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4.évi zárszámadás\"/>
    </mc:Choice>
  </mc:AlternateContent>
  <bookViews>
    <workbookView xWindow="0" yWindow="0" windowWidth="19200" windowHeight="12885"/>
  </bookViews>
  <sheets>
    <sheet name="1.4 áll.fe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0" i="1" l="1"/>
  <c r="F135" i="1"/>
  <c r="F130" i="1"/>
  <c r="F125" i="1"/>
  <c r="F121" i="1"/>
  <c r="F140" i="1" s="1"/>
  <c r="D121" i="1"/>
  <c r="F117" i="1"/>
  <c r="D117" i="1"/>
  <c r="C117" i="1"/>
  <c r="F103" i="1"/>
  <c r="E103" i="1"/>
  <c r="D103" i="1"/>
  <c r="C103" i="1"/>
  <c r="F90" i="1"/>
  <c r="F89" i="1"/>
  <c r="F88" i="1"/>
  <c r="E87" i="1"/>
  <c r="E120" i="1" s="1"/>
  <c r="D87" i="1"/>
  <c r="D120" i="1" s="1"/>
  <c r="D141" i="1" s="1"/>
  <c r="C87" i="1"/>
  <c r="C120" i="1" s="1"/>
  <c r="C141" i="1" s="1"/>
  <c r="C80" i="1"/>
  <c r="F76" i="1"/>
  <c r="F73" i="1"/>
  <c r="F70" i="1"/>
  <c r="D70" i="1"/>
  <c r="C70" i="1"/>
  <c r="F65" i="1"/>
  <c r="F80" i="1" s="1"/>
  <c r="F61" i="1"/>
  <c r="D61" i="1"/>
  <c r="D80" i="1" s="1"/>
  <c r="F55" i="1"/>
  <c r="D55" i="1"/>
  <c r="F50" i="1"/>
  <c r="D50" i="1"/>
  <c r="F44" i="1"/>
  <c r="E44" i="1"/>
  <c r="D44" i="1"/>
  <c r="C44" i="1"/>
  <c r="F33" i="1"/>
  <c r="E33" i="1"/>
  <c r="D33" i="1"/>
  <c r="C33" i="1"/>
  <c r="F27" i="1"/>
  <c r="F26" i="1" s="1"/>
  <c r="E26" i="1"/>
  <c r="D26" i="1"/>
  <c r="C26" i="1"/>
  <c r="F19" i="1"/>
  <c r="D19" i="1"/>
  <c r="D60" i="1" s="1"/>
  <c r="F12" i="1"/>
  <c r="E12" i="1"/>
  <c r="D12" i="1"/>
  <c r="C12" i="1"/>
  <c r="F5" i="1"/>
  <c r="E5" i="1"/>
  <c r="E60" i="1" s="1"/>
  <c r="D5" i="1"/>
  <c r="C5" i="1"/>
  <c r="C60" i="1" s="1"/>
  <c r="C81" i="1" l="1"/>
  <c r="C145" i="1"/>
  <c r="E81" i="1"/>
  <c r="E145" i="1"/>
  <c r="D145" i="1"/>
  <c r="D81" i="1"/>
  <c r="F146" i="1"/>
  <c r="F81" i="1"/>
  <c r="E141" i="1"/>
  <c r="F141" i="1" s="1"/>
  <c r="F120" i="1"/>
  <c r="F145" i="1" s="1"/>
  <c r="F87" i="1"/>
</calcChain>
</file>

<file path=xl/sharedStrings.xml><?xml version="1.0" encoding="utf-8"?>
<sst xmlns="http://schemas.openxmlformats.org/spreadsheetml/2006/main" count="298" uniqueCount="250">
  <si>
    <t>B E V É T E L E K</t>
  </si>
  <si>
    <t>1. sz. táblázat</t>
  </si>
  <si>
    <t>Ezer forintban</t>
  </si>
  <si>
    <t>Sor-
szám</t>
  </si>
  <si>
    <t>Bevételi jogcím</t>
  </si>
  <si>
    <t>2014. évi eredeti  előirányzat</t>
  </si>
  <si>
    <t>2014.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</si>
  <si>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</si>
  <si>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</si>
  <si>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</si>
  <si>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</si>
  <si>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</si>
  <si>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</si>
  <si>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</si>
  <si>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</si>
  <si>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</si>
  <si>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</si>
  <si>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</si>
  <si>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</si>
  <si>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</si>
  <si>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</si>
  <si>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</si>
  <si>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</si>
  <si>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</si>
  <si>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</si>
  <si>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</si>
  <si>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</si>
  <si>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</si>
  <si>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</si>
  <si>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</si>
  <si>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</si>
  <si>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</si>
  <si>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</si>
  <si>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</si>
  <si>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</si>
  <si>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</si>
  <si>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</si>
  <si>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</si>
  <si>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</si>
  <si>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</si>
  <si>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</si>
  <si>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</si>
  <si>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</si>
  <si>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</si>
  <si>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</si>
  <si>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</si>
  <si>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</si>
  <si>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</si>
  <si>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</si>
  <si>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Felh. célú visszatérítendő támogatások, kölcsönök visszatérülése</t>
  </si>
  <si>
    <t>3.4.</t>
  </si>
  <si>
    <t>Felh.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</si>
  <si>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</si>
  <si>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</si>
  <si>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</si>
  <si>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</si>
  <si>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</si>
  <si>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</si>
  <si>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</si>
  <si>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</si>
  <si>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</si>
  <si>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</si>
  <si>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</si>
  <si>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</si>
  <si>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</si>
  <si>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</si>
  <si>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</si>
  <si>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</si>
  <si>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</si>
  <si>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</si>
  <si>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</si>
  <si>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</si>
  <si>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</si>
  <si>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</si>
  <si>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</si>
  <si>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</si>
  <si>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</si>
  <si>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</si>
  <si>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</si>
  <si>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</si>
  <si>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</si>
  <si>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</si>
  <si>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</si>
  <si>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</si>
  <si>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</si>
  <si>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</si>
  <si>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</si>
  <si>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</si>
  <si>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</si>
  <si>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Alkalmazottak térítése</t>
  </si>
  <si>
    <t>5.10.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</si>
  <si>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</si>
  <si>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</si>
  <si>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</si>
  <si>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</si>
  <si>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</si>
  <si>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</si>
  <si>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</si>
  <si>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</si>
  <si>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</si>
  <si>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</si>
  <si>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</si>
  <si>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</si>
  <si>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</si>
  <si>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</si>
  <si>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</si>
  <si>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</si>
  <si>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Műk. célú garancia- és kezességvállalásból megtérülések ÁH-n kívülről</t>
  </si>
  <si>
    <t>7.2.</t>
  </si>
  <si>
    <t>Műk. célú visszatérítendő tám.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</si>
  <si>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</si>
  <si>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</si>
  <si>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</si>
  <si>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</si>
  <si>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</si>
  <si>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</si>
  <si>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</si>
  <si>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gar.- és kezességvállalásból megtérülések ÁH-n kívülről</t>
  </si>
  <si>
    <t>8.2.</t>
  </si>
  <si>
    <t>Felhalm. célú visszatérítendő tám.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</si>
  <si>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</si>
  <si>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</si>
  <si>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</si>
  <si>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</si>
  <si>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</si>
  <si>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</si>
  <si>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</si>
  <si>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</si>
  <si>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</si>
  <si>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</si>
  <si>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</si>
  <si>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</si>
  <si>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</si>
  <si>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</si>
  <si>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</si>
  <si>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</si>
  <si>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</si>
  <si>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</si>
  <si>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</si>
  <si>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</si>
  <si>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</si>
  <si>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</si>
  <si>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</si>
  <si>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</si>
  <si>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</si>
  <si>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</si>
  <si>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</si>
  <si>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</si>
  <si>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</si>
  <si>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</si>
  <si>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</si>
  <si>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</si>
  <si>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</si>
  <si>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</si>
  <si>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</si>
  <si>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</si>
  <si>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</si>
  <si>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</si>
  <si>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</si>
  <si>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</si>
  <si>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</si>
  <si>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</si>
  <si>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</si>
  <si>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</si>
  <si>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</si>
  <si>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</si>
  <si>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</si>
  <si>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BEV. ÖSSZESEN: (9+16)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</si>
  <si>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</si>
  <si>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</si>
  <si>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</si>
  <si>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</si>
  <si>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</si>
  <si>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</si>
  <si>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</si>
  <si>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</si>
  <si>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</si>
  <si>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</si>
  <si>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</si>
  <si>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</si>
  <si>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</si>
  <si>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</si>
  <si>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</si>
  <si>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</si>
  <si>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</si>
  <si>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</si>
  <si>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</si>
  <si>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</si>
  <si>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</si>
  <si>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</si>
  <si>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</si>
  <si>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</si>
  <si>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</si>
  <si>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</si>
  <si>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</si>
  <si>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</si>
  <si>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</si>
  <si>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</si>
  <si>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</si>
  <si>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</si>
  <si>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</si>
  <si>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</si>
  <si>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</si>
  <si>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- Garancia- és kezességvállalásból kifizetés ÁH-n belülre</t>
  </si>
  <si>
    <t>2.7.</t>
  </si>
  <si>
    <t xml:space="preserve">   - Visszatérítendő támogatások, kölcsönök nyújtása ÁH-n belülre</t>
  </si>
  <si>
    <t>2.8.</t>
  </si>
  <si>
    <t xml:space="preserve">   - Visszatérítendő tám. kölcsönök törlesztése ÁH-n belülre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</si>
  <si>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</si>
  <si>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</si>
  <si>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</si>
  <si>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</si>
  <si>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</si>
  <si>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 xml:space="preserve">   - Visszatérítendő tám. kölcsönök nyújtása ÁH-n kívülre</t>
  </si>
  <si>
    <t>2.12.</t>
  </si>
  <si>
    <t xml:space="preserve">   - Lakástámogatás</t>
  </si>
  <si>
    <t>2.13.</t>
  </si>
  <si>
    <t xml:space="preserve">   - Egyéb felh.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</si>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</sst>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15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10"/>
      <name val="Times New Roman CE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" fillId="0" borderId="0"/>
  </cellStyleXfs>
  <cellXfs count="138">
    <xf numFmtId="0" fontId="0" fillId="0" borderId="0" xfId="0"/>
    <xf numFmtId="164" fontId="2" fillId="0" borderId="0" xfId="2" applyNumberFormat="1" applyFont="1" applyFill="1" applyBorder="1" applyAlignment="1" applyProtection="1">
      <alignment horizontal="center" vertical="center"/>
    </xf>
    <xf numFmtId="164" fontId="4" fillId="0" borderId="1" xfId="2" applyNumberFormat="1" applyFont="1" applyFill="1" applyBorder="1" applyAlignment="1" applyProtection="1">
      <alignment horizontal="left" vertical="center"/>
    </xf>
    <xf numFmtId="164" fontId="4" fillId="0" borderId="1" xfId="2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2" applyFont="1" applyFill="1" applyBorder="1" applyAlignment="1" applyProtection="1">
      <alignment horizontal="center" vertical="center" wrapText="1"/>
    </xf>
    <xf numFmtId="0" fontId="6" fillId="0" borderId="3" xfId="2" applyFont="1" applyFill="1" applyBorder="1" applyAlignment="1" applyProtection="1">
      <alignment horizontal="center" vertical="center" wrapText="1"/>
    </xf>
    <xf numFmtId="0" fontId="6" fillId="0" borderId="4" xfId="2" applyFont="1" applyFill="1" applyBorder="1" applyAlignment="1" applyProtection="1">
      <alignment horizontal="center" vertical="center" wrapText="1"/>
    </xf>
    <xf numFmtId="0" fontId="6" fillId="0" borderId="5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wrapText="1"/>
    </xf>
    <xf numFmtId="0" fontId="7" fillId="0" borderId="7" xfId="2" applyFont="1" applyFill="1" applyBorder="1" applyAlignment="1" applyProtection="1">
      <alignment horizontal="center" vertical="center" wrapText="1"/>
    </xf>
    <xf numFmtId="0" fontId="7" fillId="0" borderId="8" xfId="2" applyFont="1" applyFill="1" applyBorder="1" applyAlignment="1" applyProtection="1">
      <alignment horizontal="center" vertical="center" wrapText="1"/>
    </xf>
    <xf numFmtId="0" fontId="7" fillId="0" borderId="9" xfId="2" applyFont="1" applyFill="1" applyBorder="1" applyAlignment="1" applyProtection="1">
      <alignment horizontal="center" vertical="center" wrapText="1"/>
    </xf>
    <xf numFmtId="0" fontId="7" fillId="0" borderId="2" xfId="2" applyFont="1" applyFill="1" applyBorder="1" applyAlignment="1" applyProtection="1">
      <alignment horizontal="left" vertical="center" wrapText="1" indent="1"/>
    </xf>
    <xf numFmtId="0" fontId="7" fillId="0" borderId="3" xfId="2" applyFont="1" applyFill="1" applyBorder="1" applyAlignment="1" applyProtection="1">
      <alignment horizontal="left" vertical="center" wrapText="1" indent="1"/>
    </xf>
    <xf numFmtId="3" fontId="7" fillId="0" borderId="5" xfId="2" applyNumberFormat="1" applyFont="1" applyFill="1" applyBorder="1" applyAlignment="1" applyProtection="1">
      <alignment horizontal="right" vertical="center" wrapText="1" indent="1"/>
    </xf>
    <xf numFmtId="165" fontId="7" fillId="0" borderId="4" xfId="2" applyNumberFormat="1" applyFont="1" applyFill="1" applyBorder="1" applyAlignment="1" applyProtection="1">
      <alignment horizontal="right" vertical="center" wrapText="1" indent="1"/>
    </xf>
    <xf numFmtId="49" fontId="8" fillId="0" borderId="10" xfId="2" applyNumberFormat="1" applyFont="1" applyFill="1" applyBorder="1" applyAlignment="1" applyProtection="1">
      <alignment horizontal="left" vertical="center" wrapText="1" indent="1"/>
    </xf>
    <xf numFmtId="0" fontId="9" fillId="0" borderId="11" xfId="0" applyFont="1" applyBorder="1" applyAlignment="1" applyProtection="1">
      <alignment horizontal="left" wrapText="1" indent="1"/>
    </xf>
    <xf numFmtId="3" fontId="9" fillId="0" borderId="12" xfId="0" applyNumberFormat="1" applyFont="1" applyBorder="1" applyAlignment="1" applyProtection="1">
      <alignment horizontal="right" wrapText="1" indent="1"/>
    </xf>
    <xf numFmtId="165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4" xfId="2" applyNumberFormat="1" applyFont="1" applyFill="1" applyBorder="1" applyAlignment="1" applyProtection="1">
      <alignment horizontal="left" vertical="center" wrapText="1" indent="1"/>
    </xf>
    <xf numFmtId="0" fontId="9" fillId="0" borderId="15" xfId="0" applyFont="1" applyBorder="1" applyAlignment="1" applyProtection="1">
      <alignment horizontal="left" wrapText="1" indent="1"/>
    </xf>
    <xf numFmtId="3" fontId="9" fillId="0" borderId="16" xfId="0" applyNumberFormat="1" applyFont="1" applyBorder="1" applyAlignment="1" applyProtection="1">
      <alignment horizontal="right" wrapText="1" indent="1"/>
    </xf>
    <xf numFmtId="164" fontId="8" fillId="0" borderId="17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8" xfId="2" applyNumberFormat="1" applyFont="1" applyFill="1" applyBorder="1" applyAlignment="1" applyProtection="1">
      <alignment horizontal="left" vertical="center" wrapText="1" indent="1"/>
    </xf>
    <xf numFmtId="0" fontId="9" fillId="0" borderId="19" xfId="0" applyFont="1" applyBorder="1" applyAlignment="1" applyProtection="1">
      <alignment horizontal="left" wrapText="1" indent="1"/>
    </xf>
    <xf numFmtId="3" fontId="9" fillId="0" borderId="20" xfId="0" applyNumberFormat="1" applyFont="1" applyBorder="1" applyAlignment="1" applyProtection="1">
      <alignment horizontal="right" wrapText="1" indent="1"/>
    </xf>
    <xf numFmtId="0" fontId="10" fillId="0" borderId="3" xfId="0" applyFont="1" applyBorder="1" applyAlignment="1" applyProtection="1">
      <alignment horizontal="left" vertical="center" wrapText="1" indent="1"/>
    </xf>
    <xf numFmtId="3" fontId="10" fillId="0" borderId="5" xfId="0" applyNumberFormat="1" applyFont="1" applyBorder="1" applyAlignment="1" applyProtection="1">
      <alignment horizontal="right" vertical="center" wrapText="1" indent="1"/>
    </xf>
    <xf numFmtId="164" fontId="7" fillId="0" borderId="4" xfId="2" applyNumberFormat="1" applyFont="1" applyFill="1" applyBorder="1" applyAlignment="1" applyProtection="1">
      <alignment horizontal="right" vertical="center" wrapText="1" indent="1"/>
    </xf>
    <xf numFmtId="3" fontId="9" fillId="0" borderId="12" xfId="0" applyNumberFormat="1" applyFont="1" applyBorder="1" applyAlignment="1" applyProtection="1">
      <alignment wrapText="1"/>
    </xf>
    <xf numFmtId="164" fontId="8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5" xfId="2" applyFont="1" applyFill="1" applyBorder="1" applyAlignment="1" applyProtection="1">
      <alignment horizontal="right" vertical="center" wrapText="1" indent="1"/>
    </xf>
    <xf numFmtId="0" fontId="9" fillId="0" borderId="12" xfId="0" applyFont="1" applyBorder="1" applyAlignment="1" applyProtection="1">
      <alignment horizontal="left" wrapText="1" indent="1"/>
    </xf>
    <xf numFmtId="0" fontId="9" fillId="0" borderId="12" xfId="0" applyFont="1" applyBorder="1" applyAlignment="1" applyProtection="1">
      <alignment horizontal="right" wrapText="1" indent="1"/>
    </xf>
    <xf numFmtId="0" fontId="9" fillId="0" borderId="16" xfId="0" applyFont="1" applyBorder="1" applyAlignment="1" applyProtection="1">
      <alignment horizontal="left" wrapText="1" indent="1"/>
    </xf>
    <xf numFmtId="0" fontId="9" fillId="0" borderId="16" xfId="0" applyFont="1" applyBorder="1" applyAlignment="1" applyProtection="1">
      <alignment horizontal="right" wrapText="1" indent="1"/>
    </xf>
    <xf numFmtId="0" fontId="9" fillId="0" borderId="20" xfId="0" applyFont="1" applyBorder="1" applyAlignment="1" applyProtection="1">
      <alignment horizontal="left" wrapText="1" indent="1"/>
    </xf>
    <xf numFmtId="0" fontId="9" fillId="0" borderId="20" xfId="0" applyFont="1" applyBorder="1" applyAlignment="1" applyProtection="1">
      <alignment horizontal="right" wrapText="1" indent="1"/>
    </xf>
    <xf numFmtId="165" fontId="11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13" xfId="2" applyNumberFormat="1" applyFont="1" applyFill="1" applyBorder="1" applyAlignment="1" applyProtection="1">
      <alignment horizontal="right" vertical="center" wrapText="1" indent="1"/>
    </xf>
    <xf numFmtId="165" fontId="8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7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2" xfId="0" applyNumberFormat="1" applyFont="1" applyBorder="1" applyAlignment="1" applyProtection="1">
      <alignment horizontal="left" wrapText="1" indent="1"/>
    </xf>
    <xf numFmtId="164" fontId="12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6" xfId="0" applyNumberFormat="1" applyFont="1" applyBorder="1" applyAlignment="1" applyProtection="1">
      <alignment horizontal="left" wrapText="1" indent="1"/>
    </xf>
    <xf numFmtId="3" fontId="9" fillId="0" borderId="20" xfId="0" applyNumberFormat="1" applyFont="1" applyBorder="1" applyAlignment="1" applyProtection="1">
      <alignment horizontal="left" wrapText="1" indent="1"/>
    </xf>
    <xf numFmtId="0" fontId="10" fillId="0" borderId="2" xfId="0" applyFont="1" applyBorder="1" applyAlignment="1" applyProtection="1">
      <alignment wrapText="1"/>
    </xf>
    <xf numFmtId="0" fontId="9" fillId="0" borderId="19" xfId="0" applyFont="1" applyBorder="1" applyAlignment="1" applyProtection="1">
      <alignment wrapText="1"/>
    </xf>
    <xf numFmtId="3" fontId="9" fillId="0" borderId="20" xfId="0" applyNumberFormat="1" applyFont="1" applyBorder="1" applyAlignment="1" applyProtection="1">
      <alignment horizontal="right" wrapText="1"/>
    </xf>
    <xf numFmtId="0" fontId="9" fillId="0" borderId="10" xfId="0" applyFont="1" applyBorder="1" applyAlignment="1" applyProtection="1">
      <alignment wrapText="1"/>
    </xf>
    <xf numFmtId="0" fontId="9" fillId="0" borderId="14" xfId="0" applyFont="1" applyBorder="1" applyAlignment="1" applyProtection="1">
      <alignment wrapText="1"/>
    </xf>
    <xf numFmtId="164" fontId="7" fillId="0" borderId="4" xfId="2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" xfId="0" applyFont="1" applyBorder="1" applyAlignment="1" applyProtection="1">
      <alignment wrapText="1"/>
    </xf>
    <xf numFmtId="3" fontId="10" fillId="0" borderId="5" xfId="0" applyNumberFormat="1" applyFont="1" applyBorder="1" applyAlignment="1" applyProtection="1">
      <alignment horizontal="right" wrapText="1" indent="1"/>
    </xf>
    <xf numFmtId="3" fontId="10" fillId="0" borderId="5" xfId="0" applyNumberFormat="1" applyFont="1" applyBorder="1" applyAlignment="1" applyProtection="1">
      <alignment horizontal="right" wrapText="1"/>
    </xf>
    <xf numFmtId="164" fontId="11" fillId="0" borderId="4" xfId="2" applyNumberFormat="1" applyFont="1" applyFill="1" applyBorder="1" applyAlignment="1" applyProtection="1">
      <alignment horizontal="right" vertical="center" wrapText="1" indent="1"/>
    </xf>
    <xf numFmtId="0" fontId="10" fillId="0" borderId="22" xfId="0" applyFont="1" applyBorder="1" applyAlignment="1" applyProtection="1">
      <alignment wrapText="1"/>
    </xf>
    <xf numFmtId="0" fontId="10" fillId="0" borderId="23" xfId="0" applyFont="1" applyBorder="1" applyAlignment="1" applyProtection="1">
      <alignment wrapText="1"/>
    </xf>
    <xf numFmtId="3" fontId="10" fillId="0" borderId="24" xfId="0" applyNumberFormat="1" applyFont="1" applyBorder="1" applyAlignment="1" applyProtection="1">
      <alignment horizontal="right" wrapText="1" indent="1"/>
    </xf>
    <xf numFmtId="3" fontId="10" fillId="0" borderId="24" xfId="0" applyNumberFormat="1" applyFont="1" applyBorder="1" applyAlignment="1" applyProtection="1">
      <alignment horizontal="right" wrapText="1"/>
    </xf>
    <xf numFmtId="0" fontId="2" fillId="0" borderId="0" xfId="2" applyFont="1" applyFill="1" applyBorder="1" applyAlignment="1" applyProtection="1">
      <alignment horizontal="center" vertical="center" wrapText="1"/>
    </xf>
    <xf numFmtId="0" fontId="2" fillId="0" borderId="0" xfId="2" applyFont="1" applyFill="1" applyBorder="1" applyAlignment="1" applyProtection="1">
      <alignment vertical="center" wrapText="1"/>
    </xf>
    <xf numFmtId="164" fontId="2" fillId="0" borderId="0" xfId="2" applyNumberFormat="1" applyFont="1" applyFill="1" applyBorder="1" applyAlignment="1" applyProtection="1">
      <alignment horizontal="right" vertical="center" wrapText="1" indent="1"/>
    </xf>
    <xf numFmtId="164" fontId="4" fillId="0" borderId="1" xfId="2" applyNumberFormat="1" applyFont="1" applyFill="1" applyBorder="1" applyAlignment="1" applyProtection="1">
      <alignment horizontal="left"/>
    </xf>
    <xf numFmtId="164" fontId="4" fillId="0" borderId="1" xfId="2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7" fillId="0" borderId="2" xfId="2" applyFont="1" applyFill="1" applyBorder="1" applyAlignment="1" applyProtection="1">
      <alignment horizontal="center" vertical="center" wrapText="1"/>
    </xf>
    <xf numFmtId="0" fontId="7" fillId="0" borderId="3" xfId="2" applyFont="1" applyFill="1" applyBorder="1" applyAlignment="1" applyProtection="1">
      <alignment horizontal="center" vertical="center" wrapText="1"/>
    </xf>
    <xf numFmtId="0" fontId="7" fillId="0" borderId="5" xfId="2" applyFont="1" applyFill="1" applyBorder="1" applyAlignment="1" applyProtection="1">
      <alignment horizontal="center" vertical="center" wrapText="1"/>
    </xf>
    <xf numFmtId="0" fontId="7" fillId="0" borderId="4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left" vertical="center" wrapText="1" indent="1"/>
    </xf>
    <xf numFmtId="0" fontId="7" fillId="0" borderId="7" xfId="2" applyFont="1" applyFill="1" applyBorder="1" applyAlignment="1" applyProtection="1">
      <alignment vertical="center" wrapText="1"/>
    </xf>
    <xf numFmtId="3" fontId="7" fillId="0" borderId="8" xfId="2" applyNumberFormat="1" applyFont="1" applyFill="1" applyBorder="1" applyAlignment="1" applyProtection="1">
      <alignment horizontal="right" vertical="center" wrapText="1" indent="1"/>
    </xf>
    <xf numFmtId="165" fontId="7" fillId="0" borderId="9" xfId="1" applyNumberFormat="1" applyFont="1" applyFill="1" applyBorder="1" applyAlignment="1" applyProtection="1">
      <alignment horizontal="right" vertical="center" wrapText="1" indent="1"/>
    </xf>
    <xf numFmtId="49" fontId="8" fillId="0" borderId="25" xfId="2" applyNumberFormat="1" applyFont="1" applyFill="1" applyBorder="1" applyAlignment="1" applyProtection="1">
      <alignment horizontal="left" vertical="center" wrapText="1" indent="1"/>
    </xf>
    <xf numFmtId="0" fontId="8" fillId="0" borderId="26" xfId="2" applyFont="1" applyFill="1" applyBorder="1" applyAlignment="1" applyProtection="1">
      <alignment horizontal="left" vertical="center" wrapText="1" indent="1"/>
    </xf>
    <xf numFmtId="3" fontId="8" fillId="0" borderId="8" xfId="2" applyNumberFormat="1" applyFont="1" applyFill="1" applyBorder="1" applyAlignment="1" applyProtection="1">
      <alignment horizontal="right" vertical="center" wrapText="1" indent="1"/>
    </xf>
    <xf numFmtId="3" fontId="8" fillId="0" borderId="27" xfId="2" applyNumberFormat="1" applyFont="1" applyFill="1" applyBorder="1" applyAlignment="1" applyProtection="1">
      <alignment horizontal="right" vertical="center" wrapText="1" indent="1"/>
    </xf>
    <xf numFmtId="165" fontId="8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2" applyFont="1" applyFill="1" applyBorder="1" applyAlignment="1" applyProtection="1">
      <alignment horizontal="left" vertical="center" wrapText="1" indent="1"/>
    </xf>
    <xf numFmtId="3" fontId="8" fillId="0" borderId="15" xfId="2" applyNumberFormat="1" applyFont="1" applyFill="1" applyBorder="1" applyAlignment="1" applyProtection="1">
      <alignment horizontal="right" vertical="center" wrapText="1" indent="1"/>
    </xf>
    <xf numFmtId="3" fontId="8" fillId="0" borderId="16" xfId="2" applyNumberFormat="1" applyFont="1" applyFill="1" applyBorder="1" applyAlignment="1" applyProtection="1">
      <alignment horizontal="right" vertical="center" wrapText="1" indent="1"/>
    </xf>
    <xf numFmtId="165" fontId="8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20" xfId="2" applyNumberFormat="1" applyFont="1" applyFill="1" applyBorder="1" applyAlignment="1" applyProtection="1">
      <alignment horizontal="right" vertical="center" wrapText="1" indent="1"/>
    </xf>
    <xf numFmtId="0" fontId="8" fillId="0" borderId="29" xfId="2" applyFont="1" applyFill="1" applyBorder="1" applyAlignment="1" applyProtection="1">
      <alignment horizontal="left" vertical="center" wrapText="1" indent="1"/>
    </xf>
    <xf numFmtId="0" fontId="8" fillId="0" borderId="0" xfId="2" applyFont="1" applyFill="1" applyBorder="1" applyAlignment="1" applyProtection="1">
      <alignment horizontal="left" vertical="center" wrapText="1" indent="1"/>
    </xf>
    <xf numFmtId="0" fontId="8" fillId="0" borderId="15" xfId="2" applyFont="1" applyFill="1" applyBorder="1" applyAlignment="1" applyProtection="1">
      <alignment horizontal="left" indent="3"/>
    </xf>
    <xf numFmtId="3" fontId="8" fillId="0" borderId="20" xfId="2" applyNumberFormat="1" applyFont="1" applyFill="1" applyBorder="1" applyAlignment="1" applyProtection="1">
      <alignment horizontal="right" vertical="center" indent="1"/>
    </xf>
    <xf numFmtId="0" fontId="8" fillId="0" borderId="15" xfId="2" applyFont="1" applyFill="1" applyBorder="1" applyAlignment="1" applyProtection="1">
      <alignment horizontal="left" vertical="center" wrapText="1" indent="3"/>
    </xf>
    <xf numFmtId="49" fontId="8" fillId="0" borderId="30" xfId="2" applyNumberFormat="1" applyFont="1" applyFill="1" applyBorder="1" applyAlignment="1" applyProtection="1">
      <alignment horizontal="left" vertical="center" wrapText="1" indent="1"/>
    </xf>
    <xf numFmtId="0" fontId="8" fillId="0" borderId="19" xfId="2" applyFont="1" applyFill="1" applyBorder="1" applyAlignment="1" applyProtection="1">
      <alignment horizontal="left" vertical="center" wrapText="1" indent="3"/>
    </xf>
    <xf numFmtId="49" fontId="8" fillId="0" borderId="31" xfId="2" applyNumberFormat="1" applyFont="1" applyFill="1" applyBorder="1" applyAlignment="1" applyProtection="1">
      <alignment horizontal="left" vertical="center" wrapText="1" indent="1"/>
    </xf>
    <xf numFmtId="0" fontId="8" fillId="0" borderId="32" xfId="2" applyFont="1" applyFill="1" applyBorder="1" applyAlignment="1" applyProtection="1">
      <alignment horizontal="left" vertical="center" wrapText="1" indent="3"/>
    </xf>
    <xf numFmtId="3" fontId="8" fillId="0" borderId="33" xfId="2" applyNumberFormat="1" applyFont="1" applyFill="1" applyBorder="1" applyAlignment="1" applyProtection="1">
      <alignment horizontal="right" vertical="center" wrapText="1" indent="1"/>
    </xf>
    <xf numFmtId="3" fontId="8" fillId="0" borderId="34" xfId="2" applyNumberFormat="1" applyFont="1" applyFill="1" applyBorder="1" applyAlignment="1" applyProtection="1">
      <alignment horizontal="right" vertical="center" wrapText="1" indent="1"/>
    </xf>
    <xf numFmtId="164" fontId="8" fillId="0" borderId="35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5" xfId="2" applyFont="1" applyFill="1" applyBorder="1" applyAlignment="1" applyProtection="1">
      <alignment vertical="center" wrapText="1"/>
    </xf>
    <xf numFmtId="3" fontId="11" fillId="0" borderId="36" xfId="2" applyNumberFormat="1" applyFont="1" applyFill="1" applyBorder="1" applyAlignment="1" applyProtection="1">
      <alignment horizontal="right" vertical="center" wrapText="1" indent="1"/>
    </xf>
    <xf numFmtId="3" fontId="7" fillId="0" borderId="37" xfId="2" applyNumberFormat="1" applyFont="1" applyFill="1" applyBorder="1" applyAlignment="1" applyProtection="1">
      <alignment horizontal="right" vertical="center" wrapText="1" indent="1"/>
    </xf>
    <xf numFmtId="3" fontId="8" fillId="0" borderId="12" xfId="2" applyNumberFormat="1" applyFont="1" applyFill="1" applyBorder="1" applyAlignment="1" applyProtection="1">
      <alignment horizontal="right" vertical="center" wrapText="1" indent="1"/>
    </xf>
    <xf numFmtId="0" fontId="8" fillId="0" borderId="19" xfId="2" applyFont="1" applyFill="1" applyBorder="1" applyAlignment="1" applyProtection="1">
      <alignment horizontal="left" vertical="center" wrapText="1" indent="1"/>
    </xf>
    <xf numFmtId="164" fontId="8" fillId="0" borderId="38" xfId="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9" xfId="0" applyFont="1" applyBorder="1" applyAlignment="1" applyProtection="1">
      <alignment horizontal="left" vertical="center" wrapText="1" indent="1"/>
    </xf>
    <xf numFmtId="3" fontId="9" fillId="0" borderId="15" xfId="0" applyNumberFormat="1" applyFont="1" applyBorder="1" applyAlignment="1" applyProtection="1">
      <alignment horizontal="right" vertical="center" wrapText="1" indent="1"/>
    </xf>
    <xf numFmtId="0" fontId="9" fillId="0" borderId="15" xfId="0" applyFont="1" applyBorder="1" applyAlignment="1" applyProtection="1">
      <alignment horizontal="left" vertical="center" wrapText="1" indent="3"/>
    </xf>
    <xf numFmtId="0" fontId="8" fillId="0" borderId="11" xfId="2" applyFont="1" applyFill="1" applyBorder="1" applyAlignment="1" applyProtection="1">
      <alignment horizontal="left" vertical="center" wrapText="1" indent="3"/>
    </xf>
    <xf numFmtId="3" fontId="8" fillId="0" borderId="19" xfId="2" applyNumberFormat="1" applyFont="1" applyFill="1" applyBorder="1" applyAlignment="1" applyProtection="1">
      <alignment horizontal="right" vertical="center" wrapText="1" indent="1"/>
    </xf>
    <xf numFmtId="164" fontId="8" fillId="0" borderId="39" xfId="2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5" xfId="2" applyFont="1" applyFill="1" applyBorder="1" applyAlignment="1" applyProtection="1">
      <alignment horizontal="left" vertical="center" wrapText="1" indent="1"/>
    </xf>
    <xf numFmtId="3" fontId="11" fillId="0" borderId="37" xfId="2" applyNumberFormat="1" applyFont="1" applyFill="1" applyBorder="1" applyAlignment="1" applyProtection="1">
      <alignment horizontal="right" vertical="center" wrapText="1" indent="1"/>
    </xf>
    <xf numFmtId="3" fontId="11" fillId="0" borderId="4" xfId="2" applyNumberFormat="1" applyFont="1" applyFill="1" applyBorder="1" applyAlignment="1" applyProtection="1">
      <alignment horizontal="right" vertical="center" wrapText="1" indent="1"/>
    </xf>
    <xf numFmtId="164" fontId="7" fillId="0" borderId="40" xfId="2" applyNumberFormat="1" applyFont="1" applyFill="1" applyBorder="1" applyAlignment="1" applyProtection="1">
      <alignment horizontal="right" vertical="center" wrapText="1" indent="1"/>
    </xf>
    <xf numFmtId="0" fontId="8" fillId="0" borderId="11" xfId="2" applyFont="1" applyFill="1" applyBorder="1" applyAlignment="1" applyProtection="1">
      <alignment horizontal="left" vertical="center" wrapText="1" indent="1"/>
    </xf>
    <xf numFmtId="3" fontId="11" fillId="0" borderId="5" xfId="2" applyNumberFormat="1" applyFont="1" applyFill="1" applyBorder="1" applyAlignment="1" applyProtection="1">
      <alignment horizontal="right" vertical="center" wrapText="1" indent="1"/>
    </xf>
    <xf numFmtId="165" fontId="7" fillId="0" borderId="4" xfId="1" applyNumberFormat="1" applyFont="1" applyFill="1" applyBorder="1" applyAlignment="1" applyProtection="1">
      <alignment horizontal="right" vertical="center" wrapText="1" indent="1"/>
    </xf>
    <xf numFmtId="0" fontId="11" fillId="0" borderId="3" xfId="2" applyFont="1" applyFill="1" applyBorder="1" applyAlignment="1" applyProtection="1">
      <alignment horizontal="left" vertical="center" wrapText="1" indent="1"/>
    </xf>
    <xf numFmtId="3" fontId="11" fillId="0" borderId="5" xfId="2" applyNumberFormat="1" applyFont="1" applyFill="1" applyBorder="1" applyAlignment="1" applyProtection="1">
      <alignment vertical="center" wrapText="1"/>
    </xf>
    <xf numFmtId="3" fontId="11" fillId="0" borderId="41" xfId="2" applyNumberFormat="1" applyFont="1" applyFill="1" applyBorder="1" applyAlignment="1" applyProtection="1">
      <alignment horizontal="right" vertical="center" wrapText="1" indent="1"/>
    </xf>
    <xf numFmtId="3" fontId="8" fillId="0" borderId="42" xfId="2" applyNumberFormat="1" applyFont="1" applyFill="1" applyBorder="1" applyAlignment="1" applyProtection="1">
      <alignment vertical="center" wrapText="1"/>
    </xf>
    <xf numFmtId="3" fontId="8" fillId="0" borderId="11" xfId="2" applyNumberFormat="1" applyFont="1" applyFill="1" applyBorder="1" applyAlignment="1" applyProtection="1">
      <alignment horizontal="right" vertical="center" wrapText="1" indent="1"/>
    </xf>
    <xf numFmtId="0" fontId="8" fillId="0" borderId="43" xfId="2" applyFont="1" applyFill="1" applyBorder="1" applyAlignment="1" applyProtection="1">
      <alignment horizontal="left" vertical="center" wrapText="1" indent="1"/>
    </xf>
    <xf numFmtId="3" fontId="8" fillId="0" borderId="0" xfId="2" applyNumberFormat="1" applyFont="1" applyFill="1" applyBorder="1" applyAlignment="1" applyProtection="1">
      <alignment vertical="center" wrapText="1"/>
    </xf>
    <xf numFmtId="164" fontId="11" fillId="0" borderId="40" xfId="2" applyNumberFormat="1" applyFont="1" applyFill="1" applyBorder="1" applyAlignment="1" applyProtection="1">
      <alignment horizontal="right" vertical="center" wrapText="1" indent="1"/>
    </xf>
    <xf numFmtId="164" fontId="10" fillId="0" borderId="40" xfId="0" applyNumberFormat="1" applyFont="1" applyBorder="1" applyAlignment="1" applyProtection="1">
      <alignment horizontal="right" vertical="center" wrapText="1" indent="1"/>
    </xf>
    <xf numFmtId="164" fontId="13" fillId="0" borderId="40" xfId="0" quotePrefix="1" applyNumberFormat="1" applyFont="1" applyBorder="1" applyAlignment="1" applyProtection="1">
      <alignment horizontal="right" vertical="center" wrapText="1" indent="1"/>
    </xf>
    <xf numFmtId="0" fontId="10" fillId="0" borderId="22" xfId="0" applyFont="1" applyBorder="1" applyAlignment="1" applyProtection="1">
      <alignment horizontal="left" vertical="center" wrapText="1" indent="1"/>
    </xf>
    <xf numFmtId="0" fontId="13" fillId="0" borderId="23" xfId="0" applyFont="1" applyBorder="1" applyAlignment="1" applyProtection="1">
      <alignment horizontal="left" vertical="center" wrapText="1" indent="1"/>
    </xf>
    <xf numFmtId="3" fontId="13" fillId="0" borderId="24" xfId="0" applyNumberFormat="1" applyFont="1" applyBorder="1" applyAlignment="1" applyProtection="1">
      <alignment horizontal="right" vertical="center" wrapText="1" indent="1"/>
    </xf>
    <xf numFmtId="165" fontId="13" fillId="0" borderId="4" xfId="1" quotePrefix="1" applyNumberFormat="1" applyFont="1" applyBorder="1" applyAlignment="1" applyProtection="1">
      <alignment horizontal="right" vertical="center" wrapText="1" indent="1"/>
    </xf>
    <xf numFmtId="0" fontId="14" fillId="0" borderId="0" xfId="2" applyFont="1" applyFill="1" applyAlignment="1" applyProtection="1">
      <alignment horizontal="center"/>
    </xf>
    <xf numFmtId="0" fontId="7" fillId="0" borderId="3" xfId="2" applyFont="1" applyFill="1" applyBorder="1" applyAlignment="1" applyProtection="1">
      <alignment vertical="center" wrapText="1"/>
    </xf>
    <xf numFmtId="3" fontId="7" fillId="0" borderId="5" xfId="2" applyNumberFormat="1" applyFont="1" applyFill="1" applyBorder="1" applyAlignment="1" applyProtection="1">
      <alignment vertical="center" wrapText="1"/>
    </xf>
    <xf numFmtId="0" fontId="1" fillId="0" borderId="0" xfId="2" applyFont="1" applyFill="1" applyProtection="1"/>
    <xf numFmtId="0" fontId="1" fillId="0" borderId="0" xfId="2" applyFont="1" applyFill="1" applyAlignment="1" applyProtection="1">
      <alignment horizontal="right" vertical="center" indent="1"/>
    </xf>
  </cellXfs>
  <cellStyles count="3">
    <cellStyle name="Normál" xfId="0" builtinId="0"/>
    <cellStyle name="Normál_KVRENMUNKA" xfId="2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46"/>
  <sheetViews>
    <sheetView tabSelected="1" zoomScaleNormal="100" workbookViewId="0">
      <selection activeCell="F5" sqref="F5"/>
    </sheetView>
  </sheetViews>
  <sheetFormatPr defaultRowHeight="15.75" x14ac:dyDescent="0.25"/>
  <cols>
    <col min="1" max="1" width="9.5" style="136" customWidth="1"/>
    <col min="2" max="2" width="66.5" style="136" customWidth="1"/>
    <col min="3" max="3" width="15.83203125" style="136" customWidth="1"/>
    <col min="4" max="4" width="17" style="136" customWidth="1"/>
    <col min="5" max="5" width="16.33203125" style="136" customWidth="1"/>
    <col min="6" max="6" width="15" style="137" customWidth="1"/>
  </cols>
  <sheetData>
    <row r="1" spans="1:6" x14ac:dyDescent="0.2">
      <c r="A1" s="1" t="s">
        <v>0</v>
      </c>
      <c r="B1" s="1"/>
      <c r="C1" s="1"/>
      <c r="D1" s="1"/>
      <c r="E1" s="1"/>
      <c r="F1" s="1"/>
    </row>
    <row r="2" spans="1:6" ht="14.25" thickBot="1" x14ac:dyDescent="0.25">
      <c r="A2" s="2" t="s">
        <v>1</v>
      </c>
      <c r="B2" s="2"/>
      <c r="C2" s="3"/>
      <c r="D2" s="3"/>
      <c r="E2" s="3"/>
      <c r="F2" s="4" t="s">
        <v>2</v>
      </c>
    </row>
    <row r="3" spans="1:6" ht="36.75" thickBot="1" x14ac:dyDescent="0.25">
      <c r="A3" s="5" t="s">
        <v>3</v>
      </c>
      <c r="B3" s="6" t="s">
        <v>4</v>
      </c>
      <c r="C3" s="7" t="s">
        <v>5</v>
      </c>
      <c r="D3" s="7" t="s">
        <v>6</v>
      </c>
      <c r="E3" s="8" t="s">
        <v>7</v>
      </c>
      <c r="F3" s="7" t="s">
        <v>8</v>
      </c>
    </row>
    <row r="4" spans="1:6" ht="13.5" thickBot="1" x14ac:dyDescent="0.25">
      <c r="A4" s="9"/>
      <c r="B4" s="10" t="s">
        <v>9</v>
      </c>
      <c r="C4" s="11" t="s">
        <v>10</v>
      </c>
      <c r="D4" s="11" t="s">
        <v>11</v>
      </c>
      <c r="E4" s="11" t="s">
        <v>12</v>
      </c>
      <c r="F4" s="12" t="s">
        <v>13</v>
      </c>
    </row>
    <row r="5" spans="1:6" ht="13.5" thickBot="1" x14ac:dyDescent="0.25">
      <c r="A5" s="13" t="s">
        <v>14</v>
      </c>
      <c r="B5" s="14" t="s">
        <v>15</v>
      </c>
      <c r="C5" s="15">
        <f>SUM(C6:C11)</f>
        <v>31890</v>
      </c>
      <c r="D5" s="15">
        <f>SUM(D6:D11)</f>
        <v>31890</v>
      </c>
      <c r="E5" s="15">
        <f>SUM(E6:E11)</f>
        <v>31890</v>
      </c>
      <c r="F5" s="16">
        <f>+F6+F7+F8+F9+F10+F11</f>
        <v>1</v>
      </c>
    </row>
    <row r="6" spans="1:6" ht="12.75" x14ac:dyDescent="0.2">
      <c r="A6" s="17" t="s">
        <v>16</v>
      </c>
      <c r="B6" s="18" t="s">
        <v>17</v>
      </c>
      <c r="C6" s="19">
        <v>31890</v>
      </c>
      <c r="D6" s="19">
        <v>31890</v>
      </c>
      <c r="E6" s="19">
        <v>31890</v>
      </c>
      <c r="F6" s="20">
        <v>1</v>
      </c>
    </row>
    <row r="7" spans="1:6" ht="12.75" x14ac:dyDescent="0.2">
      <c r="A7" s="21" t="s">
        <v>18</v>
      </c>
      <c r="B7" s="22" t="s">
        <v>19</v>
      </c>
      <c r="C7" s="23"/>
      <c r="D7" s="23"/>
      <c r="E7" s="23"/>
      <c r="F7" s="24"/>
    </row>
    <row r="8" spans="1:6" ht="12" customHeight="1" x14ac:dyDescent="0.2">
      <c r="A8" s="21" t="s">
        <v>20</v>
      </c>
      <c r="B8" s="22" t="s">
        <v>21</v>
      </c>
      <c r="C8" s="23"/>
      <c r="D8" s="23"/>
      <c r="E8" s="23"/>
      <c r="F8" s="24"/>
    </row>
    <row r="9" spans="1:6" ht="12.75" x14ac:dyDescent="0.2">
      <c r="A9" s="21" t="s">
        <v>22</v>
      </c>
      <c r="B9" s="22" t="s">
        <v>23</v>
      </c>
      <c r="C9" s="23"/>
      <c r="D9" s="23"/>
      <c r="E9" s="23"/>
      <c r="F9" s="24"/>
    </row>
    <row r="10" spans="1:6" ht="12.75" x14ac:dyDescent="0.2">
      <c r="A10" s="21" t="s">
        <v>24</v>
      </c>
      <c r="B10" s="22" t="s">
        <v>25</v>
      </c>
      <c r="C10" s="23"/>
      <c r="D10" s="23"/>
      <c r="E10" s="23"/>
      <c r="F10" s="24"/>
    </row>
    <row r="11" spans="1:6" ht="13.5" thickBot="1" x14ac:dyDescent="0.25">
      <c r="A11" s="25" t="s">
        <v>26</v>
      </c>
      <c r="B11" s="26" t="s">
        <v>27</v>
      </c>
      <c r="C11" s="27"/>
      <c r="D11" s="27"/>
      <c r="E11" s="27"/>
      <c r="F11" s="24"/>
    </row>
    <row r="12" spans="1:6" ht="13.5" thickBot="1" x14ac:dyDescent="0.25">
      <c r="A12" s="13" t="s">
        <v>28</v>
      </c>
      <c r="B12" s="28" t="s">
        <v>29</v>
      </c>
      <c r="C12" s="29">
        <f>SUM(C13:C17)</f>
        <v>0</v>
      </c>
      <c r="D12" s="29">
        <f>SUM(D13:D17)</f>
        <v>0</v>
      </c>
      <c r="E12" s="29">
        <f>SUM(E13:E17)</f>
        <v>0</v>
      </c>
      <c r="F12" s="30">
        <f>+F13+F14+F15+F16+F17</f>
        <v>0</v>
      </c>
    </row>
    <row r="13" spans="1:6" ht="12.75" x14ac:dyDescent="0.2">
      <c r="A13" s="17" t="s">
        <v>30</v>
      </c>
      <c r="B13" s="18" t="s">
        <v>31</v>
      </c>
      <c r="C13" s="31"/>
      <c r="D13" s="19"/>
      <c r="E13" s="19"/>
      <c r="F13" s="32"/>
    </row>
    <row r="14" spans="1:6" ht="12.75" x14ac:dyDescent="0.2">
      <c r="A14" s="21" t="s">
        <v>32</v>
      </c>
      <c r="B14" s="22" t="s">
        <v>33</v>
      </c>
      <c r="C14" s="23"/>
      <c r="D14" s="23"/>
      <c r="E14" s="23"/>
      <c r="F14" s="24"/>
    </row>
    <row r="15" spans="1:6" ht="13.5" customHeight="1" x14ac:dyDescent="0.2">
      <c r="A15" s="21" t="s">
        <v>34</v>
      </c>
      <c r="B15" s="22" t="s">
        <v>35</v>
      </c>
      <c r="C15" s="23"/>
      <c r="D15" s="23"/>
      <c r="E15" s="23"/>
      <c r="F15" s="24"/>
    </row>
    <row r="16" spans="1:6" ht="14.25" customHeight="1" x14ac:dyDescent="0.2">
      <c r="A16" s="21" t="s">
        <v>36</v>
      </c>
      <c r="B16" s="22" t="s">
        <v>37</v>
      </c>
      <c r="C16" s="23"/>
      <c r="D16" s="23"/>
      <c r="E16" s="23"/>
      <c r="F16" s="24"/>
    </row>
    <row r="17" spans="1:6" ht="12.75" x14ac:dyDescent="0.2">
      <c r="A17" s="21" t="s">
        <v>38</v>
      </c>
      <c r="B17" s="22" t="s">
        <v>39</v>
      </c>
      <c r="C17" s="23"/>
      <c r="D17" s="23"/>
      <c r="E17" s="23"/>
      <c r="F17" s="24"/>
    </row>
    <row r="18" spans="1:6" ht="13.5" thickBot="1" x14ac:dyDescent="0.25">
      <c r="A18" s="25" t="s">
        <v>40</v>
      </c>
      <c r="B18" s="26" t="s">
        <v>41</v>
      </c>
      <c r="C18" s="27"/>
      <c r="D18" s="27"/>
      <c r="E18" s="27"/>
      <c r="F18" s="33"/>
    </row>
    <row r="19" spans="1:6" ht="21.75" thickBot="1" x14ac:dyDescent="0.25">
      <c r="A19" s="13" t="s">
        <v>42</v>
      </c>
      <c r="B19" s="14" t="s">
        <v>43</v>
      </c>
      <c r="C19" s="34">
        <v>0</v>
      </c>
      <c r="D19" s="34">
        <f>SUM(D20:D24)</f>
        <v>0</v>
      </c>
      <c r="E19" s="34">
        <v>0</v>
      </c>
      <c r="F19" s="30">
        <f>+F20+F21+F22+F23+F24</f>
        <v>0</v>
      </c>
    </row>
    <row r="20" spans="1:6" ht="12.75" x14ac:dyDescent="0.2">
      <c r="A20" s="17" t="s">
        <v>44</v>
      </c>
      <c r="B20" s="18" t="s">
        <v>45</v>
      </c>
      <c r="C20" s="35"/>
      <c r="D20" s="36"/>
      <c r="E20" s="35"/>
      <c r="F20" s="32"/>
    </row>
    <row r="21" spans="1:6" ht="12.75" x14ac:dyDescent="0.2">
      <c r="A21" s="21" t="s">
        <v>46</v>
      </c>
      <c r="B21" s="22" t="s">
        <v>47</v>
      </c>
      <c r="C21" s="37"/>
      <c r="D21" s="37"/>
      <c r="E21" s="37"/>
      <c r="F21" s="24"/>
    </row>
    <row r="22" spans="1:6" ht="12.75" x14ac:dyDescent="0.2">
      <c r="A22" s="21" t="s">
        <v>48</v>
      </c>
      <c r="B22" s="22" t="s">
        <v>49</v>
      </c>
      <c r="C22" s="37"/>
      <c r="D22" s="37"/>
      <c r="E22" s="37"/>
      <c r="F22" s="24"/>
    </row>
    <row r="23" spans="1:6" ht="12.75" x14ac:dyDescent="0.2">
      <c r="A23" s="21" t="s">
        <v>50</v>
      </c>
      <c r="B23" s="22" t="s">
        <v>51</v>
      </c>
      <c r="C23" s="37"/>
      <c r="D23" s="37"/>
      <c r="E23" s="37"/>
      <c r="F23" s="24"/>
    </row>
    <row r="24" spans="1:6" ht="12.75" x14ac:dyDescent="0.2">
      <c r="A24" s="21" t="s">
        <v>52</v>
      </c>
      <c r="B24" s="22" t="s">
        <v>53</v>
      </c>
      <c r="C24" s="37"/>
      <c r="D24" s="38"/>
      <c r="E24" s="37"/>
      <c r="F24" s="24"/>
    </row>
    <row r="25" spans="1:6" ht="13.5" thickBot="1" x14ac:dyDescent="0.25">
      <c r="A25" s="25" t="s">
        <v>54</v>
      </c>
      <c r="B25" s="26" t="s">
        <v>55</v>
      </c>
      <c r="C25" s="39"/>
      <c r="D25" s="40"/>
      <c r="E25" s="39"/>
      <c r="F25" s="33"/>
    </row>
    <row r="26" spans="1:6" ht="13.5" thickBot="1" x14ac:dyDescent="0.25">
      <c r="A26" s="13" t="s">
        <v>56</v>
      </c>
      <c r="B26" s="14" t="s">
        <v>57</v>
      </c>
      <c r="C26" s="15">
        <f>C27+C30+C32</f>
        <v>0</v>
      </c>
      <c r="D26" s="15">
        <f>D27+D30+D31+D32</f>
        <v>72</v>
      </c>
      <c r="E26" s="15">
        <f>E27+E30+E31+E32</f>
        <v>72</v>
      </c>
      <c r="F26" s="41">
        <f>+F27+F30+F31+F32</f>
        <v>1</v>
      </c>
    </row>
    <row r="27" spans="1:6" ht="12.75" x14ac:dyDescent="0.2">
      <c r="A27" s="17" t="s">
        <v>58</v>
      </c>
      <c r="B27" s="18" t="s">
        <v>59</v>
      </c>
      <c r="C27" s="19"/>
      <c r="D27" s="19"/>
      <c r="E27" s="19"/>
      <c r="F27" s="42">
        <f>+F28+F29</f>
        <v>0</v>
      </c>
    </row>
    <row r="28" spans="1:6" ht="12.75" x14ac:dyDescent="0.2">
      <c r="A28" s="21" t="s">
        <v>60</v>
      </c>
      <c r="B28" s="22" t="s">
        <v>61</v>
      </c>
      <c r="C28" s="23"/>
      <c r="D28" s="23"/>
      <c r="E28" s="23"/>
      <c r="F28" s="24"/>
    </row>
    <row r="29" spans="1:6" ht="12.75" x14ac:dyDescent="0.2">
      <c r="A29" s="21" t="s">
        <v>62</v>
      </c>
      <c r="B29" s="22" t="s">
        <v>63</v>
      </c>
      <c r="C29" s="23"/>
      <c r="D29" s="23"/>
      <c r="E29" s="23"/>
      <c r="F29" s="24"/>
    </row>
    <row r="30" spans="1:6" ht="12.75" x14ac:dyDescent="0.2">
      <c r="A30" s="21" t="s">
        <v>64</v>
      </c>
      <c r="B30" s="22" t="s">
        <v>65</v>
      </c>
      <c r="C30" s="23"/>
      <c r="D30" s="23"/>
      <c r="E30" s="23"/>
      <c r="F30" s="24"/>
    </row>
    <row r="31" spans="1:6" ht="12.75" x14ac:dyDescent="0.2">
      <c r="A31" s="21" t="s">
        <v>66</v>
      </c>
      <c r="B31" s="22" t="s">
        <v>67</v>
      </c>
      <c r="C31" s="23"/>
      <c r="D31" s="23"/>
      <c r="E31" s="23"/>
      <c r="F31" s="24"/>
    </row>
    <row r="32" spans="1:6" ht="13.5" thickBot="1" x14ac:dyDescent="0.25">
      <c r="A32" s="25" t="s">
        <v>68</v>
      </c>
      <c r="B32" s="26" t="s">
        <v>69</v>
      </c>
      <c r="C32" s="27"/>
      <c r="D32" s="27">
        <v>72</v>
      </c>
      <c r="E32" s="27">
        <v>72</v>
      </c>
      <c r="F32" s="43">
        <v>1</v>
      </c>
    </row>
    <row r="33" spans="1:6" ht="13.5" thickBot="1" x14ac:dyDescent="0.25">
      <c r="A33" s="13" t="s">
        <v>70</v>
      </c>
      <c r="B33" s="14" t="s">
        <v>71</v>
      </c>
      <c r="C33" s="15">
        <f>SUM(C34:C43)</f>
        <v>30</v>
      </c>
      <c r="D33" s="15">
        <f>SUM(D34:D43)</f>
        <v>0</v>
      </c>
      <c r="E33" s="15">
        <f>SUM(E34:E43)</f>
        <v>0</v>
      </c>
      <c r="F33" s="30">
        <f>SUM(F34:F43)</f>
        <v>0</v>
      </c>
    </row>
    <row r="34" spans="1:6" ht="12.75" x14ac:dyDescent="0.2">
      <c r="A34" s="17" t="s">
        <v>72</v>
      </c>
      <c r="B34" s="18" t="s">
        <v>73</v>
      </c>
      <c r="C34" s="19"/>
      <c r="D34" s="19"/>
      <c r="E34" s="19"/>
      <c r="F34" s="32"/>
    </row>
    <row r="35" spans="1:6" ht="12.75" x14ac:dyDescent="0.2">
      <c r="A35" s="21" t="s">
        <v>74</v>
      </c>
      <c r="B35" s="22" t="s">
        <v>75</v>
      </c>
      <c r="C35" s="19">
        <v>30</v>
      </c>
      <c r="D35" s="23"/>
      <c r="E35" s="23"/>
      <c r="F35" s="24"/>
    </row>
    <row r="36" spans="1:6" ht="12.75" x14ac:dyDescent="0.2">
      <c r="A36" s="21" t="s">
        <v>76</v>
      </c>
      <c r="B36" s="22" t="s">
        <v>77</v>
      </c>
      <c r="C36" s="19"/>
      <c r="D36" s="23"/>
      <c r="E36" s="23"/>
      <c r="F36" s="24"/>
    </row>
    <row r="37" spans="1:6" ht="12.75" x14ac:dyDescent="0.2">
      <c r="A37" s="21" t="s">
        <v>78</v>
      </c>
      <c r="B37" s="22" t="s">
        <v>79</v>
      </c>
      <c r="C37" s="19"/>
      <c r="D37" s="23"/>
      <c r="E37" s="23"/>
      <c r="F37" s="24"/>
    </row>
    <row r="38" spans="1:6" ht="12.75" x14ac:dyDescent="0.2">
      <c r="A38" s="21" t="s">
        <v>80</v>
      </c>
      <c r="B38" s="22" t="s">
        <v>81</v>
      </c>
      <c r="C38" s="19"/>
      <c r="D38" s="23"/>
      <c r="E38" s="23"/>
      <c r="F38" s="24"/>
    </row>
    <row r="39" spans="1:6" ht="12.75" x14ac:dyDescent="0.2">
      <c r="A39" s="21" t="s">
        <v>82</v>
      </c>
      <c r="B39" s="22" t="s">
        <v>83</v>
      </c>
      <c r="C39" s="19"/>
      <c r="D39" s="23"/>
      <c r="E39" s="23"/>
      <c r="F39" s="24"/>
    </row>
    <row r="40" spans="1:6" ht="12.75" x14ac:dyDescent="0.2">
      <c r="A40" s="21" t="s">
        <v>84</v>
      </c>
      <c r="B40" s="22" t="s">
        <v>85</v>
      </c>
      <c r="C40" s="19"/>
      <c r="D40" s="23"/>
      <c r="E40" s="23"/>
      <c r="F40" s="24"/>
    </row>
    <row r="41" spans="1:6" ht="12.75" x14ac:dyDescent="0.2">
      <c r="A41" s="21" t="s">
        <v>86</v>
      </c>
      <c r="B41" s="22" t="s">
        <v>87</v>
      </c>
      <c r="C41" s="19"/>
      <c r="D41" s="23"/>
      <c r="E41" s="23"/>
      <c r="F41" s="24"/>
    </row>
    <row r="42" spans="1:6" ht="12.75" x14ac:dyDescent="0.2">
      <c r="A42" s="21" t="s">
        <v>88</v>
      </c>
      <c r="B42" s="22" t="s">
        <v>89</v>
      </c>
      <c r="C42" s="19"/>
      <c r="D42" s="23"/>
      <c r="E42" s="23"/>
      <c r="F42" s="44"/>
    </row>
    <row r="43" spans="1:6" ht="13.5" thickBot="1" x14ac:dyDescent="0.25">
      <c r="A43" s="25" t="s">
        <v>90</v>
      </c>
      <c r="B43" s="26" t="s">
        <v>91</v>
      </c>
      <c r="C43" s="19"/>
      <c r="D43" s="27"/>
      <c r="E43" s="27"/>
      <c r="F43" s="45"/>
    </row>
    <row r="44" spans="1:6" ht="13.5" thickBot="1" x14ac:dyDescent="0.25">
      <c r="A44" s="13" t="s">
        <v>92</v>
      </c>
      <c r="B44" s="14" t="s">
        <v>93</v>
      </c>
      <c r="C44" s="15">
        <f>SUM(C45:C49)</f>
        <v>0</v>
      </c>
      <c r="D44" s="15">
        <f>SUM(D45:D49)</f>
        <v>0</v>
      </c>
      <c r="E44" s="15">
        <f>SUM(E45:E49)</f>
        <v>0</v>
      </c>
      <c r="F44" s="30">
        <f>SUM(F45:F49)</f>
        <v>0</v>
      </c>
    </row>
    <row r="45" spans="1:6" ht="12.75" x14ac:dyDescent="0.2">
      <c r="A45" s="17" t="s">
        <v>94</v>
      </c>
      <c r="B45" s="18" t="s">
        <v>95</v>
      </c>
      <c r="C45" s="46"/>
      <c r="D45" s="46"/>
      <c r="E45" s="46"/>
      <c r="F45" s="47"/>
    </row>
    <row r="46" spans="1:6" ht="12.75" x14ac:dyDescent="0.2">
      <c r="A46" s="21" t="s">
        <v>96</v>
      </c>
      <c r="B46" s="22" t="s">
        <v>97</v>
      </c>
      <c r="C46" s="23"/>
      <c r="D46" s="23"/>
      <c r="E46" s="48"/>
      <c r="F46" s="44"/>
    </row>
    <row r="47" spans="1:6" ht="12.75" x14ac:dyDescent="0.2">
      <c r="A47" s="21" t="s">
        <v>98</v>
      </c>
      <c r="B47" s="22" t="s">
        <v>99</v>
      </c>
      <c r="C47" s="48"/>
      <c r="D47" s="48"/>
      <c r="E47" s="48"/>
      <c r="F47" s="44"/>
    </row>
    <row r="48" spans="1:6" ht="12.75" x14ac:dyDescent="0.2">
      <c r="A48" s="21" t="s">
        <v>100</v>
      </c>
      <c r="B48" s="22" t="s">
        <v>101</v>
      </c>
      <c r="C48" s="48"/>
      <c r="D48" s="48"/>
      <c r="E48" s="48"/>
      <c r="F48" s="44"/>
    </row>
    <row r="49" spans="1:6" ht="13.5" thickBot="1" x14ac:dyDescent="0.25">
      <c r="A49" s="25" t="s">
        <v>102</v>
      </c>
      <c r="B49" s="26" t="s">
        <v>103</v>
      </c>
      <c r="C49" s="49"/>
      <c r="D49" s="49"/>
      <c r="E49" s="49"/>
      <c r="F49" s="45"/>
    </row>
    <row r="50" spans="1:6" ht="13.5" thickBot="1" x14ac:dyDescent="0.25">
      <c r="A50" s="13" t="s">
        <v>104</v>
      </c>
      <c r="B50" s="14" t="s">
        <v>105</v>
      </c>
      <c r="C50" s="15">
        <v>0</v>
      </c>
      <c r="D50" s="15">
        <f>SUM(D51:D54)</f>
        <v>0</v>
      </c>
      <c r="E50" s="15">
        <v>0</v>
      </c>
      <c r="F50" s="30">
        <f>SUM(F51:F53)</f>
        <v>0</v>
      </c>
    </row>
    <row r="51" spans="1:6" ht="12.75" x14ac:dyDescent="0.2">
      <c r="A51" s="17" t="s">
        <v>106</v>
      </c>
      <c r="B51" s="18" t="s">
        <v>107</v>
      </c>
      <c r="C51" s="19"/>
      <c r="D51" s="19"/>
      <c r="E51" s="19"/>
      <c r="F51" s="32"/>
    </row>
    <row r="52" spans="1:6" ht="12.75" x14ac:dyDescent="0.2">
      <c r="A52" s="21" t="s">
        <v>108</v>
      </c>
      <c r="B52" s="22" t="s">
        <v>109</v>
      </c>
      <c r="C52" s="23"/>
      <c r="D52" s="23"/>
      <c r="E52" s="23"/>
      <c r="F52" s="24"/>
    </row>
    <row r="53" spans="1:6" ht="12.75" x14ac:dyDescent="0.2">
      <c r="A53" s="21" t="s">
        <v>110</v>
      </c>
      <c r="B53" s="22" t="s">
        <v>111</v>
      </c>
      <c r="C53" s="23"/>
      <c r="D53" s="23"/>
      <c r="E53" s="23"/>
      <c r="F53" s="24"/>
    </row>
    <row r="54" spans="1:6" ht="13.5" thickBot="1" x14ac:dyDescent="0.25">
      <c r="A54" s="25" t="s">
        <v>112</v>
      </c>
      <c r="B54" s="26" t="s">
        <v>113</v>
      </c>
      <c r="C54" s="27"/>
      <c r="D54" s="27"/>
      <c r="E54" s="27"/>
      <c r="F54" s="33"/>
    </row>
    <row r="55" spans="1:6" ht="13.5" thickBot="1" x14ac:dyDescent="0.25">
      <c r="A55" s="13" t="s">
        <v>114</v>
      </c>
      <c r="B55" s="28" t="s">
        <v>115</v>
      </c>
      <c r="C55" s="29">
        <v>0</v>
      </c>
      <c r="D55" s="29">
        <f>SUM(D56:D59)</f>
        <v>0</v>
      </c>
      <c r="E55" s="29">
        <v>0</v>
      </c>
      <c r="F55" s="30">
        <f>SUM(F56:F58)</f>
        <v>0</v>
      </c>
    </row>
    <row r="56" spans="1:6" ht="12.75" customHeight="1" x14ac:dyDescent="0.2">
      <c r="A56" s="17" t="s">
        <v>116</v>
      </c>
      <c r="B56" s="18" t="s">
        <v>117</v>
      </c>
      <c r="C56" s="19"/>
      <c r="D56" s="19"/>
      <c r="E56" s="19"/>
      <c r="F56" s="44"/>
    </row>
    <row r="57" spans="1:6" ht="12" customHeight="1" x14ac:dyDescent="0.2">
      <c r="A57" s="21" t="s">
        <v>118</v>
      </c>
      <c r="B57" s="22" t="s">
        <v>119</v>
      </c>
      <c r="C57" s="23"/>
      <c r="D57" s="23"/>
      <c r="E57" s="23"/>
      <c r="F57" s="44"/>
    </row>
    <row r="58" spans="1:6" ht="12.75" x14ac:dyDescent="0.2">
      <c r="A58" s="21" t="s">
        <v>120</v>
      </c>
      <c r="B58" s="22" t="s">
        <v>121</v>
      </c>
      <c r="C58" s="23"/>
      <c r="D58" s="23"/>
      <c r="E58" s="23"/>
      <c r="F58" s="44"/>
    </row>
    <row r="59" spans="1:6" ht="13.5" thickBot="1" x14ac:dyDescent="0.25">
      <c r="A59" s="25" t="s">
        <v>122</v>
      </c>
      <c r="B59" s="26" t="s">
        <v>123</v>
      </c>
      <c r="C59" s="27"/>
      <c r="D59" s="27"/>
      <c r="E59" s="27"/>
      <c r="F59" s="44"/>
    </row>
    <row r="60" spans="1:6" ht="13.5" thickBot="1" x14ac:dyDescent="0.25">
      <c r="A60" s="13" t="s">
        <v>124</v>
      </c>
      <c r="B60" s="14" t="s">
        <v>125</v>
      </c>
      <c r="C60" s="15">
        <f>C5+C12+C19+C26+C33+C44+C50+C55</f>
        <v>31920</v>
      </c>
      <c r="D60" s="15">
        <f>D5+D12+D19+D26+D33+D44+D50+D55</f>
        <v>31962</v>
      </c>
      <c r="E60" s="15">
        <f>E5+E12+E19+E26+E33+E44+E50+E55</f>
        <v>31962</v>
      </c>
      <c r="F60" s="41">
        <v>1</v>
      </c>
    </row>
    <row r="61" spans="1:6" ht="13.5" thickBot="1" x14ac:dyDescent="0.25">
      <c r="A61" s="50" t="s">
        <v>126</v>
      </c>
      <c r="B61" s="28" t="s">
        <v>127</v>
      </c>
      <c r="C61" s="29">
        <v>0</v>
      </c>
      <c r="D61" s="29">
        <f>SUM(D62:D64)</f>
        <v>0</v>
      </c>
      <c r="E61" s="29">
        <v>0</v>
      </c>
      <c r="F61" s="30">
        <f>SUM(F62:F64)</f>
        <v>0</v>
      </c>
    </row>
    <row r="62" spans="1:6" ht="12.75" x14ac:dyDescent="0.2">
      <c r="A62" s="17" t="s">
        <v>128</v>
      </c>
      <c r="B62" s="18" t="s">
        <v>129</v>
      </c>
      <c r="C62" s="19"/>
      <c r="D62" s="19"/>
      <c r="E62" s="19"/>
      <c r="F62" s="44"/>
    </row>
    <row r="63" spans="1:6" ht="14.25" customHeight="1" x14ac:dyDescent="0.2">
      <c r="A63" s="21" t="s">
        <v>130</v>
      </c>
      <c r="B63" s="22" t="s">
        <v>131</v>
      </c>
      <c r="C63" s="23"/>
      <c r="D63" s="23"/>
      <c r="E63" s="23"/>
      <c r="F63" s="44"/>
    </row>
    <row r="64" spans="1:6" ht="13.5" thickBot="1" x14ac:dyDescent="0.25">
      <c r="A64" s="25" t="s">
        <v>132</v>
      </c>
      <c r="B64" s="51" t="s">
        <v>133</v>
      </c>
      <c r="C64" s="52"/>
      <c r="D64" s="52"/>
      <c r="E64" s="52"/>
      <c r="F64" s="44"/>
    </row>
    <row r="65" spans="1:6" ht="13.5" thickBot="1" x14ac:dyDescent="0.25">
      <c r="A65" s="50" t="s">
        <v>134</v>
      </c>
      <c r="B65" s="28" t="s">
        <v>135</v>
      </c>
      <c r="C65" s="29"/>
      <c r="D65" s="29"/>
      <c r="E65" s="29"/>
      <c r="F65" s="30">
        <f>SUM(F66:F69)</f>
        <v>0</v>
      </c>
    </row>
    <row r="66" spans="1:6" ht="12.75" x14ac:dyDescent="0.2">
      <c r="A66" s="17" t="s">
        <v>136</v>
      </c>
      <c r="B66" s="18" t="s">
        <v>137</v>
      </c>
      <c r="C66" s="19"/>
      <c r="D66" s="19"/>
      <c r="E66" s="19"/>
      <c r="F66" s="44"/>
    </row>
    <row r="67" spans="1:6" ht="12.75" x14ac:dyDescent="0.2">
      <c r="A67" s="21" t="s">
        <v>138</v>
      </c>
      <c r="B67" s="22" t="s">
        <v>139</v>
      </c>
      <c r="C67" s="23"/>
      <c r="D67" s="23"/>
      <c r="E67" s="23"/>
      <c r="F67" s="44"/>
    </row>
    <row r="68" spans="1:6" ht="12.75" x14ac:dyDescent="0.2">
      <c r="A68" s="21" t="s">
        <v>140</v>
      </c>
      <c r="B68" s="22" t="s">
        <v>141</v>
      </c>
      <c r="C68" s="23"/>
      <c r="D68" s="23"/>
      <c r="E68" s="23"/>
      <c r="F68" s="44"/>
    </row>
    <row r="69" spans="1:6" ht="13.5" thickBot="1" x14ac:dyDescent="0.25">
      <c r="A69" s="25" t="s">
        <v>142</v>
      </c>
      <c r="B69" s="26" t="s">
        <v>143</v>
      </c>
      <c r="C69" s="27"/>
      <c r="D69" s="27"/>
      <c r="E69" s="27"/>
      <c r="F69" s="44"/>
    </row>
    <row r="70" spans="1:6" ht="13.5" thickBot="1" x14ac:dyDescent="0.25">
      <c r="A70" s="50" t="s">
        <v>144</v>
      </c>
      <c r="B70" s="28" t="s">
        <v>145</v>
      </c>
      <c r="C70" s="29">
        <f>SUM(C71:C72)</f>
        <v>0</v>
      </c>
      <c r="D70" s="29">
        <f>SUM(D71:D72)</f>
        <v>0</v>
      </c>
      <c r="E70" s="29">
        <v>0</v>
      </c>
      <c r="F70" s="30">
        <f>SUM(F71:F72)</f>
        <v>0</v>
      </c>
    </row>
    <row r="71" spans="1:6" ht="12.75" x14ac:dyDescent="0.2">
      <c r="A71" s="17" t="s">
        <v>146</v>
      </c>
      <c r="B71" s="18" t="s">
        <v>147</v>
      </c>
      <c r="C71" s="19"/>
      <c r="D71" s="19"/>
      <c r="E71" s="19"/>
      <c r="F71" s="44"/>
    </row>
    <row r="72" spans="1:6" ht="13.5" thickBot="1" x14ac:dyDescent="0.25">
      <c r="A72" s="25" t="s">
        <v>148</v>
      </c>
      <c r="B72" s="26" t="s">
        <v>149</v>
      </c>
      <c r="C72" s="27"/>
      <c r="D72" s="27"/>
      <c r="E72" s="27"/>
      <c r="F72" s="44"/>
    </row>
    <row r="73" spans="1:6" ht="13.5" thickBot="1" x14ac:dyDescent="0.25">
      <c r="A73" s="50" t="s">
        <v>150</v>
      </c>
      <c r="B73" s="28" t="s">
        <v>151</v>
      </c>
      <c r="C73" s="29"/>
      <c r="D73" s="29"/>
      <c r="E73" s="29"/>
      <c r="F73" s="30">
        <f>SUM(F74:F75)</f>
        <v>0</v>
      </c>
    </row>
    <row r="74" spans="1:6" ht="12.75" x14ac:dyDescent="0.2">
      <c r="A74" s="17" t="s">
        <v>152</v>
      </c>
      <c r="B74" s="18" t="s">
        <v>153</v>
      </c>
      <c r="C74" s="19"/>
      <c r="D74" s="19"/>
      <c r="E74" s="19"/>
      <c r="F74" s="44"/>
    </row>
    <row r="75" spans="1:6" ht="13.5" thickBot="1" x14ac:dyDescent="0.25">
      <c r="A75" s="21" t="s">
        <v>154</v>
      </c>
      <c r="B75" s="22" t="s">
        <v>155</v>
      </c>
      <c r="C75" s="23"/>
      <c r="D75" s="23"/>
      <c r="E75" s="23"/>
      <c r="F75" s="44"/>
    </row>
    <row r="76" spans="1:6" ht="13.5" thickBot="1" x14ac:dyDescent="0.25">
      <c r="A76" s="50" t="s">
        <v>156</v>
      </c>
      <c r="B76" s="28" t="s">
        <v>157</v>
      </c>
      <c r="C76" s="29"/>
      <c r="D76" s="29"/>
      <c r="E76" s="29"/>
      <c r="F76" s="30">
        <f>SUM(F77:F78)</f>
        <v>0</v>
      </c>
    </row>
    <row r="77" spans="1:6" ht="12.75" x14ac:dyDescent="0.2">
      <c r="A77" s="53" t="s">
        <v>158</v>
      </c>
      <c r="B77" s="18" t="s">
        <v>159</v>
      </c>
      <c r="C77" s="19"/>
      <c r="D77" s="19"/>
      <c r="E77" s="19"/>
      <c r="F77" s="44"/>
    </row>
    <row r="78" spans="1:6" ht="13.5" thickBot="1" x14ac:dyDescent="0.25">
      <c r="A78" s="54" t="s">
        <v>160</v>
      </c>
      <c r="B78" s="22" t="s">
        <v>161</v>
      </c>
      <c r="C78" s="23"/>
      <c r="D78" s="23"/>
      <c r="E78" s="23"/>
      <c r="F78" s="44"/>
    </row>
    <row r="79" spans="1:6" ht="13.5" thickBot="1" x14ac:dyDescent="0.25">
      <c r="A79" s="50" t="s">
        <v>162</v>
      </c>
      <c r="B79" s="28" t="s">
        <v>163</v>
      </c>
      <c r="C79" s="29"/>
      <c r="D79" s="29"/>
      <c r="E79" s="29"/>
      <c r="F79" s="55"/>
    </row>
    <row r="80" spans="1:6" ht="13.5" thickBot="1" x14ac:dyDescent="0.25">
      <c r="A80" s="50" t="s">
        <v>164</v>
      </c>
      <c r="B80" s="56" t="s">
        <v>165</v>
      </c>
      <c r="C80" s="57">
        <f>C61+C65+C70+C73+C76</f>
        <v>0</v>
      </c>
      <c r="D80" s="57">
        <f>D61+D65+D70+D73+D76</f>
        <v>0</v>
      </c>
      <c r="E80" s="58">
        <v>0</v>
      </c>
      <c r="F80" s="59">
        <f>+F61+F65+F70+F73+F76+F79</f>
        <v>0</v>
      </c>
    </row>
    <row r="81" spans="1:6" ht="13.5" thickBot="1" x14ac:dyDescent="0.25">
      <c r="A81" s="60" t="s">
        <v>166</v>
      </c>
      <c r="B81" s="61" t="s">
        <v>167</v>
      </c>
      <c r="C81" s="62">
        <f>C60+C80</f>
        <v>31920</v>
      </c>
      <c r="D81" s="62">
        <f>D60+D80</f>
        <v>31962</v>
      </c>
      <c r="E81" s="63">
        <f>E60+E80</f>
        <v>31962</v>
      </c>
      <c r="F81" s="41">
        <f>+F60+F80</f>
        <v>1</v>
      </c>
    </row>
    <row r="82" spans="1:6" x14ac:dyDescent="0.2">
      <c r="A82" s="64"/>
      <c r="B82" s="65"/>
      <c r="C82" s="65"/>
      <c r="D82" s="65"/>
      <c r="E82" s="65"/>
      <c r="F82" s="66"/>
    </row>
    <row r="83" spans="1:6" x14ac:dyDescent="0.2">
      <c r="A83" s="1" t="s">
        <v>168</v>
      </c>
      <c r="B83" s="1"/>
      <c r="C83" s="1"/>
      <c r="D83" s="1"/>
      <c r="E83" s="1"/>
      <c r="F83" s="1"/>
    </row>
    <row r="84" spans="1:6" ht="14.25" thickBot="1" x14ac:dyDescent="0.3">
      <c r="A84" s="67" t="s">
        <v>169</v>
      </c>
      <c r="B84" s="67"/>
      <c r="C84" s="68"/>
      <c r="D84" s="68"/>
      <c r="E84" s="68"/>
      <c r="F84" s="69" t="s">
        <v>2</v>
      </c>
    </row>
    <row r="85" spans="1:6" ht="36.75" thickBot="1" x14ac:dyDescent="0.25">
      <c r="A85" s="5" t="s">
        <v>3</v>
      </c>
      <c r="B85" s="6" t="s">
        <v>170</v>
      </c>
      <c r="C85" s="7" t="s">
        <v>5</v>
      </c>
      <c r="D85" s="7" t="s">
        <v>6</v>
      </c>
      <c r="E85" s="8" t="s">
        <v>7</v>
      </c>
      <c r="F85" s="7" t="s">
        <v>8</v>
      </c>
    </row>
    <row r="86" spans="1:6" ht="13.5" thickBot="1" x14ac:dyDescent="0.25">
      <c r="A86" s="70"/>
      <c r="B86" s="71" t="s">
        <v>9</v>
      </c>
      <c r="C86" s="72" t="s">
        <v>10</v>
      </c>
      <c r="D86" s="72" t="s">
        <v>11</v>
      </c>
      <c r="E86" s="72" t="s">
        <v>12</v>
      </c>
      <c r="F86" s="73" t="s">
        <v>13</v>
      </c>
    </row>
    <row r="87" spans="1:6" ht="13.5" thickBot="1" x14ac:dyDescent="0.25">
      <c r="A87" s="74" t="s">
        <v>14</v>
      </c>
      <c r="B87" s="75" t="s">
        <v>171</v>
      </c>
      <c r="C87" s="76">
        <f>SUM(C88:C92)</f>
        <v>31920</v>
      </c>
      <c r="D87" s="76">
        <f>SUM(D88:D92)</f>
        <v>31733</v>
      </c>
      <c r="E87" s="76">
        <f>SUM(E88:E92)</f>
        <v>27909</v>
      </c>
      <c r="F87" s="77">
        <f>+E87/D87</f>
        <v>0.87949453250559351</v>
      </c>
    </row>
    <row r="88" spans="1:6" ht="12.75" x14ac:dyDescent="0.2">
      <c r="A88" s="78" t="s">
        <v>16</v>
      </c>
      <c r="B88" s="79" t="s">
        <v>172</v>
      </c>
      <c r="C88" s="80">
        <v>19956</v>
      </c>
      <c r="D88" s="81">
        <v>19956</v>
      </c>
      <c r="E88" s="81">
        <v>19901</v>
      </c>
      <c r="F88" s="82">
        <f>+E88/D88</f>
        <v>0.99724393666065347</v>
      </c>
    </row>
    <row r="89" spans="1:6" ht="12.75" x14ac:dyDescent="0.2">
      <c r="A89" s="21" t="s">
        <v>18</v>
      </c>
      <c r="B89" s="83" t="s">
        <v>173</v>
      </c>
      <c r="C89" s="84">
        <v>5139</v>
      </c>
      <c r="D89" s="85">
        <v>5139</v>
      </c>
      <c r="E89" s="85">
        <v>5045</v>
      </c>
      <c r="F89" s="86">
        <f>+E89/D89</f>
        <v>0.98170850359992212</v>
      </c>
    </row>
    <row r="90" spans="1:6" ht="12.75" x14ac:dyDescent="0.2">
      <c r="A90" s="21" t="s">
        <v>20</v>
      </c>
      <c r="B90" s="83" t="s">
        <v>174</v>
      </c>
      <c r="C90" s="84">
        <v>5926</v>
      </c>
      <c r="D90" s="87">
        <v>5926</v>
      </c>
      <c r="E90" s="87">
        <v>2963</v>
      </c>
      <c r="F90" s="86">
        <f>+E90/D90</f>
        <v>0.5</v>
      </c>
    </row>
    <row r="91" spans="1:6" ht="12.75" x14ac:dyDescent="0.2">
      <c r="A91" s="21" t="s">
        <v>22</v>
      </c>
      <c r="B91" s="88" t="s">
        <v>175</v>
      </c>
      <c r="C91" s="84"/>
      <c r="D91" s="84"/>
      <c r="E91" s="84"/>
      <c r="F91" s="33"/>
    </row>
    <row r="92" spans="1:6" ht="12.75" x14ac:dyDescent="0.2">
      <c r="A92" s="21" t="s">
        <v>176</v>
      </c>
      <c r="B92" s="89" t="s">
        <v>177</v>
      </c>
      <c r="C92" s="84">
        <v>899</v>
      </c>
      <c r="D92" s="84">
        <v>712</v>
      </c>
      <c r="E92" s="84"/>
      <c r="F92" s="33"/>
    </row>
    <row r="93" spans="1:6" ht="12.75" x14ac:dyDescent="0.2">
      <c r="A93" s="21" t="s">
        <v>26</v>
      </c>
      <c r="B93" s="83" t="s">
        <v>178</v>
      </c>
      <c r="C93" s="84"/>
      <c r="D93" s="87"/>
      <c r="E93" s="87"/>
      <c r="F93" s="33"/>
    </row>
    <row r="94" spans="1:6" ht="12.75" x14ac:dyDescent="0.2">
      <c r="A94" s="21" t="s">
        <v>179</v>
      </c>
      <c r="B94" s="90" t="s">
        <v>180</v>
      </c>
      <c r="C94" s="84"/>
      <c r="D94" s="91"/>
      <c r="E94" s="91"/>
      <c r="F94" s="33"/>
    </row>
    <row r="95" spans="1:6" ht="12.75" x14ac:dyDescent="0.2">
      <c r="A95" s="21" t="s">
        <v>181</v>
      </c>
      <c r="B95" s="92" t="s">
        <v>182</v>
      </c>
      <c r="C95" s="84"/>
      <c r="D95" s="87"/>
      <c r="E95" s="87"/>
      <c r="F95" s="33"/>
    </row>
    <row r="96" spans="1:6" ht="12.75" x14ac:dyDescent="0.2">
      <c r="A96" s="21" t="s">
        <v>183</v>
      </c>
      <c r="B96" s="92" t="s">
        <v>184</v>
      </c>
      <c r="C96" s="84"/>
      <c r="D96" s="87"/>
      <c r="E96" s="87"/>
      <c r="F96" s="33"/>
    </row>
    <row r="97" spans="1:6" ht="12.75" x14ac:dyDescent="0.2">
      <c r="A97" s="21" t="s">
        <v>185</v>
      </c>
      <c r="B97" s="90" t="s">
        <v>186</v>
      </c>
      <c r="C97" s="84"/>
      <c r="D97" s="91"/>
      <c r="E97" s="91"/>
      <c r="F97" s="33"/>
    </row>
    <row r="98" spans="1:6" ht="12.75" x14ac:dyDescent="0.2">
      <c r="A98" s="21" t="s">
        <v>187</v>
      </c>
      <c r="B98" s="90" t="s">
        <v>188</v>
      </c>
      <c r="C98" s="84"/>
      <c r="D98" s="91"/>
      <c r="E98" s="91"/>
      <c r="F98" s="33"/>
    </row>
    <row r="99" spans="1:6" ht="12.75" x14ac:dyDescent="0.2">
      <c r="A99" s="21" t="s">
        <v>189</v>
      </c>
      <c r="B99" s="92" t="s">
        <v>190</v>
      </c>
      <c r="C99" s="84"/>
      <c r="D99" s="87"/>
      <c r="E99" s="87"/>
      <c r="F99" s="33"/>
    </row>
    <row r="100" spans="1:6" ht="12.75" x14ac:dyDescent="0.2">
      <c r="A100" s="93" t="s">
        <v>191</v>
      </c>
      <c r="B100" s="94" t="s">
        <v>192</v>
      </c>
      <c r="C100" s="84"/>
      <c r="D100" s="87"/>
      <c r="E100" s="87"/>
      <c r="F100" s="33"/>
    </row>
    <row r="101" spans="1:6" ht="12.75" x14ac:dyDescent="0.2">
      <c r="A101" s="21" t="s">
        <v>193</v>
      </c>
      <c r="B101" s="94" t="s">
        <v>194</v>
      </c>
      <c r="C101" s="84"/>
      <c r="D101" s="87"/>
      <c r="E101" s="87"/>
      <c r="F101" s="33"/>
    </row>
    <row r="102" spans="1:6" ht="13.5" thickBot="1" x14ac:dyDescent="0.25">
      <c r="A102" s="95" t="s">
        <v>195</v>
      </c>
      <c r="B102" s="96" t="s">
        <v>196</v>
      </c>
      <c r="C102" s="97"/>
      <c r="D102" s="98"/>
      <c r="E102" s="98"/>
      <c r="F102" s="99"/>
    </row>
    <row r="103" spans="1:6" ht="13.5" thickBot="1" x14ac:dyDescent="0.25">
      <c r="A103" s="13" t="s">
        <v>28</v>
      </c>
      <c r="B103" s="100" t="s">
        <v>197</v>
      </c>
      <c r="C103" s="101">
        <f>SUM(C104:C106)</f>
        <v>0</v>
      </c>
      <c r="D103" s="102">
        <f>SUM(D104:D108)</f>
        <v>0</v>
      </c>
      <c r="E103" s="15">
        <f>SUM(E104:E108)</f>
        <v>0</v>
      </c>
      <c r="F103" s="30">
        <f>+F104+F106+F108</f>
        <v>0</v>
      </c>
    </row>
    <row r="104" spans="1:6" ht="12.75" x14ac:dyDescent="0.2">
      <c r="A104" s="17" t="s">
        <v>30</v>
      </c>
      <c r="B104" s="83" t="s">
        <v>198</v>
      </c>
      <c r="C104" s="103"/>
      <c r="D104" s="103"/>
      <c r="E104" s="103"/>
      <c r="F104" s="32"/>
    </row>
    <row r="105" spans="1:6" ht="12.75" x14ac:dyDescent="0.2">
      <c r="A105" s="17" t="s">
        <v>32</v>
      </c>
      <c r="B105" s="104" t="s">
        <v>199</v>
      </c>
      <c r="C105" s="103"/>
      <c r="D105" s="97"/>
      <c r="E105" s="97"/>
      <c r="F105" s="32"/>
    </row>
    <row r="106" spans="1:6" ht="12.75" x14ac:dyDescent="0.2">
      <c r="A106" s="17" t="s">
        <v>34</v>
      </c>
      <c r="B106" s="104" t="s">
        <v>200</v>
      </c>
      <c r="C106" s="103"/>
      <c r="D106" s="87"/>
      <c r="E106" s="87"/>
      <c r="F106" s="24"/>
    </row>
    <row r="107" spans="1:6" ht="12.75" x14ac:dyDescent="0.2">
      <c r="A107" s="17" t="s">
        <v>36</v>
      </c>
      <c r="B107" s="104" t="s">
        <v>201</v>
      </c>
      <c r="C107" s="103"/>
      <c r="D107" s="84"/>
      <c r="E107" s="84"/>
      <c r="F107" s="105"/>
    </row>
    <row r="108" spans="1:6" ht="12.75" x14ac:dyDescent="0.2">
      <c r="A108" s="17" t="s">
        <v>38</v>
      </c>
      <c r="B108" s="106" t="s">
        <v>202</v>
      </c>
      <c r="C108" s="103"/>
      <c r="D108" s="107"/>
      <c r="E108" s="107"/>
      <c r="F108" s="105"/>
    </row>
    <row r="109" spans="1:6" ht="15.75" customHeight="1" x14ac:dyDescent="0.2">
      <c r="A109" s="17" t="s">
        <v>40</v>
      </c>
      <c r="B109" s="108" t="s">
        <v>203</v>
      </c>
      <c r="C109" s="103"/>
      <c r="D109" s="107"/>
      <c r="E109" s="107"/>
      <c r="F109" s="105"/>
    </row>
    <row r="110" spans="1:6" ht="16.5" customHeight="1" x14ac:dyDescent="0.2">
      <c r="A110" s="17" t="s">
        <v>204</v>
      </c>
      <c r="B110" s="109" t="s">
        <v>205</v>
      </c>
      <c r="C110" s="103"/>
      <c r="D110" s="84"/>
      <c r="E110" s="84"/>
      <c r="F110" s="105"/>
    </row>
    <row r="111" spans="1:6" ht="12.75" x14ac:dyDescent="0.2">
      <c r="A111" s="17" t="s">
        <v>206</v>
      </c>
      <c r="B111" s="92" t="s">
        <v>207</v>
      </c>
      <c r="C111" s="103"/>
      <c r="D111" s="84"/>
      <c r="E111" s="84"/>
      <c r="F111" s="105"/>
    </row>
    <row r="112" spans="1:6" ht="12.75" x14ac:dyDescent="0.2">
      <c r="A112" s="17" t="s">
        <v>208</v>
      </c>
      <c r="B112" s="92" t="s">
        <v>209</v>
      </c>
      <c r="C112" s="103"/>
      <c r="D112" s="84"/>
      <c r="E112" s="84"/>
      <c r="F112" s="105"/>
    </row>
    <row r="113" spans="1:6" ht="12.75" x14ac:dyDescent="0.2">
      <c r="A113" s="17" t="s">
        <v>210</v>
      </c>
      <c r="B113" s="92" t="s">
        <v>211</v>
      </c>
      <c r="C113" s="103"/>
      <c r="D113" s="84"/>
      <c r="E113" s="84"/>
      <c r="F113" s="105"/>
    </row>
    <row r="114" spans="1:6" ht="12.75" x14ac:dyDescent="0.2">
      <c r="A114" s="17" t="s">
        <v>212</v>
      </c>
      <c r="B114" s="92" t="s">
        <v>213</v>
      </c>
      <c r="C114" s="103"/>
      <c r="D114" s="84"/>
      <c r="E114" s="84"/>
      <c r="F114" s="105"/>
    </row>
    <row r="115" spans="1:6" ht="12.75" x14ac:dyDescent="0.2">
      <c r="A115" s="17" t="s">
        <v>214</v>
      </c>
      <c r="B115" s="92" t="s">
        <v>215</v>
      </c>
      <c r="C115" s="103"/>
      <c r="D115" s="84"/>
      <c r="E115" s="84"/>
      <c r="F115" s="105"/>
    </row>
    <row r="116" spans="1:6" ht="13.5" thickBot="1" x14ac:dyDescent="0.25">
      <c r="A116" s="93" t="s">
        <v>216</v>
      </c>
      <c r="B116" s="92" t="s">
        <v>217</v>
      </c>
      <c r="C116" s="97"/>
      <c r="D116" s="110"/>
      <c r="E116" s="110"/>
      <c r="F116" s="111"/>
    </row>
    <row r="117" spans="1:6" ht="13.5" thickBot="1" x14ac:dyDescent="0.25">
      <c r="A117" s="13" t="s">
        <v>42</v>
      </c>
      <c r="B117" s="112" t="s">
        <v>218</v>
      </c>
      <c r="C117" s="101">
        <f>SUM(C118:C119)</f>
        <v>0</v>
      </c>
      <c r="D117" s="113">
        <f>SUM(D118:D119)</f>
        <v>0</v>
      </c>
      <c r="E117" s="114">
        <v>0</v>
      </c>
      <c r="F117" s="115">
        <f>+F118+F119</f>
        <v>0</v>
      </c>
    </row>
    <row r="118" spans="1:6" ht="12.75" x14ac:dyDescent="0.2">
      <c r="A118" s="17" t="s">
        <v>44</v>
      </c>
      <c r="B118" s="116" t="s">
        <v>219</v>
      </c>
      <c r="C118" s="103"/>
      <c r="D118" s="103"/>
      <c r="E118" s="103"/>
      <c r="F118" s="32"/>
    </row>
    <row r="119" spans="1:6" ht="13.5" thickBot="1" x14ac:dyDescent="0.25">
      <c r="A119" s="25" t="s">
        <v>46</v>
      </c>
      <c r="B119" s="104" t="s">
        <v>220</v>
      </c>
      <c r="C119" s="97"/>
      <c r="D119" s="87"/>
      <c r="E119" s="87"/>
      <c r="F119" s="33"/>
    </row>
    <row r="120" spans="1:6" ht="13.5" thickBot="1" x14ac:dyDescent="0.25">
      <c r="A120" s="13" t="s">
        <v>221</v>
      </c>
      <c r="B120" s="112" t="s">
        <v>222</v>
      </c>
      <c r="C120" s="101">
        <f>C87+C103+C117</f>
        <v>31920</v>
      </c>
      <c r="D120" s="113">
        <f>D87+D103+D117</f>
        <v>31733</v>
      </c>
      <c r="E120" s="117">
        <f>E87+E103+E117</f>
        <v>27909</v>
      </c>
      <c r="F120" s="118">
        <f>+E120/D120</f>
        <v>0.87949453250559351</v>
      </c>
    </row>
    <row r="121" spans="1:6" ht="13.5" thickBot="1" x14ac:dyDescent="0.25">
      <c r="A121" s="13" t="s">
        <v>70</v>
      </c>
      <c r="B121" s="119" t="s">
        <v>223</v>
      </c>
      <c r="C121" s="120">
        <v>0</v>
      </c>
      <c r="D121" s="121">
        <f>SUM(D122:D124)</f>
        <v>0</v>
      </c>
      <c r="E121" s="114">
        <v>0</v>
      </c>
      <c r="F121" s="115">
        <f>+F122+F123+F124</f>
        <v>0</v>
      </c>
    </row>
    <row r="122" spans="1:6" ht="12.75" x14ac:dyDescent="0.2">
      <c r="A122" s="17" t="s">
        <v>72</v>
      </c>
      <c r="B122" s="116" t="s">
        <v>224</v>
      </c>
      <c r="C122" s="122"/>
      <c r="D122" s="123"/>
      <c r="E122" s="123"/>
      <c r="F122" s="105"/>
    </row>
    <row r="123" spans="1:6" ht="14.25" customHeight="1" x14ac:dyDescent="0.2">
      <c r="A123" s="17" t="s">
        <v>74</v>
      </c>
      <c r="B123" s="116" t="s">
        <v>225</v>
      </c>
      <c r="C123" s="122"/>
      <c r="D123" s="84"/>
      <c r="E123" s="84"/>
      <c r="F123" s="105"/>
    </row>
    <row r="124" spans="1:6" ht="13.5" thickBot="1" x14ac:dyDescent="0.25">
      <c r="A124" s="93" t="s">
        <v>76</v>
      </c>
      <c r="B124" s="124" t="s">
        <v>226</v>
      </c>
      <c r="C124" s="125"/>
      <c r="D124" s="110"/>
      <c r="E124" s="110"/>
      <c r="F124" s="105"/>
    </row>
    <row r="125" spans="1:6" ht="13.5" thickBot="1" x14ac:dyDescent="0.25">
      <c r="A125" s="13" t="s">
        <v>92</v>
      </c>
      <c r="B125" s="119" t="s">
        <v>227</v>
      </c>
      <c r="C125" s="120"/>
      <c r="D125" s="121"/>
      <c r="E125" s="114"/>
      <c r="F125" s="115">
        <f>+F126+F127+F128+F129</f>
        <v>0</v>
      </c>
    </row>
    <row r="126" spans="1:6" ht="12.75" x14ac:dyDescent="0.2">
      <c r="A126" s="17" t="s">
        <v>94</v>
      </c>
      <c r="B126" s="116" t="s">
        <v>228</v>
      </c>
      <c r="C126" s="122"/>
      <c r="D126" s="123"/>
      <c r="E126" s="123"/>
      <c r="F126" s="105"/>
    </row>
    <row r="127" spans="1:6" ht="12.75" x14ac:dyDescent="0.2">
      <c r="A127" s="17" t="s">
        <v>96</v>
      </c>
      <c r="B127" s="116" t="s">
        <v>229</v>
      </c>
      <c r="C127" s="122"/>
      <c r="D127" s="84"/>
      <c r="E127" s="84"/>
      <c r="F127" s="105"/>
    </row>
    <row r="128" spans="1:6" ht="12.75" x14ac:dyDescent="0.2">
      <c r="A128" s="17" t="s">
        <v>98</v>
      </c>
      <c r="B128" s="116" t="s">
        <v>230</v>
      </c>
      <c r="C128" s="122"/>
      <c r="D128" s="84"/>
      <c r="E128" s="84"/>
      <c r="F128" s="105"/>
    </row>
    <row r="129" spans="1:6" ht="13.5" thickBot="1" x14ac:dyDescent="0.25">
      <c r="A129" s="93" t="s">
        <v>100</v>
      </c>
      <c r="B129" s="124" t="s">
        <v>231</v>
      </c>
      <c r="C129" s="125"/>
      <c r="D129" s="110"/>
      <c r="E129" s="110"/>
      <c r="F129" s="105"/>
    </row>
    <row r="130" spans="1:6" ht="13.5" thickBot="1" x14ac:dyDescent="0.25">
      <c r="A130" s="13" t="s">
        <v>232</v>
      </c>
      <c r="B130" s="119" t="s">
        <v>233</v>
      </c>
      <c r="C130" s="120"/>
      <c r="D130" s="121"/>
      <c r="E130" s="114"/>
      <c r="F130" s="126">
        <f>+F131+F132+F133+F134</f>
        <v>0</v>
      </c>
    </row>
    <row r="131" spans="1:6" ht="12.75" x14ac:dyDescent="0.2">
      <c r="A131" s="17" t="s">
        <v>106</v>
      </c>
      <c r="B131" s="116" t="s">
        <v>234</v>
      </c>
      <c r="C131" s="122"/>
      <c r="D131" s="123"/>
      <c r="E131" s="123"/>
      <c r="F131" s="105"/>
    </row>
    <row r="132" spans="1:6" ht="12.75" x14ac:dyDescent="0.2">
      <c r="A132" s="17" t="s">
        <v>108</v>
      </c>
      <c r="B132" s="116" t="s">
        <v>235</v>
      </c>
      <c r="C132" s="122"/>
      <c r="D132" s="84"/>
      <c r="E132" s="84"/>
      <c r="F132" s="105"/>
    </row>
    <row r="133" spans="1:6" ht="12.75" x14ac:dyDescent="0.2">
      <c r="A133" s="17" t="s">
        <v>110</v>
      </c>
      <c r="B133" s="116" t="s">
        <v>236</v>
      </c>
      <c r="C133" s="122"/>
      <c r="D133" s="84"/>
      <c r="E133" s="84"/>
      <c r="F133" s="105"/>
    </row>
    <row r="134" spans="1:6" ht="13.5" thickBot="1" x14ac:dyDescent="0.25">
      <c r="A134" s="93" t="s">
        <v>112</v>
      </c>
      <c r="B134" s="124" t="s">
        <v>237</v>
      </c>
      <c r="C134" s="125"/>
      <c r="D134" s="110"/>
      <c r="E134" s="110"/>
      <c r="F134" s="105"/>
    </row>
    <row r="135" spans="1:6" ht="13.5" thickBot="1" x14ac:dyDescent="0.25">
      <c r="A135" s="13" t="s">
        <v>114</v>
      </c>
      <c r="B135" s="119" t="s">
        <v>238</v>
      </c>
      <c r="C135" s="120"/>
      <c r="D135" s="121"/>
      <c r="E135" s="114"/>
      <c r="F135" s="127">
        <f>+F136+F137+F138+F139</f>
        <v>0</v>
      </c>
    </row>
    <row r="136" spans="1:6" ht="12.75" x14ac:dyDescent="0.2">
      <c r="A136" s="17" t="s">
        <v>116</v>
      </c>
      <c r="B136" s="116" t="s">
        <v>239</v>
      </c>
      <c r="C136" s="122"/>
      <c r="D136" s="123"/>
      <c r="E136" s="123"/>
      <c r="F136" s="105"/>
    </row>
    <row r="137" spans="1:6" ht="12.75" x14ac:dyDescent="0.2">
      <c r="A137" s="17" t="s">
        <v>118</v>
      </c>
      <c r="B137" s="116" t="s">
        <v>240</v>
      </c>
      <c r="C137" s="122"/>
      <c r="D137" s="84"/>
      <c r="E137" s="84"/>
      <c r="F137" s="105"/>
    </row>
    <row r="138" spans="1:6" ht="12.75" x14ac:dyDescent="0.2">
      <c r="A138" s="17" t="s">
        <v>120</v>
      </c>
      <c r="B138" s="116" t="s">
        <v>241</v>
      </c>
      <c r="C138" s="122"/>
      <c r="D138" s="84"/>
      <c r="E138" s="84"/>
      <c r="F138" s="105"/>
    </row>
    <row r="139" spans="1:6" ht="13.5" thickBot="1" x14ac:dyDescent="0.25">
      <c r="A139" s="17" t="s">
        <v>122</v>
      </c>
      <c r="B139" s="116" t="s">
        <v>242</v>
      </c>
      <c r="C139" s="122"/>
      <c r="D139" s="110"/>
      <c r="E139" s="110"/>
      <c r="F139" s="105"/>
    </row>
    <row r="140" spans="1:6" ht="13.5" thickBot="1" x14ac:dyDescent="0.25">
      <c r="A140" s="13" t="s">
        <v>124</v>
      </c>
      <c r="B140" s="119" t="s">
        <v>243</v>
      </c>
      <c r="C140" s="120">
        <v>0</v>
      </c>
      <c r="D140" s="121">
        <f>D121+D125+D130+D135</f>
        <v>0</v>
      </c>
      <c r="E140" s="114">
        <v>0</v>
      </c>
      <c r="F140" s="128">
        <f>+F121+F125+F130+F135</f>
        <v>0</v>
      </c>
    </row>
    <row r="141" spans="1:6" ht="13.5" thickBot="1" x14ac:dyDescent="0.25">
      <c r="A141" s="129" t="s">
        <v>244</v>
      </c>
      <c r="B141" s="130" t="s">
        <v>245</v>
      </c>
      <c r="C141" s="131">
        <f>C120+C140</f>
        <v>31920</v>
      </c>
      <c r="D141" s="131">
        <f>D120+D140</f>
        <v>31733</v>
      </c>
      <c r="E141" s="131">
        <f>E120+E140</f>
        <v>27909</v>
      </c>
      <c r="F141" s="132">
        <f>+E141/D141</f>
        <v>0.87949453250559351</v>
      </c>
    </row>
    <row r="143" spans="1:6" x14ac:dyDescent="0.25">
      <c r="A143" s="133" t="s">
        <v>246</v>
      </c>
      <c r="B143" s="133"/>
      <c r="C143" s="133"/>
      <c r="D143" s="133"/>
      <c r="E143" s="133"/>
      <c r="F143" s="133"/>
    </row>
    <row r="144" spans="1:6" ht="14.25" thickBot="1" x14ac:dyDescent="0.25">
      <c r="A144" s="2" t="s">
        <v>247</v>
      </c>
      <c r="B144" s="2"/>
      <c r="C144" s="3"/>
      <c r="D144" s="3"/>
      <c r="E144" s="3"/>
      <c r="F144" s="4" t="s">
        <v>2</v>
      </c>
    </row>
    <row r="145" spans="1:6" ht="21.75" thickBot="1" x14ac:dyDescent="0.25">
      <c r="A145" s="13">
        <v>1</v>
      </c>
      <c r="B145" s="134" t="s">
        <v>248</v>
      </c>
      <c r="C145" s="15">
        <f>C60-C120</f>
        <v>0</v>
      </c>
      <c r="D145" s="15">
        <f>D60-D120</f>
        <v>229</v>
      </c>
      <c r="E145" s="135">
        <f>E60-E120</f>
        <v>4053</v>
      </c>
      <c r="F145" s="30">
        <f>+F60-F120</f>
        <v>0.12050546749440649</v>
      </c>
    </row>
    <row r="146" spans="1:6" ht="21.75" thickBot="1" x14ac:dyDescent="0.25">
      <c r="A146" s="13" t="s">
        <v>28</v>
      </c>
      <c r="B146" s="134" t="s">
        <v>249</v>
      </c>
      <c r="C146" s="100"/>
      <c r="D146" s="100"/>
      <c r="E146" s="100"/>
      <c r="F146" s="30">
        <f>+F80-F140</f>
        <v>0</v>
      </c>
    </row>
  </sheetData>
  <mergeCells count="6">
    <mergeCell ref="A1:F1"/>
    <mergeCell ref="A2:B2"/>
    <mergeCell ref="A83:F83"/>
    <mergeCell ref="A84:B84"/>
    <mergeCell ref="A143:F143"/>
    <mergeCell ref="A144:B144"/>
  </mergeCells>
  <pageMargins left="0.70866141732283472" right="0.70866141732283472" top="0.74803149606299213" bottom="0.74803149606299213" header="0.31496062992125984" footer="0.31496062992125984"/>
  <pageSetup paperSize="9" scale="67" fitToHeight="2" orientation="portrait" r:id="rId1"/>
  <headerFooter>
    <oddHeader>&amp;CTÉGLÁS VÁROS ÖNKORMÁNYZAT
2014. ÉVI ÁLLAMIGAZGATÁSI FELADATAINAK MÉRLEGE&amp;R4.melléklet a 9/2015. (IV.23.) önkormányzati rendelethez</oddHeader>
  </headerFooter>
  <rowBreaks count="1" manualBreakCount="1">
    <brk id="8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1.4 áll.fel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2015-04-24T07:53:47Z</dcterms:created>
  <dcterms:modified xsi:type="dcterms:W3CDTF">2015-04-24T07:54:12Z</dcterms:modified>
</cp:coreProperties>
</file>