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03D86F99-5B43-4129-A0B9-796D7E4E2047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1.melléklet" sheetId="1" r:id="rId1"/>
  </sheets>
  <calcPr calcId="162913"/>
</workbook>
</file>

<file path=xl/calcChain.xml><?xml version="1.0" encoding="utf-8"?>
<calcChain xmlns="http://schemas.openxmlformats.org/spreadsheetml/2006/main">
  <c r="C35" i="1" l="1"/>
  <c r="C22" i="1"/>
  <c r="D10" i="1"/>
  <c r="E10" i="1" s="1"/>
  <c r="C33" i="1" l="1"/>
  <c r="C30" i="1"/>
  <c r="C13" i="1"/>
  <c r="C34" i="1" l="1"/>
  <c r="D34" i="1" s="1"/>
  <c r="D14" i="1"/>
  <c r="D15" i="1"/>
  <c r="D16" i="1"/>
  <c r="D17" i="1"/>
  <c r="D8" i="1"/>
  <c r="D9" i="1"/>
  <c r="D11" i="1"/>
  <c r="D12" i="1"/>
  <c r="D13" i="1"/>
  <c r="D18" i="1"/>
  <c r="D23" i="1"/>
  <c r="D19" i="1"/>
  <c r="D20" i="1"/>
  <c r="D21" i="1"/>
  <c r="D25" i="1"/>
  <c r="D26" i="1"/>
  <c r="D27" i="1"/>
  <c r="D28" i="1"/>
  <c r="D29" i="1"/>
  <c r="D30" i="1"/>
  <c r="D31" i="1"/>
  <c r="D32" i="1"/>
  <c r="D22" i="1" l="1"/>
  <c r="E8" i="1" l="1"/>
  <c r="D33" i="1" l="1"/>
  <c r="E32" i="1"/>
  <c r="E31" i="1"/>
  <c r="E30" i="1"/>
  <c r="E29" i="1"/>
  <c r="E28" i="1"/>
  <c r="E27" i="1"/>
  <c r="E26" i="1"/>
  <c r="E25" i="1"/>
  <c r="D35" i="1"/>
  <c r="E21" i="1"/>
  <c r="E20" i="1"/>
  <c r="E19" i="1"/>
  <c r="E23" i="1"/>
  <c r="E17" i="1"/>
  <c r="E18" i="1"/>
  <c r="E16" i="1"/>
  <c r="E15" i="1"/>
  <c r="E14" i="1"/>
  <c r="E34" i="1"/>
  <c r="E12" i="1"/>
  <c r="E11" i="1"/>
  <c r="E9" i="1"/>
  <c r="D7" i="1"/>
  <c r="E7" i="1" s="1"/>
  <c r="E35" i="1" l="1"/>
  <c r="E33" i="1"/>
  <c r="E13" i="1"/>
  <c r="E22" i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<sst xmlns="http://schemas.openxmlformats.org/spreadsheetml/2006/main" count="38" uniqueCount="38">
  <si>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</si>
  <si>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</si>
  <si>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</si>
  <si>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</si>
  <si>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</si>
  <si>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</si>
  <si>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</si>
  <si>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</si>
  <si>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</si>
  <si>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</si>
  <si>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</si>
  <si>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</si>
  <si>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</si>
  <si>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</si>
  <si>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</si>
  <si>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</si>
  <si>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</si>
  <si>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</si>
  <si>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</si>
  <si>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</si>
  <si>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</si>
  <si>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</si>
  <si>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</si>
  <si>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</si>
  <si>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</si>
  <si>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</si>
  <si>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</si>
  <si>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</si>
  <si>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Ft-ban</t>
  </si>
  <si>
    <t>11.melléklet</t>
  </si>
  <si>
    <t>2018. évre</t>
  </si>
  <si>
    <t>2019. évre</t>
  </si>
  <si>
    <t>2020.évre</t>
  </si>
  <si>
    <t>A 2017. évet követő három év tervezett bevételi és kiadási előirányzata</t>
  </si>
  <si>
    <t>Egyéb működési célú kiadások</t>
  </si>
  <si>
    <t>Működési célú átvett pénzeszközök</t>
  </si>
  <si>
    <t>Finanszírozási kiadások összesen: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</si>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</sst>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B11" sqref="B11"/>
    </sheetView>
  </sheetViews>
  <sheetFormatPr defaultRowHeight="14.4" x14ac:dyDescent="0.3"/>
  <cols>
    <col min="1" max="1" width="3.44140625" customWidth="1"/>
    <col min="2" max="2" width="41.44140625" style="12" customWidth="1"/>
    <col min="3" max="3" width="12.5546875" style="4" customWidth="1"/>
    <col min="4" max="4" width="12.44140625" style="4" customWidth="1"/>
    <col min="5" max="5" width="12.6640625" style="4" customWidth="1"/>
  </cols>
  <sheetData>
    <row r="1" spans="2:5" ht="15.6" x14ac:dyDescent="0.3">
      <c r="B1" s="16" t="s">
        <v>29</v>
      </c>
      <c r="C1" s="16"/>
      <c r="D1" s="16"/>
      <c r="E1" s="16"/>
    </row>
    <row r="2" spans="2:5" ht="15.6" x14ac:dyDescent="0.3">
      <c r="B2" s="16" t="s">
        <v>37</v>
      </c>
      <c r="C2" s="16"/>
      <c r="D2" s="16"/>
      <c r="E2" s="16"/>
    </row>
    <row r="3" spans="2:5" ht="15.6" x14ac:dyDescent="0.3">
      <c r="B3" s="17" t="s">
        <v>33</v>
      </c>
      <c r="C3" s="17"/>
      <c r="D3" s="17"/>
      <c r="E3" s="17"/>
    </row>
    <row r="4" spans="2:5" ht="15.6" x14ac:dyDescent="0.3">
      <c r="B4" s="8"/>
      <c r="C4" s="9"/>
      <c r="D4" s="9"/>
      <c r="E4" s="15" t="s">
        <v>28</v>
      </c>
    </row>
    <row r="5" spans="2:5" ht="27.75" customHeight="1" x14ac:dyDescent="0.3">
      <c r="B5" s="5" t="s">
        <v>0</v>
      </c>
      <c r="C5" s="6" t="s">
        <v>30</v>
      </c>
      <c r="D5" s="6" t="s">
        <v>31</v>
      </c>
      <c r="E5" s="7" t="s">
        <v>32</v>
      </c>
    </row>
    <row r="6" spans="2:5" ht="18.899999999999999" customHeight="1" x14ac:dyDescent="0.3">
      <c r="B6" s="21" t="s">
        <v>1</v>
      </c>
      <c r="C6" s="22"/>
      <c r="D6" s="22"/>
      <c r="E6" s="23"/>
    </row>
    <row r="7" spans="2:5" ht="18.899999999999999" customHeight="1" x14ac:dyDescent="0.3">
      <c r="B7" s="10" t="s">
        <v>25</v>
      </c>
      <c r="C7" s="3">
        <v>65047470</v>
      </c>
      <c r="D7" s="3">
        <f>C7*1.02</f>
        <v>66348419.399999999</v>
      </c>
      <c r="E7" s="3">
        <f>D7*1.04</f>
        <v>69002356.175999999</v>
      </c>
    </row>
    <row r="8" spans="2:5" ht="18.899999999999999" customHeight="1" x14ac:dyDescent="0.3">
      <c r="B8" s="10" t="s">
        <v>26</v>
      </c>
      <c r="C8" s="3">
        <v>72620000</v>
      </c>
      <c r="D8" s="3">
        <f>C8*1.02</f>
        <v>74072400</v>
      </c>
      <c r="E8" s="3">
        <f>D8*1.04</f>
        <v>77035296</v>
      </c>
    </row>
    <row r="9" spans="2:5" ht="18.899999999999999" customHeight="1" x14ac:dyDescent="0.3">
      <c r="B9" s="11" t="s">
        <v>27</v>
      </c>
      <c r="C9" s="3">
        <v>9000000</v>
      </c>
      <c r="D9" s="3">
        <f t="shared" ref="D9:D35" si="0">C9*1.02</f>
        <v>9180000</v>
      </c>
      <c r="E9" s="3">
        <f t="shared" ref="E9:E35" si="1">D9*1.04</f>
        <v>9547200</v>
      </c>
    </row>
    <row r="10" spans="2:5" ht="18.899999999999999" customHeight="1" x14ac:dyDescent="0.3">
      <c r="B10" s="11" t="s">
        <v>2</v>
      </c>
      <c r="C10" s="3">
        <v>4715000</v>
      </c>
      <c r="D10" s="3">
        <f t="shared" ref="D10" si="2">C10*1.02</f>
        <v>4809300</v>
      </c>
      <c r="E10" s="3">
        <f t="shared" ref="E10" si="3">D10*1.04</f>
        <v>5001672</v>
      </c>
    </row>
    <row r="11" spans="2:5" ht="18.899999999999999" customHeight="1" x14ac:dyDescent="0.3">
      <c r="B11" s="11" t="s">
        <v>35</v>
      </c>
      <c r="C11" s="3">
        <v>400000</v>
      </c>
      <c r="D11" s="3">
        <f t="shared" si="0"/>
        <v>408000</v>
      </c>
      <c r="E11" s="3">
        <f t="shared" si="1"/>
        <v>424320</v>
      </c>
    </row>
    <row r="12" spans="2:5" ht="18.899999999999999" customHeight="1" x14ac:dyDescent="0.3">
      <c r="B12" s="11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899999999999999" customHeight="1" x14ac:dyDescent="0.3">
      <c r="B13" s="1" t="s">
        <v>4</v>
      </c>
      <c r="C13" s="2">
        <f>SUM(C7:C12)</f>
        <v>151782470</v>
      </c>
      <c r="D13" s="2">
        <f t="shared" si="0"/>
        <v>154818119.40000001</v>
      </c>
      <c r="E13" s="2">
        <f t="shared" si="1"/>
        <v>161010844.176</v>
      </c>
    </row>
    <row r="14" spans="2:5" ht="18.899999999999999" customHeight="1" x14ac:dyDescent="0.3">
      <c r="B14" s="11" t="s">
        <v>5</v>
      </c>
      <c r="C14" s="3">
        <v>46323000</v>
      </c>
      <c r="D14" s="3">
        <f t="shared" si="0"/>
        <v>47249460</v>
      </c>
      <c r="E14" s="3">
        <f t="shared" si="1"/>
        <v>49139438.399999999</v>
      </c>
    </row>
    <row r="15" spans="2:5" ht="18.899999999999999" customHeight="1" x14ac:dyDescent="0.3">
      <c r="B15" s="11" t="s">
        <v>6</v>
      </c>
      <c r="C15" s="3">
        <v>9228000</v>
      </c>
      <c r="D15" s="3">
        <f t="shared" si="0"/>
        <v>9412560</v>
      </c>
      <c r="E15" s="3">
        <f t="shared" si="1"/>
        <v>9789062.4000000004</v>
      </c>
    </row>
    <row r="16" spans="2:5" ht="18.899999999999999" customHeight="1" x14ac:dyDescent="0.3">
      <c r="B16" s="11" t="s">
        <v>7</v>
      </c>
      <c r="C16" s="3">
        <v>42274298</v>
      </c>
      <c r="D16" s="3">
        <f t="shared" si="0"/>
        <v>43119783.960000001</v>
      </c>
      <c r="E16" s="3">
        <f t="shared" si="1"/>
        <v>44844575.318400003</v>
      </c>
    </row>
    <row r="17" spans="2:5" ht="18.899999999999999" customHeight="1" x14ac:dyDescent="0.3">
      <c r="B17" s="11" t="s">
        <v>8</v>
      </c>
      <c r="C17" s="3">
        <v>5400000</v>
      </c>
      <c r="D17" s="3">
        <f t="shared" si="0"/>
        <v>5508000</v>
      </c>
      <c r="E17" s="3">
        <f t="shared" si="1"/>
        <v>5728320</v>
      </c>
    </row>
    <row r="18" spans="2:5" ht="18.899999999999999" customHeight="1" x14ac:dyDescent="0.3">
      <c r="B18" s="11" t="s">
        <v>34</v>
      </c>
      <c r="C18" s="3">
        <v>5317672</v>
      </c>
      <c r="D18" s="3">
        <f>C18*1.02</f>
        <v>5424025.4400000004</v>
      </c>
      <c r="E18" s="3">
        <f>D18*1.04</f>
        <v>5640986.4576000003</v>
      </c>
    </row>
    <row r="19" spans="2:5" ht="18.899999999999999" customHeight="1" x14ac:dyDescent="0.3">
      <c r="B19" s="11" t="s">
        <v>9</v>
      </c>
      <c r="C19" s="3">
        <v>0</v>
      </c>
      <c r="D19" s="3">
        <f t="shared" si="0"/>
        <v>0</v>
      </c>
      <c r="E19" s="3">
        <f t="shared" si="1"/>
        <v>0</v>
      </c>
    </row>
    <row r="20" spans="2:5" ht="18.899999999999999" customHeight="1" x14ac:dyDescent="0.3">
      <c r="B20" s="11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899999999999999" customHeight="1" x14ac:dyDescent="0.3">
      <c r="B21" s="11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899999999999999" customHeight="1" x14ac:dyDescent="0.3">
      <c r="B22" s="1" t="s">
        <v>12</v>
      </c>
      <c r="C22" s="2">
        <f>SUM(C14:C21)</f>
        <v>108542970</v>
      </c>
      <c r="D22" s="2">
        <f t="shared" si="0"/>
        <v>110713829.40000001</v>
      </c>
      <c r="E22" s="2">
        <f t="shared" si="1"/>
        <v>115142382.57600001</v>
      </c>
    </row>
    <row r="23" spans="2:5" ht="18.899999999999999" customHeight="1" x14ac:dyDescent="0.3">
      <c r="B23" s="1" t="s">
        <v>36</v>
      </c>
      <c r="C23" s="2">
        <v>23497200</v>
      </c>
      <c r="D23" s="2">
        <f>C23*1.02</f>
        <v>23967144</v>
      </c>
      <c r="E23" s="2">
        <f>D23*1.04</f>
        <v>24925829.760000002</v>
      </c>
    </row>
    <row r="24" spans="2:5" ht="18.899999999999999" customHeight="1" x14ac:dyDescent="0.3">
      <c r="B24" s="18" t="s">
        <v>13</v>
      </c>
      <c r="C24" s="19"/>
      <c r="D24" s="19"/>
      <c r="E24" s="20"/>
    </row>
    <row r="25" spans="2:5" ht="18.899999999999999" customHeight="1" x14ac:dyDescent="0.3">
      <c r="B25" s="11" t="s">
        <v>14</v>
      </c>
      <c r="C25" s="3">
        <v>148500000</v>
      </c>
      <c r="D25" s="3">
        <f t="shared" si="0"/>
        <v>151470000</v>
      </c>
      <c r="E25" s="3">
        <f t="shared" si="1"/>
        <v>157528800</v>
      </c>
    </row>
    <row r="26" spans="2:5" ht="18.899999999999999" customHeight="1" x14ac:dyDescent="0.3">
      <c r="B26" s="11" t="s">
        <v>15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899999999999999" customHeight="1" x14ac:dyDescent="0.3">
      <c r="B27" s="11" t="s">
        <v>16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899999999999999" customHeight="1" x14ac:dyDescent="0.3">
      <c r="B28" s="11" t="s">
        <v>17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899999999999999" customHeight="1" x14ac:dyDescent="0.3">
      <c r="B29" s="11" t="s">
        <v>18</v>
      </c>
      <c r="C29" s="3">
        <v>0</v>
      </c>
      <c r="D29" s="3">
        <f t="shared" si="0"/>
        <v>0</v>
      </c>
      <c r="E29" s="3">
        <f t="shared" si="1"/>
        <v>0</v>
      </c>
    </row>
    <row r="30" spans="2:5" ht="18.899999999999999" customHeight="1" x14ac:dyDescent="0.3">
      <c r="B30" s="1" t="s">
        <v>19</v>
      </c>
      <c r="C30" s="13">
        <f>SUM(C25:C29)</f>
        <v>148500000</v>
      </c>
      <c r="D30" s="13">
        <f t="shared" si="0"/>
        <v>151470000</v>
      </c>
      <c r="E30" s="13">
        <f t="shared" si="1"/>
        <v>157528800</v>
      </c>
    </row>
    <row r="31" spans="2:5" ht="18.899999999999999" customHeight="1" x14ac:dyDescent="0.3">
      <c r="B31" s="11" t="s">
        <v>20</v>
      </c>
      <c r="C31" s="3">
        <v>97485200</v>
      </c>
      <c r="D31" s="3">
        <f t="shared" si="0"/>
        <v>99434904</v>
      </c>
      <c r="E31" s="3">
        <f t="shared" si="1"/>
        <v>103412300.16</v>
      </c>
    </row>
    <row r="32" spans="2:5" ht="18.899999999999999" customHeight="1" x14ac:dyDescent="0.3">
      <c r="B32" s="11" t="s">
        <v>21</v>
      </c>
      <c r="C32" s="3">
        <v>70757100</v>
      </c>
      <c r="D32" s="3">
        <f t="shared" si="0"/>
        <v>72172242</v>
      </c>
      <c r="E32" s="3">
        <f t="shared" si="1"/>
        <v>75059131.680000007</v>
      </c>
    </row>
    <row r="33" spans="2:5" ht="18.899999999999999" customHeight="1" x14ac:dyDescent="0.3">
      <c r="B33" s="1" t="s">
        <v>22</v>
      </c>
      <c r="C33" s="2">
        <f>SUM(C31:C32)</f>
        <v>168242300</v>
      </c>
      <c r="D33" s="2">
        <f t="shared" si="0"/>
        <v>171607146</v>
      </c>
      <c r="E33" s="2">
        <f t="shared" si="1"/>
        <v>178471431.84</v>
      </c>
    </row>
    <row r="34" spans="2:5" ht="33.75" customHeight="1" x14ac:dyDescent="0.3">
      <c r="B34" s="14" t="s">
        <v>23</v>
      </c>
      <c r="C34" s="7">
        <f>C13+C30</f>
        <v>300282470</v>
      </c>
      <c r="D34" s="7">
        <f t="shared" si="0"/>
        <v>306288119.39999998</v>
      </c>
      <c r="E34" s="7">
        <f t="shared" si="1"/>
        <v>318539644.176</v>
      </c>
    </row>
    <row r="35" spans="2:5" ht="35.25" customHeight="1" x14ac:dyDescent="0.3">
      <c r="B35" s="14" t="s">
        <v>24</v>
      </c>
      <c r="C35" s="7">
        <f>C22+C33+C23</f>
        <v>300282470</v>
      </c>
      <c r="D35" s="7">
        <f t="shared" si="0"/>
        <v>306288119.39999998</v>
      </c>
      <c r="E35" s="7">
        <f t="shared" si="1"/>
        <v>318539644.176</v>
      </c>
    </row>
  </sheetData>
  <mergeCells count="5">
    <mergeCell ref="B1:E1"/>
    <mergeCell ref="B3:E3"/>
    <mergeCell ref="B2:E2"/>
    <mergeCell ref="B24:E24"/>
    <mergeCell ref="B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2018-05-24T21:50:15Z</cp:lastPrinted>
  <dcterms:created xsi:type="dcterms:W3CDTF">2016-05-17T16:13:56Z</dcterms:created>
  <dcterms:modified xsi:type="dcterms:W3CDTF">2018-05-24T21:50:16Z</dcterms:modified>
</cp:coreProperties>
</file>