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a32ab3eb2b0a07f/Előterjesztések/Keléd/170309/"/>
    </mc:Choice>
  </mc:AlternateContent>
  <bookViews>
    <workbookView xWindow="240" yWindow="75" windowWidth="19440" windowHeight="7935" tabRatio="598"/>
  </bookViews>
  <sheets>
    <sheet name="kiemelt ei" sheetId="1" r:id="rId1"/>
    <sheet name="bevételek önkorm." sheetId="42" r:id="rId2"/>
    <sheet name="helyi adók és közh." sheetId="43" r:id="rId3"/>
    <sheet name="kiadások önkorm" sheetId="2" r:id="rId4"/>
    <sheet name="beruh. felúj." sheetId="44" r:id="rId5"/>
    <sheet name="Szoc. támogatás" sheetId="45" r:id="rId6"/>
    <sheet name="Tartalék" sheetId="47" r:id="rId7"/>
    <sheet name="átadott" sheetId="48" r:id="rId8"/>
    <sheet name="átvett " sheetId="49" r:id="rId9"/>
  </sheets>
  <definedNames>
    <definedName name="_xlnm.Print_Area" localSheetId="3">'kiadások önkorm'!$A$1:$F$125</definedName>
    <definedName name="_xlnm.Print_Area" localSheetId="0">'kiemelt ei'!$A$2:$A$27</definedName>
  </definedNames>
  <calcPr calcId="152511"/>
</workbook>
</file>

<file path=xl/calcChain.xml><?xml version="1.0" encoding="utf-8"?>
<calcChain xmlns="http://schemas.openxmlformats.org/spreadsheetml/2006/main">
  <c r="D9" i="44" l="1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8" i="44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7" i="2"/>
  <c r="F8" i="42"/>
  <c r="F9" i="42"/>
  <c r="F10" i="42"/>
  <c r="F11" i="42"/>
  <c r="F12" i="42"/>
  <c r="F13" i="42"/>
  <c r="F14" i="42"/>
  <c r="F15" i="42"/>
  <c r="F16" i="42"/>
  <c r="F17" i="42"/>
  <c r="F18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F57" i="42"/>
  <c r="F58" i="42"/>
  <c r="F59" i="42"/>
  <c r="F60" i="42"/>
  <c r="F61" i="42"/>
  <c r="F62" i="42"/>
  <c r="F63" i="42"/>
  <c r="F64" i="42"/>
  <c r="F65" i="42"/>
  <c r="F66" i="42"/>
  <c r="F67" i="42"/>
  <c r="F68" i="42"/>
  <c r="F69" i="42"/>
  <c r="F70" i="42"/>
  <c r="F71" i="42"/>
  <c r="F72" i="42"/>
  <c r="F73" i="42"/>
  <c r="F74" i="42"/>
  <c r="F75" i="42"/>
  <c r="F76" i="42"/>
  <c r="F77" i="42"/>
  <c r="F78" i="42"/>
  <c r="F79" i="42"/>
  <c r="F80" i="42"/>
  <c r="F81" i="42"/>
  <c r="F82" i="42"/>
  <c r="F83" i="42"/>
  <c r="F84" i="42"/>
  <c r="F85" i="42"/>
  <c r="F86" i="42"/>
  <c r="F87" i="42"/>
  <c r="F88" i="42"/>
  <c r="F89" i="42"/>
  <c r="F90" i="42"/>
  <c r="F91" i="42"/>
  <c r="F92" i="42"/>
  <c r="F93" i="42"/>
  <c r="F94" i="42"/>
  <c r="F95" i="42"/>
  <c r="F96" i="42"/>
  <c r="F97" i="42"/>
  <c r="F98" i="42"/>
  <c r="F7" i="42"/>
  <c r="C71" i="48"/>
  <c r="C44" i="48"/>
  <c r="C27" i="48"/>
  <c r="D6" i="47"/>
  <c r="C39" i="45"/>
  <c r="C38" i="45"/>
  <c r="C24" i="44"/>
  <c r="C20" i="44"/>
  <c r="C98" i="2"/>
  <c r="C89" i="2"/>
  <c r="C84" i="2"/>
  <c r="C99" i="2"/>
  <c r="C75" i="2"/>
  <c r="C52" i="2"/>
  <c r="C42" i="2"/>
  <c r="C34" i="2"/>
  <c r="C31" i="2"/>
  <c r="C24" i="2"/>
  <c r="C20" i="2"/>
  <c r="C25" i="2"/>
  <c r="C16" i="43"/>
  <c r="C19" i="42"/>
  <c r="C45" i="42"/>
  <c r="C50" i="42"/>
  <c r="C68" i="42"/>
  <c r="C98" i="42"/>
  <c r="C97" i="42"/>
  <c r="C84" i="42"/>
  <c r="C33" i="42"/>
  <c r="C31" i="42"/>
  <c r="C13" i="42"/>
  <c r="C53" i="2"/>
  <c r="C76" i="2"/>
  <c r="C100" i="2"/>
  <c r="C124" i="2"/>
</calcChain>
</file>

<file path=xl/sharedStrings.xml><?xml version="1.0" encoding="utf-8"?>
<sst xmlns="http://schemas.openxmlformats.org/spreadsheetml/2006/main" count="1021" uniqueCount="569">
  <si>
    <t>ÖNKORMÁNYZATI ELŐIRÁNYZATOK</t>
  </si>
  <si>
    <t>MINDÖSSZESEN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</si>
  <si>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</si>
  <si>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</si>
  <si>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</si>
  <si>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</si>
  <si>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</si>
  <si>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</si>
  <si>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</si>
  <si>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</si>
  <si>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</si>
  <si>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</si>
  <si>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</si>
  <si>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</si>
  <si>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</si>
  <si>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</si>
  <si>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</si>
  <si>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</si>
  <si>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</si>
  <si>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</si>
  <si>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</si>
  <si>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</si>
  <si>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</si>
  <si>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</si>
  <si>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</si>
  <si>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</si>
  <si>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</si>
  <si>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</si>
  <si>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</si>
  <si>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</si>
  <si>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</si>
  <si>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</si>
  <si>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</si>
  <si>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</si>
  <si>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</si>
  <si>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</si>
  <si>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</si>
  <si>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</si>
  <si>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</si>
  <si>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</si>
  <si>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</si>
  <si>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</si>
  <si>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</si>
  <si>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</si>
  <si>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</si>
  <si>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</si>
  <si>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</si>
  <si>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</si>
  <si>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</si>
  <si>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</si>
  <si>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</si>
  <si>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</si>
  <si>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</si>
  <si>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</si>
  <si>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</si>
  <si>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</si>
  <si>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</si>
  <si>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</si>
  <si>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</si>
  <si>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</si>
  <si>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</si>
  <si>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</si>
  <si>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</si>
  <si>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</si>
  <si>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</si>
  <si>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</si>
  <si>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</si>
  <si>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</si>
  <si>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</si>
  <si>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</si>
  <si>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</si>
  <si>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</si>
  <si>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</si>
  <si>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</si>
  <si>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</si>
  <si>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</si>
  <si>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</si>
  <si>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</si>
  <si>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</si>
  <si>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</si>
  <si>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</si>
  <si>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</si>
  <si>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</si>
  <si>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</si>
  <si>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</si>
  <si>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</si>
  <si>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</si>
  <si>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</si>
  <si>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</si>
  <si>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</si>
  <si>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</si>
  <si>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</si>
  <si>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</si>
  <si>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</si>
  <si>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</si>
  <si>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</si>
  <si>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</si>
  <si>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</si>
  <si>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</si>
  <si>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</si>
  <si>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</si>
  <si>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</si>
  <si>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</si>
  <si>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</si>
  <si>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</si>
  <si>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</si>
  <si>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</si>
  <si>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</si>
  <si>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</si>
  <si>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</si>
  <si>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</si>
  <si>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</si>
  <si>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</si>
  <si>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</si>
  <si>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</si>
  <si>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</si>
  <si>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</si>
  <si>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</si>
  <si>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</si>
  <si>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</si>
  <si>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</si>
  <si>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</si>
  <si>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</si>
  <si>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</si>
  <si>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</si>
  <si>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</si>
  <si>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</si>
  <si>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</si>
  <si>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</si>
  <si>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</si>
  <si>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</si>
  <si>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</si>
  <si>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</si>
  <si>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</si>
  <si>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</si>
  <si>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</si>
  <si>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</si>
  <si>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</si>
  <si>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</si>
  <si>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</si>
  <si>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</si>
  <si>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</si>
  <si>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</si>
  <si>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</si>
  <si>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</si>
  <si>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</si>
  <si>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</si>
  <si>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</si>
  <si>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</si>
  <si>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</si>
  <si>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</si>
  <si>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</si>
  <si>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</si>
  <si>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</si>
  <si>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</si>
  <si>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</si>
  <si>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</si>
  <si>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</si>
  <si>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</si>
  <si>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</si>
  <si>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</si>
  <si>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</si>
  <si>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</si>
  <si>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</si>
  <si>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</si>
  <si>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</si>
  <si>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</si>
  <si>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</si>
  <si>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</si>
  <si>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</si>
  <si>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</si>
  <si>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</si>
  <si>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</si>
  <si>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</si>
  <si>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</si>
  <si>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</si>
  <si>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</si>
  <si>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</si>
  <si>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</si>
  <si>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</si>
  <si>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</si>
  <si>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</si>
  <si>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</si>
  <si>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</si>
  <si>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</si>
  <si>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</si>
  <si>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</si>
  <si>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</si>
  <si>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</si>
  <si>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</si>
  <si>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</si>
  <si>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</si>
  <si>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</si>
  <si>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</si>
  <si>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</si>
  <si>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</si>
  <si>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</si>
  <si>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</si>
  <si>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</si>
  <si>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</si>
  <si>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</si>
  <si>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</si>
  <si>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</si>
  <si>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</si>
  <si>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</si>
  <si>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</si>
  <si>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</si>
  <si>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</si>
  <si>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</si>
  <si>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</si>
  <si>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</si>
  <si>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</si>
  <si>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</si>
  <si>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</si>
  <si>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</si>
  <si>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</si>
  <si>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</si>
  <si>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</si>
  <si>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</si>
  <si>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</si>
  <si>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</si>
  <si>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</si>
  <si>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</si>
  <si>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</si>
  <si>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</si>
  <si>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</si>
  <si>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</si>
  <si>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</si>
  <si>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</si>
  <si>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</si>
  <si>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</si>
  <si>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</si>
  <si>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</si>
  <si>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</si>
  <si>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</si>
  <si>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</si>
  <si>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</si>
  <si>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</si>
  <si>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</si>
  <si>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</si>
  <si>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</si>
  <si>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</si>
  <si>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</si>
  <si>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</si>
  <si>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</si>
  <si>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</si>
  <si>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</si>
  <si>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</si>
  <si>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</si>
  <si>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</si>
  <si>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</si>
  <si>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</si>
  <si>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</si>
  <si>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</si>
  <si>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</si>
  <si>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</si>
  <si>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</si>
  <si>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</si>
  <si>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</si>
  <si>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</si>
  <si>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</si>
  <si>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</si>
  <si>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</si>
  <si>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</si>
  <si>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</si>
  <si>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</si>
  <si>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</si>
  <si>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</si>
  <si>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</si>
  <si>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</si>
  <si>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</si>
  <si>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</si>
  <si>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</si>
  <si>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</si>
  <si>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</si>
  <si>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</si>
  <si>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</si>
  <si>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</si>
  <si>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</si>
  <si>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</si>
  <si>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</si>
  <si>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</si>
  <si>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</si>
  <si>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</si>
  <si>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</si>
  <si>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</si>
  <si>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</si>
  <si>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</si>
  <si>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</si>
  <si>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</si>
  <si>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</si>
  <si>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</si>
  <si>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</si>
  <si>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</si>
  <si>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</si>
  <si>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</si>
  <si>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</si>
  <si>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</si>
  <si>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</si>
  <si>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</si>
  <si>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</si>
  <si>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</si>
  <si>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</si>
  <si>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</si>
  <si>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</si>
  <si>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</si>
  <si>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</si>
  <si>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</si>
  <si>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</si>
  <si>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</si>
  <si>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</si>
  <si>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</si>
  <si>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</si>
  <si>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</si>
  <si>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</si>
  <si>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</si>
  <si>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</si>
  <si>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</si>
  <si>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</si>
  <si>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</si>
  <si>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</si>
  <si>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</si>
  <si>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</si>
  <si>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</si>
  <si>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</si>
  <si>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</si>
  <si>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</si>
  <si>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</si>
  <si>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</si>
  <si>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</si>
  <si>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</si>
  <si>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</si>
  <si>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</si>
  <si>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</si>
  <si>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</si>
  <si>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</si>
  <si>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</si>
  <si>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</si>
  <si>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</si>
  <si>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</si>
  <si>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</si>
  <si>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</si>
  <si>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</si>
  <si>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</si>
  <si>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</si>
  <si>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</si>
  <si>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</si>
  <si>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</si>
  <si>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</si>
  <si>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</si>
  <si>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</si>
  <si>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</si>
  <si>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</si>
  <si>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</si>
  <si>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</si>
  <si>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</si>
  <si>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</si>
  <si>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</si>
  <si>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</si>
  <si>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</si>
  <si>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</si>
  <si>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</si>
  <si>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</si>
  <si>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</si>
  <si>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</si>
  <si>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</si>
  <si>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</si>
  <si>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</si>
  <si>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</si>
  <si>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</si>
  <si>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</si>
  <si>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</si>
  <si>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</si>
  <si>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</si>
  <si>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</si>
  <si>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</si>
  <si>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</si>
  <si>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</si>
  <si>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</si>
  <si>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</si>
  <si>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</si>
  <si>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</si>
  <si>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</si>
  <si>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</si>
  <si>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</si>
  <si>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</si>
  <si>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</si>
  <si>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</si>
  <si>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</si>
  <si>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</si>
  <si>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</si>
  <si>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</si>
  <si>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</si>
  <si>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</si>
  <si>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</si>
  <si>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</si>
  <si>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</si>
  <si>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</si>
  <si>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</si>
  <si>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</si>
  <si>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</si>
  <si>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</si>
  <si>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</si>
  <si>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</si>
  <si>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</si>
  <si>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</si>
  <si>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</si>
  <si>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</si>
  <si>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</si>
  <si>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</si>
  <si>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</si>
  <si>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</si>
  <si>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</si>
  <si>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</si>
  <si>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</si>
  <si>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</si>
  <si>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</si>
  <si>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</si>
  <si>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</si>
  <si>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</si>
  <si>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</si>
  <si>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</si>
  <si>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</si>
  <si>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</si>
  <si>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</si>
  <si>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</si>
  <si>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</si>
  <si>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</si>
  <si>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</si>
  <si>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</si>
  <si>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</si>
  <si>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</si>
  <si>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</si>
  <si>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</si>
  <si>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</si>
  <si>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</si>
  <si>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</si>
  <si>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</si>
  <si>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</si>
  <si>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</si>
  <si>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</si>
  <si>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</si>
  <si>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</si>
  <si>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</si>
  <si>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</si>
  <si>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</si>
  <si>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</si>
  <si>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</si>
  <si>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</si>
  <si>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</si>
  <si>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</si>
  <si>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</si>
  <si>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</si>
  <si>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</si>
  <si>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</si>
  <si>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</si>
  <si>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</si>
  <si>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</si>
  <si>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</si>
  <si>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</si>
  <si>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</si>
  <si>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</si>
  <si>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</si>
  <si>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</si>
  <si>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</si>
  <si>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</si>
  <si>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</si>
  <si>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</si>
  <si>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</si>
  <si>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</si>
  <si>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</si>
  <si>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</si>
  <si>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</si>
  <si>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</si>
  <si>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</si>
  <si>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</si>
  <si>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</si>
  <si>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</si>
  <si>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</si>
  <si>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</si>
  <si>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</si>
  <si>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</si>
  <si>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</si>
  <si>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</si>
  <si>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</si>
  <si>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</si>
  <si>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</si>
  <si>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</si>
  <si>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</si>
  <si>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</si>
  <si>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</si>
  <si>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</si>
  <si>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</si>
  <si>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</si>
  <si>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</si>
  <si>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</si>
  <si>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</si>
  <si>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</si>
  <si>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</si>
  <si>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</si>
  <si>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</si>
  <si>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</si>
  <si>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</si>
  <si>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</si>
  <si>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</si>
  <si>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</si>
  <si>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</si>
  <si>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</si>
  <si>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</si>
  <si>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</si>
  <si>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</si>
  <si>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</si>
  <si>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</si>
  <si>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</si>
  <si>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</si>
  <si>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</si>
  <si>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</si>
  <si>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</si>
  <si>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</si>
  <si>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</si>
  <si>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</si>
  <si>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</si>
  <si>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</si>
  <si>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</si>
  <si>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</si>
  <si>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</si>
  <si>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</si>
  <si>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</si>
  <si>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</si>
  <si>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</si>
  <si>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</si>
  <si>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</si>
  <si>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</si>
  <si>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</si>
  <si>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</si>
  <si>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Megnevezés</t>
  </si>
  <si>
    <t>Központi, irányító szervi támogatások folyósítása(Hivatal)</t>
  </si>
  <si>
    <t>Összes tartalék</t>
  </si>
  <si>
    <t>K314</t>
  </si>
  <si>
    <t>Bevételek (Ft)</t>
  </si>
  <si>
    <t>Helyi adó és egyéb közhatalmi bevételek (Ft)</t>
  </si>
  <si>
    <t>Kiadások (Ft)</t>
  </si>
  <si>
    <t>Beruházások és felújítások (Ft)</t>
  </si>
  <si>
    <t>Lakosságnak juttatott támogatások, szociális, rászorultsági jellegű ellátások (Ft)</t>
  </si>
  <si>
    <t>Általános- és céltartalékok (Ft)</t>
  </si>
  <si>
    <t>Támogatások, kölcsönök nyújtása és törlesztése (Ft)</t>
  </si>
  <si>
    <t>Támogatások, kölcsönök bevételei (Ft)</t>
  </si>
  <si>
    <t>Önkormányzat 2017. évi költségvetése</t>
  </si>
  <si>
    <t>Egyéb működési célú támogatások bevételei államházt.belülről (Start)</t>
  </si>
  <si>
    <t>Hajtó és kenőanyag</t>
  </si>
  <si>
    <t>elkülönített állami pénzalapoktól (Start)</t>
  </si>
  <si>
    <t>Utánfutó</t>
  </si>
  <si>
    <t>Egyéb működési bevételek(Start)</t>
  </si>
  <si>
    <t>Egy kiadás(Start önrész)</t>
  </si>
  <si>
    <t>Gyümölcsprés és alkatrészei</t>
  </si>
  <si>
    <t>Homlokrakodó gém</t>
  </si>
  <si>
    <t>Traktor(37-59Kw)</t>
  </si>
  <si>
    <t>Pótkocsi</t>
  </si>
  <si>
    <t>Függesztett permetező</t>
  </si>
  <si>
    <t>Adósságkonszolidációs pályázat(Sport öltöző tető javítás)</t>
  </si>
  <si>
    <t>1. melléklet az 1/2017. (III.10.) önkormányzati rendelethez</t>
  </si>
  <si>
    <t>2. melléklet az 1/2017. (III.10.) önkormányzati rendelethez</t>
  </si>
  <si>
    <t>3. melléklet az 1/2017. (III.10.) önkormányzati rendelethez</t>
  </si>
  <si>
    <t>4. melléklet az 1/2017. (III.10.) önkormányzati rendelethez</t>
  </si>
  <si>
    <t>5. melléklet az 1/2017. (III.10.) önkormányzati rendelethez</t>
  </si>
  <si>
    <t>6. melléklet az 1/2017. (III.10.) önkormányzati rendelethez</t>
  </si>
  <si>
    <t>7. melléklet az 1/2017. (III.10.) önkormányzati rendelethez</t>
  </si>
  <si>
    <t>8. melléklet az 1/2017. (III.10.) önkormányzati rendelethez</t>
  </si>
  <si>
    <t>9. melléklet az 1/2017. (III.10.)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</si>
</sst>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1" fillId="0" borderId="0"/>
    <xf numFmtId="0" fontId="12" fillId="0" borderId="0"/>
  </cellStyleXfs>
  <cellXfs count="126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7" fillId="0" borderId="1" xfId="0" applyFont="1" applyBorder="1"/>
    <xf numFmtId="0" fontId="19" fillId="5" borderId="1" xfId="0" applyFont="1" applyFill="1" applyBorder="1"/>
    <xf numFmtId="0" fontId="20" fillId="5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3" fillId="6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7" fillId="5" borderId="1" xfId="0" applyFont="1" applyFill="1" applyBorder="1"/>
    <xf numFmtId="0" fontId="14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19" fillId="7" borderId="1" xfId="0" applyFont="1" applyFill="1" applyBorder="1"/>
    <xf numFmtId="0" fontId="3" fillId="0" borderId="1" xfId="0" applyFont="1" applyBorder="1" applyAlignment="1">
      <alignment wrapText="1"/>
    </xf>
    <xf numFmtId="0" fontId="34" fillId="0" borderId="1" xfId="0" applyFont="1" applyBorder="1"/>
    <xf numFmtId="0" fontId="34" fillId="0" borderId="0" xfId="0" applyFont="1"/>
    <xf numFmtId="0" fontId="3" fillId="0" borderId="1" xfId="0" applyFont="1" applyBorder="1"/>
    <xf numFmtId="0" fontId="35" fillId="0" borderId="1" xfId="0" applyFont="1" applyBorder="1"/>
    <xf numFmtId="0" fontId="35" fillId="0" borderId="0" xfId="0" applyFont="1"/>
    <xf numFmtId="0" fontId="33" fillId="0" borderId="0" xfId="0" applyFont="1"/>
    <xf numFmtId="3" fontId="0" fillId="0" borderId="0" xfId="0" applyNumberFormat="1"/>
    <xf numFmtId="3" fontId="0" fillId="0" borderId="0" xfId="0" applyNumberFormat="1" applyBorder="1"/>
    <xf numFmtId="3" fontId="0" fillId="0" borderId="1" xfId="0" applyNumberFormat="1" applyBorder="1"/>
    <xf numFmtId="0" fontId="4" fillId="0" borderId="0" xfId="0" applyFont="1" applyFill="1" applyBorder="1" applyAlignment="1">
      <alignment vertical="center" wrapText="1"/>
    </xf>
    <xf numFmtId="0" fontId="13" fillId="0" borderId="0" xfId="0" applyFont="1"/>
    <xf numFmtId="3" fontId="36" fillId="0" borderId="0" xfId="0" applyNumberFormat="1" applyFont="1"/>
    <xf numFmtId="3" fontId="28" fillId="0" borderId="1" xfId="0" applyNumberFormat="1" applyFont="1" applyBorder="1" applyAlignment="1">
      <alignment horizontal="center"/>
    </xf>
    <xf numFmtId="3" fontId="36" fillId="0" borderId="1" xfId="0" applyNumberFormat="1" applyFont="1" applyBorder="1"/>
    <xf numFmtId="3" fontId="37" fillId="0" borderId="1" xfId="0" applyNumberFormat="1" applyFont="1" applyBorder="1"/>
    <xf numFmtId="3" fontId="24" fillId="0" borderId="1" xfId="0" applyNumberFormat="1" applyFont="1" applyBorder="1" applyAlignment="1">
      <alignment wrapText="1"/>
    </xf>
    <xf numFmtId="3" fontId="25" fillId="0" borderId="1" xfId="0" applyNumberFormat="1" applyFont="1" applyBorder="1" applyAlignment="1">
      <alignment wrapText="1"/>
    </xf>
    <xf numFmtId="3" fontId="34" fillId="0" borderId="1" xfId="0" applyNumberFormat="1" applyFont="1" applyBorder="1"/>
    <xf numFmtId="3" fontId="38" fillId="0" borderId="1" xfId="0" applyNumberFormat="1" applyFont="1" applyBorder="1"/>
    <xf numFmtId="3" fontId="35" fillId="0" borderId="1" xfId="0" applyNumberFormat="1" applyFont="1" applyBorder="1"/>
    <xf numFmtId="3" fontId="35" fillId="0" borderId="0" xfId="0" applyNumberFormat="1" applyFont="1"/>
    <xf numFmtId="3" fontId="33" fillId="0" borderId="1" xfId="0" applyNumberFormat="1" applyFont="1" applyBorder="1"/>
    <xf numFmtId="3" fontId="33" fillId="0" borderId="0" xfId="0" applyNumberFormat="1" applyFont="1"/>
    <xf numFmtId="3" fontId="1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39" fillId="0" borderId="1" xfId="0" applyNumberFormat="1" applyFont="1" applyBorder="1"/>
    <xf numFmtId="3" fontId="29" fillId="0" borderId="1" xfId="0" applyNumberFormat="1" applyFont="1" applyBorder="1"/>
    <xf numFmtId="3" fontId="29" fillId="0" borderId="1" xfId="0" applyNumberFormat="1" applyFont="1" applyFill="1" applyBorder="1" applyAlignment="1">
      <alignment vertical="center"/>
    </xf>
    <xf numFmtId="3" fontId="30" fillId="0" borderId="1" xfId="0" applyNumberFormat="1" applyFont="1" applyFill="1" applyBorder="1" applyAlignment="1">
      <alignment horizontal="right" vertical="center"/>
    </xf>
    <xf numFmtId="3" fontId="30" fillId="0" borderId="1" xfId="0" applyNumberFormat="1" applyFont="1" applyFill="1" applyBorder="1" applyAlignment="1">
      <alignment horizontal="left" vertical="center"/>
    </xf>
    <xf numFmtId="3" fontId="31" fillId="0" borderId="1" xfId="0" applyNumberFormat="1" applyFont="1" applyFill="1" applyBorder="1" applyAlignment="1">
      <alignment horizontal="right" vertical="center"/>
    </xf>
    <xf numFmtId="3" fontId="30" fillId="0" borderId="1" xfId="0" applyNumberFormat="1" applyFont="1" applyFill="1" applyBorder="1" applyAlignment="1">
      <alignment horizontal="left" vertical="center" wrapText="1"/>
    </xf>
    <xf numFmtId="3" fontId="31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wrapText="1"/>
    </xf>
    <xf numFmtId="0" fontId="38" fillId="0" borderId="1" xfId="0" applyFont="1" applyBorder="1"/>
    <xf numFmtId="3" fontId="13" fillId="0" borderId="0" xfId="0" applyNumberFormat="1" applyFont="1"/>
    <xf numFmtId="3" fontId="40" fillId="0" borderId="0" xfId="0" applyNumberFormat="1" applyFont="1"/>
    <xf numFmtId="3" fontId="15" fillId="0" borderId="1" xfId="0" applyNumberFormat="1" applyFont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 wrapText="1"/>
    </xf>
    <xf numFmtId="3" fontId="40" fillId="0" borderId="1" xfId="0" applyNumberFormat="1" applyFont="1" applyBorder="1"/>
    <xf numFmtId="3" fontId="32" fillId="0" borderId="1" xfId="0" applyNumberFormat="1" applyFont="1" applyBorder="1"/>
    <xf numFmtId="3" fontId="31" fillId="0" borderId="1" xfId="0" applyNumberFormat="1" applyFont="1" applyFill="1" applyBorder="1" applyAlignment="1">
      <alignment horizontal="left" vertical="center" wrapText="1"/>
    </xf>
    <xf numFmtId="3" fontId="40" fillId="0" borderId="0" xfId="0" applyNumberFormat="1" applyFont="1" applyBorder="1"/>
    <xf numFmtId="3" fontId="34" fillId="0" borderId="0" xfId="0" applyNumberFormat="1" applyFont="1"/>
    <xf numFmtId="3" fontId="26" fillId="0" borderId="0" xfId="0" applyNumberFormat="1" applyFont="1" applyAlignment="1">
      <alignment horizontal="center" wrapText="1"/>
    </xf>
    <xf numFmtId="3" fontId="17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 wrapText="1"/>
    </xf>
    <xf numFmtId="3" fontId="36" fillId="0" borderId="1" xfId="0" applyNumberFormat="1" applyFont="1" applyFill="1" applyBorder="1"/>
    <xf numFmtId="3" fontId="0" fillId="0" borderId="0" xfId="0" applyNumberFormat="1" applyFont="1"/>
    <xf numFmtId="0" fontId="0" fillId="0" borderId="0" xfId="0" applyFont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8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21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Alignment="1"/>
    <xf numFmtId="3" fontId="0" fillId="0" borderId="0" xfId="0" applyNumberFormat="1" applyAlignment="1"/>
  </cellXfs>
  <cellStyles count="3">
    <cellStyle name="Normál" xfId="0" builtinId="0"/>
    <cellStyle name="Normál 2" xfId="1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/>
  </sheetViews>
  <sheetFormatPr defaultRowHeight="15" x14ac:dyDescent="0.25"/>
  <cols>
    <col min="1" max="1" width="85.5703125" customWidth="1"/>
  </cols>
  <sheetData>
    <row r="1" spans="1:9" x14ac:dyDescent="0.25">
      <c r="A1" s="70" t="s">
        <v>560</v>
      </c>
    </row>
    <row r="2" spans="1:9" ht="18" x14ac:dyDescent="0.25">
      <c r="A2" s="56" t="s">
        <v>547</v>
      </c>
    </row>
    <row r="3" spans="1:9" ht="50.25" customHeight="1" x14ac:dyDescent="0.25">
      <c r="A3" s="52" t="s">
        <v>449</v>
      </c>
    </row>
    <row r="5" spans="1:9" x14ac:dyDescent="0.25">
      <c r="B5" s="3"/>
      <c r="C5" s="3"/>
      <c r="D5" s="3"/>
      <c r="E5" s="3"/>
      <c r="F5" s="3"/>
      <c r="G5" s="3"/>
      <c r="H5" s="3"/>
      <c r="I5" s="3"/>
    </row>
    <row r="6" spans="1:9" x14ac:dyDescent="0.25">
      <c r="A6" s="38" t="s">
        <v>17</v>
      </c>
      <c r="B6" s="3"/>
      <c r="D6" s="3"/>
      <c r="E6" s="3"/>
      <c r="F6" s="3"/>
      <c r="G6" s="3"/>
      <c r="H6" s="3"/>
      <c r="I6" s="3"/>
    </row>
    <row r="7" spans="1:9" x14ac:dyDescent="0.25">
      <c r="A7" s="38" t="s">
        <v>18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38" t="s">
        <v>19</v>
      </c>
      <c r="B8" s="3"/>
      <c r="C8" s="3"/>
      <c r="D8" s="3"/>
      <c r="E8" s="3"/>
      <c r="F8" s="3"/>
      <c r="G8" s="3"/>
      <c r="H8" s="3"/>
      <c r="I8" s="3"/>
    </row>
    <row r="9" spans="1:9" x14ac:dyDescent="0.25">
      <c r="A9" s="38" t="s">
        <v>20</v>
      </c>
      <c r="B9" s="3"/>
      <c r="C9" s="3"/>
      <c r="D9" s="3"/>
      <c r="E9" s="3"/>
      <c r="F9" s="3"/>
      <c r="G9" s="3"/>
      <c r="H9" s="3"/>
      <c r="I9" s="3"/>
    </row>
    <row r="10" spans="1:9" x14ac:dyDescent="0.25">
      <c r="A10" s="38" t="s">
        <v>21</v>
      </c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8" t="s">
        <v>22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38" t="s">
        <v>23</v>
      </c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38" t="s">
        <v>24</v>
      </c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39" t="s">
        <v>16</v>
      </c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39" t="s">
        <v>25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54" t="s">
        <v>447</v>
      </c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38" t="s">
        <v>27</v>
      </c>
      <c r="B17" s="3"/>
      <c r="C17" s="3"/>
      <c r="D17" s="3"/>
      <c r="E17" s="3"/>
      <c r="F17" s="3"/>
      <c r="G17" s="3"/>
      <c r="H17" s="3"/>
      <c r="I17" s="3"/>
    </row>
    <row r="18" spans="1:9" x14ac:dyDescent="0.25">
      <c r="A18" s="38" t="s">
        <v>28</v>
      </c>
      <c r="B18" s="3"/>
      <c r="C18" s="3"/>
      <c r="D18" s="3"/>
      <c r="E18" s="3"/>
      <c r="F18" s="3"/>
      <c r="G18" s="3"/>
      <c r="H18" s="3"/>
      <c r="I18" s="3"/>
    </row>
    <row r="19" spans="1:9" x14ac:dyDescent="0.25">
      <c r="A19" s="38" t="s">
        <v>29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38" t="s">
        <v>30</v>
      </c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38" t="s">
        <v>31</v>
      </c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38" t="s">
        <v>32</v>
      </c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38" t="s">
        <v>33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39" t="s">
        <v>26</v>
      </c>
      <c r="B24" s="3"/>
      <c r="C24" s="3"/>
      <c r="D24" s="3"/>
      <c r="E24" s="3"/>
      <c r="F24" s="3"/>
      <c r="G24" s="3"/>
      <c r="H24" s="3"/>
      <c r="I24" s="3"/>
    </row>
    <row r="25" spans="1:9" x14ac:dyDescent="0.25">
      <c r="A25" s="39" t="s">
        <v>34</v>
      </c>
      <c r="B25" s="3"/>
      <c r="C25" s="3"/>
      <c r="D25" s="3"/>
      <c r="E25" s="3"/>
      <c r="F25" s="3"/>
      <c r="G25" s="3"/>
      <c r="H25" s="3"/>
      <c r="I25" s="3"/>
    </row>
    <row r="26" spans="1:9" x14ac:dyDescent="0.25">
      <c r="A26" s="54" t="s">
        <v>448</v>
      </c>
      <c r="B26" s="3"/>
      <c r="C26" s="3"/>
      <c r="D26" s="3"/>
      <c r="E26" s="3"/>
      <c r="F26" s="3"/>
      <c r="G26" s="3"/>
      <c r="H26" s="3"/>
      <c r="I26" s="3"/>
    </row>
    <row r="27" spans="1:9" x14ac:dyDescent="0.25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25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</sheetData>
  <phoneticPr fontId="2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workbookViewId="0"/>
  </sheetViews>
  <sheetFormatPr defaultRowHeight="15" x14ac:dyDescent="0.25"/>
  <cols>
    <col min="1" max="1" width="71" customWidth="1"/>
    <col min="2" max="2" width="7.85546875" customWidth="1"/>
    <col min="3" max="3" width="12.5703125" style="99" customWidth="1"/>
    <col min="4" max="4" width="9.5703125" style="99" customWidth="1"/>
    <col min="5" max="5" width="8.5703125" style="99" customWidth="1"/>
    <col min="6" max="6" width="12.5703125" style="99" customWidth="1"/>
    <col min="7" max="7" width="10.85546875" style="67" bestFit="1" customWidth="1"/>
  </cols>
  <sheetData>
    <row r="1" spans="1:6" x14ac:dyDescent="0.25">
      <c r="A1" s="70" t="s">
        <v>561</v>
      </c>
    </row>
    <row r="2" spans="1:6" ht="24" customHeight="1" x14ac:dyDescent="0.25">
      <c r="A2" s="115" t="s">
        <v>547</v>
      </c>
      <c r="B2" s="116"/>
      <c r="C2" s="116"/>
      <c r="D2" s="116"/>
      <c r="E2" s="116"/>
      <c r="F2" s="117"/>
    </row>
    <row r="3" spans="1:6" ht="24" customHeight="1" x14ac:dyDescent="0.25">
      <c r="A3" s="118" t="s">
        <v>539</v>
      </c>
      <c r="B3" s="119"/>
      <c r="C3" s="119"/>
      <c r="D3" s="119"/>
      <c r="E3" s="119"/>
      <c r="F3" s="117"/>
    </row>
    <row r="4" spans="1:6" ht="18" x14ac:dyDescent="0.25">
      <c r="A4" s="43"/>
    </row>
    <row r="5" spans="1:6" x14ac:dyDescent="0.25">
      <c r="A5" s="3" t="s">
        <v>0</v>
      </c>
    </row>
    <row r="6" spans="1:6" ht="39" x14ac:dyDescent="0.25">
      <c r="A6" s="1" t="s">
        <v>35</v>
      </c>
      <c r="B6" s="2" t="s">
        <v>8</v>
      </c>
      <c r="C6" s="100" t="s">
        <v>490</v>
      </c>
      <c r="D6" s="100" t="s">
        <v>491</v>
      </c>
      <c r="E6" s="100" t="s">
        <v>11</v>
      </c>
      <c r="F6" s="101" t="s">
        <v>2</v>
      </c>
    </row>
    <row r="7" spans="1:6" ht="15" customHeight="1" x14ac:dyDescent="0.25">
      <c r="A7" s="27" t="s">
        <v>206</v>
      </c>
      <c r="B7" s="5" t="s">
        <v>207</v>
      </c>
      <c r="C7" s="74">
        <v>9475854</v>
      </c>
      <c r="D7" s="102"/>
      <c r="E7" s="102"/>
      <c r="F7" s="74">
        <f>SUM(C7:E7)</f>
        <v>9475854</v>
      </c>
    </row>
    <row r="8" spans="1:6" ht="15" customHeight="1" x14ac:dyDescent="0.25">
      <c r="A8" s="4" t="s">
        <v>208</v>
      </c>
      <c r="B8" s="5" t="s">
        <v>209</v>
      </c>
      <c r="C8" s="74"/>
      <c r="D8" s="102"/>
      <c r="E8" s="102"/>
      <c r="F8" s="74">
        <f t="shared" ref="F8:F71" si="0">SUM(C8:E8)</f>
        <v>0</v>
      </c>
    </row>
    <row r="9" spans="1:6" ht="15" customHeight="1" x14ac:dyDescent="0.25">
      <c r="A9" s="4" t="s">
        <v>210</v>
      </c>
      <c r="B9" s="5" t="s">
        <v>211</v>
      </c>
      <c r="C9" s="74">
        <v>6522000</v>
      </c>
      <c r="D9" s="102"/>
      <c r="E9" s="102"/>
      <c r="F9" s="74">
        <f t="shared" si="0"/>
        <v>6522000</v>
      </c>
    </row>
    <row r="10" spans="1:6" ht="15" customHeight="1" x14ac:dyDescent="0.25">
      <c r="A10" s="4" t="s">
        <v>212</v>
      </c>
      <c r="B10" s="5" t="s">
        <v>213</v>
      </c>
      <c r="C10" s="74">
        <v>1200000</v>
      </c>
      <c r="D10" s="102"/>
      <c r="E10" s="102"/>
      <c r="F10" s="74">
        <f t="shared" si="0"/>
        <v>1200000</v>
      </c>
    </row>
    <row r="11" spans="1:6" ht="15" customHeight="1" x14ac:dyDescent="0.25">
      <c r="A11" s="4" t="s">
        <v>214</v>
      </c>
      <c r="B11" s="5" t="s">
        <v>215</v>
      </c>
      <c r="C11" s="74"/>
      <c r="D11" s="102"/>
      <c r="E11" s="102"/>
      <c r="F11" s="74">
        <f t="shared" si="0"/>
        <v>0</v>
      </c>
    </row>
    <row r="12" spans="1:6" ht="15" customHeight="1" x14ac:dyDescent="0.25">
      <c r="A12" s="4" t="s">
        <v>216</v>
      </c>
      <c r="B12" s="5" t="s">
        <v>217</v>
      </c>
      <c r="C12" s="74"/>
      <c r="D12" s="102"/>
      <c r="E12" s="102"/>
      <c r="F12" s="74">
        <f t="shared" si="0"/>
        <v>0</v>
      </c>
    </row>
    <row r="13" spans="1:6" ht="15" customHeight="1" x14ac:dyDescent="0.25">
      <c r="A13" s="6" t="s">
        <v>450</v>
      </c>
      <c r="B13" s="7" t="s">
        <v>218</v>
      </c>
      <c r="C13" s="74">
        <f>SUM(C7:C12)</f>
        <v>17197854</v>
      </c>
      <c r="D13" s="102"/>
      <c r="E13" s="102"/>
      <c r="F13" s="74">
        <f t="shared" si="0"/>
        <v>17197854</v>
      </c>
    </row>
    <row r="14" spans="1:6" ht="15" customHeight="1" x14ac:dyDescent="0.25">
      <c r="A14" s="4" t="s">
        <v>219</v>
      </c>
      <c r="B14" s="5" t="s">
        <v>220</v>
      </c>
      <c r="C14" s="102"/>
      <c r="D14" s="102"/>
      <c r="E14" s="102"/>
      <c r="F14" s="74">
        <f t="shared" si="0"/>
        <v>0</v>
      </c>
    </row>
    <row r="15" spans="1:6" ht="15" customHeight="1" x14ac:dyDescent="0.25">
      <c r="A15" s="4" t="s">
        <v>221</v>
      </c>
      <c r="B15" s="5" t="s">
        <v>222</v>
      </c>
      <c r="C15" s="102"/>
      <c r="D15" s="102"/>
      <c r="E15" s="102"/>
      <c r="F15" s="74">
        <f t="shared" si="0"/>
        <v>0</v>
      </c>
    </row>
    <row r="16" spans="1:6" ht="15" customHeight="1" x14ac:dyDescent="0.25">
      <c r="A16" s="4" t="s">
        <v>413</v>
      </c>
      <c r="B16" s="5" t="s">
        <v>223</v>
      </c>
      <c r="C16" s="102"/>
      <c r="D16" s="102"/>
      <c r="E16" s="102"/>
      <c r="F16" s="74">
        <f t="shared" si="0"/>
        <v>0</v>
      </c>
    </row>
    <row r="17" spans="1:6" ht="15" customHeight="1" x14ac:dyDescent="0.25">
      <c r="A17" s="4" t="s">
        <v>414</v>
      </c>
      <c r="B17" s="5" t="s">
        <v>224</v>
      </c>
      <c r="C17" s="102"/>
      <c r="D17" s="102"/>
      <c r="E17" s="102"/>
      <c r="F17" s="74">
        <f t="shared" si="0"/>
        <v>0</v>
      </c>
    </row>
    <row r="18" spans="1:6" ht="15" customHeight="1" x14ac:dyDescent="0.25">
      <c r="A18" s="4" t="s">
        <v>548</v>
      </c>
      <c r="B18" s="5" t="s">
        <v>225</v>
      </c>
      <c r="C18" s="74">
        <v>72552100</v>
      </c>
      <c r="D18" s="102"/>
      <c r="E18" s="102"/>
      <c r="F18" s="74">
        <f t="shared" si="0"/>
        <v>72552100</v>
      </c>
    </row>
    <row r="19" spans="1:6" ht="15" customHeight="1" x14ac:dyDescent="0.25">
      <c r="A19" s="35" t="s">
        <v>451</v>
      </c>
      <c r="B19" s="45" t="s">
        <v>226</v>
      </c>
      <c r="C19" s="75">
        <f>SUM(C13:C18)</f>
        <v>89749954</v>
      </c>
      <c r="D19" s="88"/>
      <c r="E19" s="88"/>
      <c r="F19" s="74">
        <f t="shared" si="0"/>
        <v>89749954</v>
      </c>
    </row>
    <row r="20" spans="1:6" ht="15" customHeight="1" x14ac:dyDescent="0.25">
      <c r="A20" s="4" t="s">
        <v>418</v>
      </c>
      <c r="B20" s="5" t="s">
        <v>235</v>
      </c>
      <c r="C20" s="102"/>
      <c r="D20" s="102"/>
      <c r="E20" s="102"/>
      <c r="F20" s="74">
        <f t="shared" si="0"/>
        <v>0</v>
      </c>
    </row>
    <row r="21" spans="1:6" ht="15" customHeight="1" x14ac:dyDescent="0.25">
      <c r="A21" s="4" t="s">
        <v>419</v>
      </c>
      <c r="B21" s="5" t="s">
        <v>236</v>
      </c>
      <c r="C21" s="102"/>
      <c r="D21" s="102"/>
      <c r="E21" s="102"/>
      <c r="F21" s="74">
        <f t="shared" si="0"/>
        <v>0</v>
      </c>
    </row>
    <row r="22" spans="1:6" ht="15" customHeight="1" x14ac:dyDescent="0.25">
      <c r="A22" s="6" t="s">
        <v>453</v>
      </c>
      <c r="B22" s="7" t="s">
        <v>237</v>
      </c>
      <c r="C22" s="102">
        <v>0</v>
      </c>
      <c r="D22" s="102"/>
      <c r="E22" s="102"/>
      <c r="F22" s="74">
        <f t="shared" si="0"/>
        <v>0</v>
      </c>
    </row>
    <row r="23" spans="1:6" ht="15" customHeight="1" x14ac:dyDescent="0.25">
      <c r="A23" s="4" t="s">
        <v>420</v>
      </c>
      <c r="B23" s="5" t="s">
        <v>238</v>
      </c>
      <c r="C23" s="102"/>
      <c r="D23" s="102"/>
      <c r="E23" s="102"/>
      <c r="F23" s="74">
        <f t="shared" si="0"/>
        <v>0</v>
      </c>
    </row>
    <row r="24" spans="1:6" ht="15" customHeight="1" x14ac:dyDescent="0.25">
      <c r="A24" s="4" t="s">
        <v>421</v>
      </c>
      <c r="B24" s="5" t="s">
        <v>239</v>
      </c>
      <c r="C24" s="102"/>
      <c r="D24" s="102"/>
      <c r="E24" s="102"/>
      <c r="F24" s="74">
        <f t="shared" si="0"/>
        <v>0</v>
      </c>
    </row>
    <row r="25" spans="1:6" ht="15" customHeight="1" x14ac:dyDescent="0.25">
      <c r="A25" s="4" t="s">
        <v>422</v>
      </c>
      <c r="B25" s="5" t="s">
        <v>240</v>
      </c>
      <c r="C25" s="74"/>
      <c r="D25" s="102"/>
      <c r="E25" s="102"/>
      <c r="F25" s="74">
        <f t="shared" si="0"/>
        <v>0</v>
      </c>
    </row>
    <row r="26" spans="1:6" ht="15" customHeight="1" x14ac:dyDescent="0.25">
      <c r="A26" s="4" t="s">
        <v>423</v>
      </c>
      <c r="B26" s="5" t="s">
        <v>241</v>
      </c>
      <c r="C26" s="74">
        <v>280000</v>
      </c>
      <c r="D26" s="102"/>
      <c r="E26" s="102"/>
      <c r="F26" s="74">
        <f t="shared" si="0"/>
        <v>280000</v>
      </c>
    </row>
    <row r="27" spans="1:6" ht="15" customHeight="1" x14ac:dyDescent="0.25">
      <c r="A27" s="4" t="s">
        <v>424</v>
      </c>
      <c r="B27" s="5" t="s">
        <v>242</v>
      </c>
      <c r="C27" s="74"/>
      <c r="D27" s="102"/>
      <c r="E27" s="102"/>
      <c r="F27" s="74">
        <f t="shared" si="0"/>
        <v>0</v>
      </c>
    </row>
    <row r="28" spans="1:6" ht="15" customHeight="1" x14ac:dyDescent="0.25">
      <c r="A28" s="4" t="s">
        <v>243</v>
      </c>
      <c r="B28" s="5" t="s">
        <v>244</v>
      </c>
      <c r="C28" s="74"/>
      <c r="D28" s="102"/>
      <c r="E28" s="102"/>
      <c r="F28" s="74">
        <f t="shared" si="0"/>
        <v>0</v>
      </c>
    </row>
    <row r="29" spans="1:6" ht="15" customHeight="1" x14ac:dyDescent="0.25">
      <c r="A29" s="4" t="s">
        <v>425</v>
      </c>
      <c r="B29" s="5" t="s">
        <v>245</v>
      </c>
      <c r="C29" s="74">
        <v>50000</v>
      </c>
      <c r="D29" s="102"/>
      <c r="E29" s="102"/>
      <c r="F29" s="74">
        <f t="shared" si="0"/>
        <v>50000</v>
      </c>
    </row>
    <row r="30" spans="1:6" ht="15" customHeight="1" x14ac:dyDescent="0.25">
      <c r="A30" s="4" t="s">
        <v>426</v>
      </c>
      <c r="B30" s="5" t="s">
        <v>246</v>
      </c>
      <c r="C30" s="74"/>
      <c r="D30" s="102"/>
      <c r="E30" s="102"/>
      <c r="F30" s="74">
        <f t="shared" si="0"/>
        <v>0</v>
      </c>
    </row>
    <row r="31" spans="1:6" ht="15" customHeight="1" x14ac:dyDescent="0.25">
      <c r="A31" s="6" t="s">
        <v>454</v>
      </c>
      <c r="B31" s="7" t="s">
        <v>249</v>
      </c>
      <c r="C31" s="74">
        <f>SUM(C26:C30)</f>
        <v>330000</v>
      </c>
      <c r="D31" s="102"/>
      <c r="E31" s="102"/>
      <c r="F31" s="74">
        <f t="shared" si="0"/>
        <v>330000</v>
      </c>
    </row>
    <row r="32" spans="1:6" ht="15" customHeight="1" x14ac:dyDescent="0.25">
      <c r="A32" s="4" t="s">
        <v>427</v>
      </c>
      <c r="B32" s="5" t="s">
        <v>250</v>
      </c>
      <c r="C32" s="74"/>
      <c r="D32" s="102"/>
      <c r="E32" s="102"/>
      <c r="F32" s="74">
        <f t="shared" si="0"/>
        <v>0</v>
      </c>
    </row>
    <row r="33" spans="1:6" ht="15" customHeight="1" x14ac:dyDescent="0.25">
      <c r="A33" s="35" t="s">
        <v>455</v>
      </c>
      <c r="B33" s="45" t="s">
        <v>251</v>
      </c>
      <c r="C33" s="75">
        <f>SUM(C31:C32)</f>
        <v>330000</v>
      </c>
      <c r="D33" s="88"/>
      <c r="E33" s="88"/>
      <c r="F33" s="74">
        <f t="shared" si="0"/>
        <v>330000</v>
      </c>
    </row>
    <row r="34" spans="1:6" ht="15" customHeight="1" x14ac:dyDescent="0.25">
      <c r="A34" s="12" t="s">
        <v>252</v>
      </c>
      <c r="B34" s="5" t="s">
        <v>253</v>
      </c>
      <c r="C34" s="102"/>
      <c r="D34" s="102"/>
      <c r="E34" s="102"/>
      <c r="F34" s="74">
        <f t="shared" si="0"/>
        <v>0</v>
      </c>
    </row>
    <row r="35" spans="1:6" ht="15" customHeight="1" x14ac:dyDescent="0.25">
      <c r="A35" s="12" t="s">
        <v>428</v>
      </c>
      <c r="B35" s="5" t="s">
        <v>254</v>
      </c>
      <c r="C35" s="74"/>
      <c r="D35" s="102"/>
      <c r="E35" s="102"/>
      <c r="F35" s="74">
        <f t="shared" si="0"/>
        <v>0</v>
      </c>
    </row>
    <row r="36" spans="1:6" ht="15" customHeight="1" x14ac:dyDescent="0.25">
      <c r="A36" s="12" t="s">
        <v>429</v>
      </c>
      <c r="B36" s="5" t="s">
        <v>255</v>
      </c>
      <c r="C36" s="74"/>
      <c r="D36" s="102"/>
      <c r="E36" s="102"/>
      <c r="F36" s="74">
        <f t="shared" si="0"/>
        <v>0</v>
      </c>
    </row>
    <row r="37" spans="1:6" ht="15" customHeight="1" x14ac:dyDescent="0.25">
      <c r="A37" s="12" t="s">
        <v>430</v>
      </c>
      <c r="B37" s="5" t="s">
        <v>256</v>
      </c>
      <c r="C37" s="74"/>
      <c r="D37" s="102"/>
      <c r="E37" s="102"/>
      <c r="F37" s="74">
        <f t="shared" si="0"/>
        <v>0</v>
      </c>
    </row>
    <row r="38" spans="1:6" ht="15" customHeight="1" x14ac:dyDescent="0.25">
      <c r="A38" s="12" t="s">
        <v>257</v>
      </c>
      <c r="B38" s="5" t="s">
        <v>258</v>
      </c>
      <c r="C38" s="74"/>
      <c r="D38" s="102"/>
      <c r="E38" s="102"/>
      <c r="F38" s="74">
        <f t="shared" si="0"/>
        <v>0</v>
      </c>
    </row>
    <row r="39" spans="1:6" ht="15" customHeight="1" x14ac:dyDescent="0.25">
      <c r="A39" s="12" t="s">
        <v>259</v>
      </c>
      <c r="B39" s="5" t="s">
        <v>260</v>
      </c>
      <c r="C39" s="74"/>
      <c r="D39" s="102"/>
      <c r="E39" s="102"/>
      <c r="F39" s="74">
        <f t="shared" si="0"/>
        <v>0</v>
      </c>
    </row>
    <row r="40" spans="1:6" ht="15" customHeight="1" x14ac:dyDescent="0.25">
      <c r="A40" s="12" t="s">
        <v>261</v>
      </c>
      <c r="B40" s="5" t="s">
        <v>262</v>
      </c>
      <c r="C40" s="74"/>
      <c r="D40" s="102"/>
      <c r="E40" s="102"/>
      <c r="F40" s="74">
        <f t="shared" si="0"/>
        <v>0</v>
      </c>
    </row>
    <row r="41" spans="1:6" ht="15" customHeight="1" x14ac:dyDescent="0.25">
      <c r="A41" s="12" t="s">
        <v>431</v>
      </c>
      <c r="B41" s="5" t="s">
        <v>263</v>
      </c>
      <c r="C41" s="74"/>
      <c r="D41" s="102"/>
      <c r="E41" s="102"/>
      <c r="F41" s="74">
        <f t="shared" si="0"/>
        <v>0</v>
      </c>
    </row>
    <row r="42" spans="1:6" ht="15" customHeight="1" x14ac:dyDescent="0.25">
      <c r="A42" s="12" t="s">
        <v>432</v>
      </c>
      <c r="B42" s="5" t="s">
        <v>264</v>
      </c>
      <c r="C42" s="74"/>
      <c r="D42" s="102"/>
      <c r="E42" s="102"/>
      <c r="F42" s="74">
        <f t="shared" si="0"/>
        <v>0</v>
      </c>
    </row>
    <row r="43" spans="1:6" ht="15" customHeight="1" x14ac:dyDescent="0.25">
      <c r="A43" s="12" t="s">
        <v>552</v>
      </c>
      <c r="B43" s="5" t="s">
        <v>265</v>
      </c>
      <c r="C43" s="74">
        <v>3000000</v>
      </c>
      <c r="D43" s="102"/>
      <c r="E43" s="102"/>
      <c r="F43" s="74">
        <f t="shared" si="0"/>
        <v>3000000</v>
      </c>
    </row>
    <row r="44" spans="1:6" ht="15" customHeight="1" x14ac:dyDescent="0.25">
      <c r="A44" s="12" t="s">
        <v>433</v>
      </c>
      <c r="B44" s="5" t="s">
        <v>265</v>
      </c>
      <c r="C44" s="74">
        <v>1060000</v>
      </c>
      <c r="D44" s="102"/>
      <c r="E44" s="102"/>
      <c r="F44" s="74">
        <f t="shared" si="0"/>
        <v>1060000</v>
      </c>
    </row>
    <row r="45" spans="1:6" ht="15" customHeight="1" x14ac:dyDescent="0.25">
      <c r="A45" s="44" t="s">
        <v>456</v>
      </c>
      <c r="B45" s="45" t="s">
        <v>266</v>
      </c>
      <c r="C45" s="75">
        <f>SUM(C34:C44)</f>
        <v>4060000</v>
      </c>
      <c r="D45" s="88"/>
      <c r="E45" s="88"/>
      <c r="F45" s="74">
        <f t="shared" si="0"/>
        <v>4060000</v>
      </c>
    </row>
    <row r="46" spans="1:6" ht="15" customHeight="1" x14ac:dyDescent="0.25">
      <c r="A46" s="12" t="s">
        <v>275</v>
      </c>
      <c r="B46" s="5" t="s">
        <v>276</v>
      </c>
      <c r="C46" s="102"/>
      <c r="D46" s="102"/>
      <c r="E46" s="102"/>
      <c r="F46" s="74">
        <f t="shared" si="0"/>
        <v>0</v>
      </c>
    </row>
    <row r="47" spans="1:6" ht="15" customHeight="1" x14ac:dyDescent="0.25">
      <c r="A47" s="4" t="s">
        <v>437</v>
      </c>
      <c r="B47" s="5" t="s">
        <v>277</v>
      </c>
      <c r="C47" s="102"/>
      <c r="D47" s="102"/>
      <c r="E47" s="102"/>
      <c r="F47" s="74">
        <f t="shared" si="0"/>
        <v>0</v>
      </c>
    </row>
    <row r="48" spans="1:6" ht="15" customHeight="1" x14ac:dyDescent="0.25">
      <c r="A48" s="12" t="s">
        <v>438</v>
      </c>
      <c r="B48" s="5" t="s">
        <v>278</v>
      </c>
      <c r="C48" s="102"/>
      <c r="D48" s="102"/>
      <c r="E48" s="102"/>
      <c r="F48" s="74">
        <f t="shared" si="0"/>
        <v>0</v>
      </c>
    </row>
    <row r="49" spans="1:6" ht="15" customHeight="1" x14ac:dyDescent="0.25">
      <c r="A49" s="35" t="s">
        <v>458</v>
      </c>
      <c r="B49" s="45" t="s">
        <v>279</v>
      </c>
      <c r="C49" s="102">
        <v>0</v>
      </c>
      <c r="D49" s="102"/>
      <c r="E49" s="102"/>
      <c r="F49" s="74">
        <f t="shared" si="0"/>
        <v>0</v>
      </c>
    </row>
    <row r="50" spans="1:6" ht="15" customHeight="1" x14ac:dyDescent="0.25">
      <c r="A50" s="50" t="s">
        <v>12</v>
      </c>
      <c r="B50" s="51"/>
      <c r="C50" s="88">
        <f>C19+C33+C45+C49</f>
        <v>94139954</v>
      </c>
      <c r="D50" s="88"/>
      <c r="E50" s="88"/>
      <c r="F50" s="74">
        <f t="shared" si="0"/>
        <v>94139954</v>
      </c>
    </row>
    <row r="51" spans="1:6" ht="15" customHeight="1" x14ac:dyDescent="0.25">
      <c r="A51" s="4" t="s">
        <v>227</v>
      </c>
      <c r="B51" s="5" t="s">
        <v>228</v>
      </c>
      <c r="C51" s="102"/>
      <c r="D51" s="102"/>
      <c r="E51" s="102"/>
      <c r="F51" s="74">
        <f t="shared" si="0"/>
        <v>0</v>
      </c>
    </row>
    <row r="52" spans="1:6" ht="15" customHeight="1" x14ac:dyDescent="0.25">
      <c r="A52" s="4" t="s">
        <v>229</v>
      </c>
      <c r="B52" s="5" t="s">
        <v>230</v>
      </c>
      <c r="C52" s="102"/>
      <c r="D52" s="102"/>
      <c r="E52" s="102"/>
      <c r="F52" s="74">
        <f t="shared" si="0"/>
        <v>0</v>
      </c>
    </row>
    <row r="53" spans="1:6" ht="15" customHeight="1" x14ac:dyDescent="0.25">
      <c r="A53" s="4" t="s">
        <v>415</v>
      </c>
      <c r="B53" s="5" t="s">
        <v>231</v>
      </c>
      <c r="C53" s="102"/>
      <c r="D53" s="102"/>
      <c r="E53" s="102"/>
      <c r="F53" s="74">
        <f t="shared" si="0"/>
        <v>0</v>
      </c>
    </row>
    <row r="54" spans="1:6" ht="15" customHeight="1" x14ac:dyDescent="0.25">
      <c r="A54" s="4" t="s">
        <v>416</v>
      </c>
      <c r="B54" s="5" t="s">
        <v>232</v>
      </c>
      <c r="C54" s="102"/>
      <c r="D54" s="102"/>
      <c r="E54" s="102"/>
      <c r="F54" s="74">
        <f t="shared" si="0"/>
        <v>0</v>
      </c>
    </row>
    <row r="55" spans="1:6" ht="15" customHeight="1" x14ac:dyDescent="0.25">
      <c r="A55" s="4" t="s">
        <v>417</v>
      </c>
      <c r="B55" s="5" t="s">
        <v>233</v>
      </c>
      <c r="C55" s="102"/>
      <c r="D55" s="102"/>
      <c r="E55" s="102"/>
      <c r="F55" s="74">
        <f t="shared" si="0"/>
        <v>0</v>
      </c>
    </row>
    <row r="56" spans="1:6" ht="15" customHeight="1" x14ac:dyDescent="0.25">
      <c r="A56" s="35" t="s">
        <v>452</v>
      </c>
      <c r="B56" s="45" t="s">
        <v>234</v>
      </c>
      <c r="C56" s="102">
        <v>0</v>
      </c>
      <c r="D56" s="102"/>
      <c r="E56" s="102"/>
      <c r="F56" s="74">
        <f t="shared" si="0"/>
        <v>0</v>
      </c>
    </row>
    <row r="57" spans="1:6" ht="15" customHeight="1" x14ac:dyDescent="0.25">
      <c r="A57" s="12" t="s">
        <v>434</v>
      </c>
      <c r="B57" s="5" t="s">
        <v>267</v>
      </c>
      <c r="C57" s="102"/>
      <c r="D57" s="102"/>
      <c r="E57" s="102"/>
      <c r="F57" s="74">
        <f t="shared" si="0"/>
        <v>0</v>
      </c>
    </row>
    <row r="58" spans="1:6" ht="15" customHeight="1" x14ac:dyDescent="0.25">
      <c r="A58" s="12" t="s">
        <v>435</v>
      </c>
      <c r="B58" s="5" t="s">
        <v>268</v>
      </c>
      <c r="C58" s="102"/>
      <c r="D58" s="102"/>
      <c r="E58" s="102"/>
      <c r="F58" s="74">
        <f t="shared" si="0"/>
        <v>0</v>
      </c>
    </row>
    <row r="59" spans="1:6" ht="15" customHeight="1" x14ac:dyDescent="0.25">
      <c r="A59" s="12" t="s">
        <v>269</v>
      </c>
      <c r="B59" s="5" t="s">
        <v>270</v>
      </c>
      <c r="C59" s="102"/>
      <c r="D59" s="102"/>
      <c r="E59" s="102"/>
      <c r="F59" s="74">
        <f t="shared" si="0"/>
        <v>0</v>
      </c>
    </row>
    <row r="60" spans="1:6" ht="15" customHeight="1" x14ac:dyDescent="0.25">
      <c r="A60" s="12" t="s">
        <v>436</v>
      </c>
      <c r="B60" s="5" t="s">
        <v>271</v>
      </c>
      <c r="C60" s="102"/>
      <c r="D60" s="102"/>
      <c r="E60" s="102"/>
      <c r="F60" s="74">
        <f t="shared" si="0"/>
        <v>0</v>
      </c>
    </row>
    <row r="61" spans="1:6" ht="15" customHeight="1" x14ac:dyDescent="0.25">
      <c r="A61" s="12" t="s">
        <v>272</v>
      </c>
      <c r="B61" s="5" t="s">
        <v>273</v>
      </c>
      <c r="C61" s="102"/>
      <c r="D61" s="102"/>
      <c r="E61" s="102"/>
      <c r="F61" s="74">
        <f t="shared" si="0"/>
        <v>0</v>
      </c>
    </row>
    <row r="62" spans="1:6" ht="15" customHeight="1" x14ac:dyDescent="0.25">
      <c r="A62" s="35" t="s">
        <v>457</v>
      </c>
      <c r="B62" s="45" t="s">
        <v>274</v>
      </c>
      <c r="C62" s="102">
        <v>0</v>
      </c>
      <c r="D62" s="102"/>
      <c r="E62" s="102"/>
      <c r="F62" s="74">
        <f t="shared" si="0"/>
        <v>0</v>
      </c>
    </row>
    <row r="63" spans="1:6" ht="15" customHeight="1" x14ac:dyDescent="0.25">
      <c r="A63" s="12" t="s">
        <v>280</v>
      </c>
      <c r="B63" s="5" t="s">
        <v>281</v>
      </c>
      <c r="C63" s="102"/>
      <c r="D63" s="102"/>
      <c r="E63" s="102"/>
      <c r="F63" s="74">
        <f t="shared" si="0"/>
        <v>0</v>
      </c>
    </row>
    <row r="64" spans="1:6" ht="15" customHeight="1" x14ac:dyDescent="0.25">
      <c r="A64" s="4" t="s">
        <v>439</v>
      </c>
      <c r="B64" s="5" t="s">
        <v>282</v>
      </c>
      <c r="C64" s="74"/>
      <c r="D64" s="102"/>
      <c r="E64" s="102"/>
      <c r="F64" s="74">
        <f t="shared" si="0"/>
        <v>0</v>
      </c>
    </row>
    <row r="65" spans="1:6" ht="15" customHeight="1" x14ac:dyDescent="0.25">
      <c r="A65" s="12" t="s">
        <v>440</v>
      </c>
      <c r="B65" s="5" t="s">
        <v>283</v>
      </c>
      <c r="C65" s="74"/>
      <c r="D65" s="102"/>
      <c r="E65" s="102"/>
      <c r="F65" s="74">
        <f t="shared" si="0"/>
        <v>0</v>
      </c>
    </row>
    <row r="66" spans="1:6" ht="15" customHeight="1" x14ac:dyDescent="0.25">
      <c r="A66" s="35" t="s">
        <v>460</v>
      </c>
      <c r="B66" s="45" t="s">
        <v>284</v>
      </c>
      <c r="C66" s="88">
        <v>0</v>
      </c>
      <c r="D66" s="88"/>
      <c r="E66" s="88"/>
      <c r="F66" s="74">
        <f t="shared" si="0"/>
        <v>0</v>
      </c>
    </row>
    <row r="67" spans="1:6" ht="15" customHeight="1" x14ac:dyDescent="0.25">
      <c r="A67" s="50" t="s">
        <v>13</v>
      </c>
      <c r="B67" s="51"/>
      <c r="C67" s="102">
        <v>0</v>
      </c>
      <c r="D67" s="102"/>
      <c r="E67" s="102"/>
      <c r="F67" s="74">
        <f t="shared" si="0"/>
        <v>0</v>
      </c>
    </row>
    <row r="68" spans="1:6" ht="15.75" x14ac:dyDescent="0.25">
      <c r="A68" s="42" t="s">
        <v>459</v>
      </c>
      <c r="B68" s="31" t="s">
        <v>285</v>
      </c>
      <c r="C68" s="88">
        <f>C50+C67</f>
        <v>94139954</v>
      </c>
      <c r="D68" s="88"/>
      <c r="E68" s="88"/>
      <c r="F68" s="74">
        <f t="shared" si="0"/>
        <v>94139954</v>
      </c>
    </row>
    <row r="69" spans="1:6" ht="15.75" x14ac:dyDescent="0.25">
      <c r="A69" s="59" t="s">
        <v>14</v>
      </c>
      <c r="B69" s="58"/>
      <c r="C69" s="102"/>
      <c r="D69" s="102"/>
      <c r="E69" s="102"/>
      <c r="F69" s="74">
        <f t="shared" si="0"/>
        <v>0</v>
      </c>
    </row>
    <row r="70" spans="1:6" ht="15.75" x14ac:dyDescent="0.25">
      <c r="A70" s="59" t="s">
        <v>15</v>
      </c>
      <c r="B70" s="58"/>
      <c r="C70" s="102"/>
      <c r="D70" s="102"/>
      <c r="E70" s="102"/>
      <c r="F70" s="74">
        <f t="shared" si="0"/>
        <v>0</v>
      </c>
    </row>
    <row r="71" spans="1:6" ht="15.75" x14ac:dyDescent="0.25">
      <c r="A71" s="33" t="s">
        <v>441</v>
      </c>
      <c r="B71" s="4" t="s">
        <v>286</v>
      </c>
      <c r="C71" s="102"/>
      <c r="D71" s="102"/>
      <c r="E71" s="102"/>
      <c r="F71" s="74">
        <f t="shared" si="0"/>
        <v>0</v>
      </c>
    </row>
    <row r="72" spans="1:6" ht="15.75" x14ac:dyDescent="0.25">
      <c r="A72" s="12" t="s">
        <v>287</v>
      </c>
      <c r="B72" s="4" t="s">
        <v>288</v>
      </c>
      <c r="C72" s="102"/>
      <c r="D72" s="102"/>
      <c r="E72" s="102"/>
      <c r="F72" s="74">
        <f t="shared" ref="F72:F98" si="1">SUM(C72:E72)</f>
        <v>0</v>
      </c>
    </row>
    <row r="73" spans="1:6" ht="15.75" x14ac:dyDescent="0.25">
      <c r="A73" s="33" t="s">
        <v>442</v>
      </c>
      <c r="B73" s="4" t="s">
        <v>289</v>
      </c>
      <c r="C73" s="102"/>
      <c r="D73" s="102"/>
      <c r="E73" s="102"/>
      <c r="F73" s="74">
        <f t="shared" si="1"/>
        <v>0</v>
      </c>
    </row>
    <row r="74" spans="1:6" ht="15.75" x14ac:dyDescent="0.25">
      <c r="A74" s="14" t="s">
        <v>461</v>
      </c>
      <c r="B74" s="6" t="s">
        <v>290</v>
      </c>
      <c r="C74" s="102"/>
      <c r="D74" s="102"/>
      <c r="E74" s="102"/>
      <c r="F74" s="74">
        <f t="shared" si="1"/>
        <v>0</v>
      </c>
    </row>
    <row r="75" spans="1:6" ht="15.75" x14ac:dyDescent="0.25">
      <c r="A75" s="12" t="s">
        <v>443</v>
      </c>
      <c r="B75" s="4" t="s">
        <v>291</v>
      </c>
      <c r="C75" s="102"/>
      <c r="D75" s="102"/>
      <c r="E75" s="102"/>
      <c r="F75" s="74">
        <f t="shared" si="1"/>
        <v>0</v>
      </c>
    </row>
    <row r="76" spans="1:6" ht="15.75" x14ac:dyDescent="0.25">
      <c r="A76" s="33" t="s">
        <v>292</v>
      </c>
      <c r="B76" s="4" t="s">
        <v>293</v>
      </c>
      <c r="C76" s="102"/>
      <c r="D76" s="102"/>
      <c r="E76" s="102"/>
      <c r="F76" s="74">
        <f t="shared" si="1"/>
        <v>0</v>
      </c>
    </row>
    <row r="77" spans="1:6" ht="15.75" x14ac:dyDescent="0.25">
      <c r="A77" s="12" t="s">
        <v>444</v>
      </c>
      <c r="B77" s="4" t="s">
        <v>294</v>
      </c>
      <c r="C77" s="102"/>
      <c r="D77" s="102"/>
      <c r="E77" s="102"/>
      <c r="F77" s="74">
        <f t="shared" si="1"/>
        <v>0</v>
      </c>
    </row>
    <row r="78" spans="1:6" ht="15.75" x14ac:dyDescent="0.25">
      <c r="A78" s="33" t="s">
        <v>295</v>
      </c>
      <c r="B78" s="4" t="s">
        <v>296</v>
      </c>
      <c r="C78" s="102"/>
      <c r="D78" s="102"/>
      <c r="E78" s="102"/>
      <c r="F78" s="74">
        <f t="shared" si="1"/>
        <v>0</v>
      </c>
    </row>
    <row r="79" spans="1:6" ht="15.75" x14ac:dyDescent="0.25">
      <c r="A79" s="13" t="s">
        <v>462</v>
      </c>
      <c r="B79" s="6" t="s">
        <v>297</v>
      </c>
      <c r="C79" s="102"/>
      <c r="D79" s="102"/>
      <c r="E79" s="102"/>
      <c r="F79" s="74">
        <f t="shared" si="1"/>
        <v>0</v>
      </c>
    </row>
    <row r="80" spans="1:6" ht="15.75" x14ac:dyDescent="0.25">
      <c r="A80" s="4" t="s">
        <v>532</v>
      </c>
      <c r="B80" s="4" t="s">
        <v>298</v>
      </c>
      <c r="C80" s="102">
        <v>3370390</v>
      </c>
      <c r="D80" s="102"/>
      <c r="E80" s="102"/>
      <c r="F80" s="74">
        <f t="shared" si="1"/>
        <v>3370390</v>
      </c>
    </row>
    <row r="81" spans="1:6" ht="15.75" x14ac:dyDescent="0.25">
      <c r="A81" s="4" t="s">
        <v>533</v>
      </c>
      <c r="B81" s="4" t="s">
        <v>298</v>
      </c>
      <c r="C81" s="102">
        <v>1500000</v>
      </c>
      <c r="D81" s="102"/>
      <c r="E81" s="102"/>
      <c r="F81" s="74">
        <f t="shared" si="1"/>
        <v>1500000</v>
      </c>
    </row>
    <row r="82" spans="1:6" ht="15.75" x14ac:dyDescent="0.25">
      <c r="A82" s="4" t="s">
        <v>530</v>
      </c>
      <c r="B82" s="4" t="s">
        <v>299</v>
      </c>
      <c r="C82" s="102"/>
      <c r="D82" s="102"/>
      <c r="E82" s="102"/>
      <c r="F82" s="74">
        <f t="shared" si="1"/>
        <v>0</v>
      </c>
    </row>
    <row r="83" spans="1:6" ht="15.75" x14ac:dyDescent="0.25">
      <c r="A83" s="4" t="s">
        <v>531</v>
      </c>
      <c r="B83" s="4" t="s">
        <v>299</v>
      </c>
      <c r="C83" s="102"/>
      <c r="D83" s="102"/>
      <c r="E83" s="102"/>
      <c r="F83" s="74">
        <f t="shared" si="1"/>
        <v>0</v>
      </c>
    </row>
    <row r="84" spans="1:6" ht="15.75" x14ac:dyDescent="0.25">
      <c r="A84" s="6" t="s">
        <v>463</v>
      </c>
      <c r="B84" s="6" t="s">
        <v>300</v>
      </c>
      <c r="C84" s="102">
        <f>SUM(C80:C83)</f>
        <v>4870390</v>
      </c>
      <c r="D84" s="102"/>
      <c r="E84" s="102"/>
      <c r="F84" s="74">
        <f t="shared" si="1"/>
        <v>4870390</v>
      </c>
    </row>
    <row r="85" spans="1:6" ht="15.75" x14ac:dyDescent="0.25">
      <c r="A85" s="33" t="s">
        <v>301</v>
      </c>
      <c r="B85" s="4" t="s">
        <v>302</v>
      </c>
      <c r="C85" s="102"/>
      <c r="D85" s="102"/>
      <c r="E85" s="102"/>
      <c r="F85" s="74">
        <f t="shared" si="1"/>
        <v>0</v>
      </c>
    </row>
    <row r="86" spans="1:6" ht="15.75" x14ac:dyDescent="0.25">
      <c r="A86" s="33" t="s">
        <v>303</v>
      </c>
      <c r="B86" s="4" t="s">
        <v>304</v>
      </c>
      <c r="C86" s="102"/>
      <c r="D86" s="102"/>
      <c r="E86" s="102"/>
      <c r="F86" s="74">
        <f t="shared" si="1"/>
        <v>0</v>
      </c>
    </row>
    <row r="87" spans="1:6" ht="15.75" x14ac:dyDescent="0.25">
      <c r="A87" s="33" t="s">
        <v>305</v>
      </c>
      <c r="B87" s="4" t="s">
        <v>306</v>
      </c>
      <c r="C87" s="102"/>
      <c r="D87" s="102"/>
      <c r="E87" s="102"/>
      <c r="F87" s="74">
        <f t="shared" si="1"/>
        <v>0</v>
      </c>
    </row>
    <row r="88" spans="1:6" ht="15.75" x14ac:dyDescent="0.25">
      <c r="A88" s="33" t="s">
        <v>307</v>
      </c>
      <c r="B88" s="4" t="s">
        <v>308</v>
      </c>
      <c r="C88" s="102"/>
      <c r="D88" s="102"/>
      <c r="E88" s="102"/>
      <c r="F88" s="74">
        <f t="shared" si="1"/>
        <v>0</v>
      </c>
    </row>
    <row r="89" spans="1:6" ht="15.75" x14ac:dyDescent="0.25">
      <c r="A89" s="12" t="s">
        <v>445</v>
      </c>
      <c r="B89" s="4" t="s">
        <v>309</v>
      </c>
      <c r="C89" s="102"/>
      <c r="D89" s="102"/>
      <c r="E89" s="102"/>
      <c r="F89" s="74">
        <f t="shared" si="1"/>
        <v>0</v>
      </c>
    </row>
    <row r="90" spans="1:6" ht="15.75" x14ac:dyDescent="0.25">
      <c r="A90" s="14" t="s">
        <v>464</v>
      </c>
      <c r="B90" s="6" t="s">
        <v>310</v>
      </c>
      <c r="C90" s="102"/>
      <c r="D90" s="102"/>
      <c r="E90" s="102"/>
      <c r="F90" s="74">
        <f t="shared" si="1"/>
        <v>0</v>
      </c>
    </row>
    <row r="91" spans="1:6" ht="15.75" x14ac:dyDescent="0.25">
      <c r="A91" s="12" t="s">
        <v>311</v>
      </c>
      <c r="B91" s="4" t="s">
        <v>312</v>
      </c>
      <c r="C91" s="102"/>
      <c r="D91" s="102"/>
      <c r="E91" s="102"/>
      <c r="F91" s="74">
        <f t="shared" si="1"/>
        <v>0</v>
      </c>
    </row>
    <row r="92" spans="1:6" ht="15.75" x14ac:dyDescent="0.25">
      <c r="A92" s="12" t="s">
        <v>313</v>
      </c>
      <c r="B92" s="4" t="s">
        <v>314</v>
      </c>
      <c r="C92" s="102"/>
      <c r="D92" s="102"/>
      <c r="E92" s="102"/>
      <c r="F92" s="74">
        <f t="shared" si="1"/>
        <v>0</v>
      </c>
    </row>
    <row r="93" spans="1:6" ht="15.75" x14ac:dyDescent="0.25">
      <c r="A93" s="33" t="s">
        <v>315</v>
      </c>
      <c r="B93" s="4" t="s">
        <v>316</v>
      </c>
      <c r="C93" s="102"/>
      <c r="D93" s="102"/>
      <c r="E93" s="102"/>
      <c r="F93" s="74">
        <f t="shared" si="1"/>
        <v>0</v>
      </c>
    </row>
    <row r="94" spans="1:6" ht="15.75" x14ac:dyDescent="0.25">
      <c r="A94" s="33" t="s">
        <v>446</v>
      </c>
      <c r="B94" s="4" t="s">
        <v>317</v>
      </c>
      <c r="C94" s="102"/>
      <c r="D94" s="102"/>
      <c r="E94" s="102"/>
      <c r="F94" s="74">
        <f t="shared" si="1"/>
        <v>0</v>
      </c>
    </row>
    <row r="95" spans="1:6" ht="15.75" x14ac:dyDescent="0.25">
      <c r="A95" s="13" t="s">
        <v>465</v>
      </c>
      <c r="B95" s="6" t="s">
        <v>318</v>
      </c>
      <c r="C95" s="102"/>
      <c r="D95" s="102"/>
      <c r="E95" s="102"/>
      <c r="F95" s="74">
        <f t="shared" si="1"/>
        <v>0</v>
      </c>
    </row>
    <row r="96" spans="1:6" ht="15.75" x14ac:dyDescent="0.25">
      <c r="A96" s="14" t="s">
        <v>319</v>
      </c>
      <c r="B96" s="6" t="s">
        <v>320</v>
      </c>
      <c r="C96" s="102"/>
      <c r="D96" s="102"/>
      <c r="E96" s="102"/>
      <c r="F96" s="74">
        <f t="shared" si="1"/>
        <v>0</v>
      </c>
    </row>
    <row r="97" spans="1:6" ht="15.75" x14ac:dyDescent="0.25">
      <c r="A97" s="36" t="s">
        <v>466</v>
      </c>
      <c r="B97" s="37" t="s">
        <v>321</v>
      </c>
      <c r="C97" s="88">
        <f>SUM(C84:C96)</f>
        <v>4870390</v>
      </c>
      <c r="D97" s="88"/>
      <c r="E97" s="88"/>
      <c r="F97" s="74">
        <f t="shared" si="1"/>
        <v>4870390</v>
      </c>
    </row>
    <row r="98" spans="1:6" ht="15.75" x14ac:dyDescent="0.25">
      <c r="A98" s="40" t="s">
        <v>448</v>
      </c>
      <c r="B98" s="41"/>
      <c r="C98" s="75">
        <f>C68+C97</f>
        <v>99010344</v>
      </c>
      <c r="D98" s="75"/>
      <c r="E98" s="75"/>
      <c r="F98" s="74">
        <f t="shared" si="1"/>
        <v>99010344</v>
      </c>
    </row>
  </sheetData>
  <mergeCells count="2">
    <mergeCell ref="A2:F2"/>
    <mergeCell ref="A3:F3"/>
  </mergeCells>
  <phoneticPr fontId="27" type="noConversion"/>
  <pageMargins left="0.31496062992125984" right="0.31496062992125984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defaultRowHeight="15" x14ac:dyDescent="0.25"/>
  <cols>
    <col min="1" max="1" width="59.85546875" style="62" customWidth="1"/>
    <col min="2" max="2" width="9.140625" style="62"/>
    <col min="3" max="3" width="16.85546875" style="62" customWidth="1"/>
  </cols>
  <sheetData>
    <row r="1" spans="1:3" x14ac:dyDescent="0.25">
      <c r="A1" s="70" t="s">
        <v>562</v>
      </c>
    </row>
    <row r="2" spans="1:3" ht="24" customHeight="1" x14ac:dyDescent="0.25">
      <c r="A2" s="115" t="s">
        <v>547</v>
      </c>
      <c r="B2" s="119"/>
      <c r="C2" s="119"/>
    </row>
    <row r="3" spans="1:3" ht="26.25" customHeight="1" x14ac:dyDescent="0.25">
      <c r="A3" s="120" t="s">
        <v>540</v>
      </c>
      <c r="B3" s="121"/>
      <c r="C3" s="121"/>
    </row>
    <row r="4" spans="1:3" ht="15.75" x14ac:dyDescent="0.25">
      <c r="C4" s="72"/>
    </row>
    <row r="5" spans="1:3" ht="25.5" x14ac:dyDescent="0.25">
      <c r="A5" s="63" t="s">
        <v>535</v>
      </c>
      <c r="B5" s="2" t="s">
        <v>36</v>
      </c>
      <c r="C5" s="73" t="s">
        <v>3</v>
      </c>
    </row>
    <row r="6" spans="1:3" ht="15.75" x14ac:dyDescent="0.25">
      <c r="A6" s="4" t="s">
        <v>471</v>
      </c>
      <c r="B6" s="4" t="s">
        <v>240</v>
      </c>
      <c r="C6" s="74"/>
    </row>
    <row r="7" spans="1:3" ht="15.75" x14ac:dyDescent="0.25">
      <c r="A7" s="4" t="s">
        <v>472</v>
      </c>
      <c r="B7" s="4" t="s">
        <v>240</v>
      </c>
      <c r="C7" s="74"/>
    </row>
    <row r="8" spans="1:3" ht="15.75" x14ac:dyDescent="0.25">
      <c r="A8" s="4" t="s">
        <v>473</v>
      </c>
      <c r="B8" s="4" t="s">
        <v>240</v>
      </c>
      <c r="C8" s="74"/>
    </row>
    <row r="9" spans="1:3" ht="15.75" x14ac:dyDescent="0.25">
      <c r="A9" s="4" t="s">
        <v>474</v>
      </c>
      <c r="B9" s="4" t="s">
        <v>240</v>
      </c>
      <c r="C9" s="74"/>
    </row>
    <row r="10" spans="1:3" ht="15.75" x14ac:dyDescent="0.25">
      <c r="A10" s="6" t="s">
        <v>422</v>
      </c>
      <c r="B10" s="7" t="s">
        <v>240</v>
      </c>
      <c r="C10" s="75"/>
    </row>
    <row r="11" spans="1:3" ht="15.75" x14ac:dyDescent="0.25">
      <c r="A11" s="4" t="s">
        <v>423</v>
      </c>
      <c r="B11" s="5" t="s">
        <v>241</v>
      </c>
      <c r="C11" s="74">
        <v>280000</v>
      </c>
    </row>
    <row r="12" spans="1:3" ht="15.75" x14ac:dyDescent="0.25">
      <c r="A12" s="4" t="s">
        <v>425</v>
      </c>
      <c r="B12" s="5" t="s">
        <v>245</v>
      </c>
      <c r="C12" s="74">
        <v>50000</v>
      </c>
    </row>
    <row r="13" spans="1:3" ht="15.75" x14ac:dyDescent="0.25">
      <c r="A13" s="4" t="s">
        <v>475</v>
      </c>
      <c r="B13" s="5" t="s">
        <v>246</v>
      </c>
      <c r="C13" s="74"/>
    </row>
    <row r="14" spans="1:3" ht="15.75" x14ac:dyDescent="0.25">
      <c r="A14" s="48" t="s">
        <v>247</v>
      </c>
      <c r="B14" s="48" t="s">
        <v>246</v>
      </c>
      <c r="C14" s="74"/>
    </row>
    <row r="15" spans="1:3" ht="15.75" x14ac:dyDescent="0.25">
      <c r="A15" s="48" t="s">
        <v>248</v>
      </c>
      <c r="B15" s="48" t="s">
        <v>246</v>
      </c>
      <c r="C15" s="74"/>
    </row>
    <row r="16" spans="1:3" ht="15.75" x14ac:dyDescent="0.25">
      <c r="A16" s="6" t="s">
        <v>454</v>
      </c>
      <c r="B16" s="7" t="s">
        <v>249</v>
      </c>
      <c r="C16" s="75">
        <f>SUM(C11:C15)</f>
        <v>330000</v>
      </c>
    </row>
    <row r="17" spans="1:3" ht="15.75" x14ac:dyDescent="0.25">
      <c r="A17" s="4" t="s">
        <v>476</v>
      </c>
      <c r="B17" s="4" t="s">
        <v>250</v>
      </c>
      <c r="C17" s="74"/>
    </row>
    <row r="18" spans="1:3" ht="15.75" x14ac:dyDescent="0.25">
      <c r="A18" s="4" t="s">
        <v>477</v>
      </c>
      <c r="B18" s="4" t="s">
        <v>250</v>
      </c>
      <c r="C18" s="74"/>
    </row>
    <row r="19" spans="1:3" ht="15.75" x14ac:dyDescent="0.25">
      <c r="A19" s="4" t="s">
        <v>478</v>
      </c>
      <c r="B19" s="4" t="s">
        <v>250</v>
      </c>
      <c r="C19" s="74"/>
    </row>
    <row r="20" spans="1:3" ht="15.75" x14ac:dyDescent="0.25">
      <c r="A20" s="4" t="s">
        <v>479</v>
      </c>
      <c r="B20" s="4" t="s">
        <v>250</v>
      </c>
      <c r="C20" s="74"/>
    </row>
    <row r="21" spans="1:3" ht="15.75" x14ac:dyDescent="0.25">
      <c r="A21" s="4" t="s">
        <v>480</v>
      </c>
      <c r="B21" s="4" t="s">
        <v>250</v>
      </c>
      <c r="C21" s="74"/>
    </row>
    <row r="22" spans="1:3" ht="15.75" x14ac:dyDescent="0.25">
      <c r="A22" s="4" t="s">
        <v>481</v>
      </c>
      <c r="B22" s="4" t="s">
        <v>250</v>
      </c>
      <c r="C22" s="74"/>
    </row>
    <row r="23" spans="1:3" ht="15.75" x14ac:dyDescent="0.25">
      <c r="A23" s="4" t="s">
        <v>482</v>
      </c>
      <c r="B23" s="4" t="s">
        <v>250</v>
      </c>
      <c r="C23" s="74"/>
    </row>
    <row r="24" spans="1:3" ht="15.75" x14ac:dyDescent="0.25">
      <c r="A24" s="4" t="s">
        <v>483</v>
      </c>
      <c r="B24" s="4" t="s">
        <v>250</v>
      </c>
      <c r="C24" s="74"/>
    </row>
    <row r="25" spans="1:3" ht="45" x14ac:dyDescent="0.25">
      <c r="A25" s="4" t="s">
        <v>484</v>
      </c>
      <c r="B25" s="4" t="s">
        <v>250</v>
      </c>
      <c r="C25" s="74"/>
    </row>
    <row r="26" spans="1:3" ht="15.75" x14ac:dyDescent="0.25">
      <c r="A26" s="4" t="s">
        <v>485</v>
      </c>
      <c r="B26" s="4" t="s">
        <v>250</v>
      </c>
      <c r="C26" s="74"/>
    </row>
    <row r="27" spans="1:3" ht="15.75" x14ac:dyDescent="0.25">
      <c r="A27" s="6" t="s">
        <v>427</v>
      </c>
      <c r="B27" s="7" t="s">
        <v>250</v>
      </c>
      <c r="C27" s="74"/>
    </row>
  </sheetData>
  <mergeCells count="2">
    <mergeCell ref="A2:C2"/>
    <mergeCell ref="A3:C3"/>
  </mergeCells>
  <phoneticPr fontId="27" type="noConversion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3"/>
  <sheetViews>
    <sheetView zoomScaleNormal="100" workbookViewId="0"/>
  </sheetViews>
  <sheetFormatPr defaultRowHeight="15" x14ac:dyDescent="0.25"/>
  <cols>
    <col min="1" max="1" width="90.140625" customWidth="1"/>
    <col min="3" max="3" width="17.140625" style="99" customWidth="1"/>
    <col min="4" max="4" width="13.42578125" style="99" customWidth="1"/>
    <col min="5" max="5" width="13.5703125" style="99" customWidth="1"/>
    <col min="6" max="6" width="15.5703125" style="99" customWidth="1"/>
    <col min="7" max="8" width="9.140625" style="67"/>
  </cols>
  <sheetData>
    <row r="1" spans="1:6" x14ac:dyDescent="0.25">
      <c r="A1" s="70" t="s">
        <v>563</v>
      </c>
    </row>
    <row r="2" spans="1:6" ht="21" customHeight="1" x14ac:dyDescent="0.25">
      <c r="A2" s="115" t="s">
        <v>547</v>
      </c>
      <c r="B2" s="119"/>
      <c r="C2" s="119"/>
      <c r="D2" s="119"/>
      <c r="E2" s="119"/>
      <c r="F2" s="117"/>
    </row>
    <row r="3" spans="1:6" ht="18.75" customHeight="1" x14ac:dyDescent="0.25">
      <c r="A3" s="118" t="s">
        <v>541</v>
      </c>
      <c r="B3" s="122"/>
      <c r="C3" s="122"/>
      <c r="D3" s="122"/>
      <c r="E3" s="122"/>
      <c r="F3" s="122"/>
    </row>
    <row r="4" spans="1:6" ht="18" x14ac:dyDescent="0.25">
      <c r="A4" s="43"/>
    </row>
    <row r="5" spans="1:6" x14ac:dyDescent="0.25">
      <c r="A5" s="3" t="s">
        <v>0</v>
      </c>
    </row>
    <row r="6" spans="1:6" ht="26.25" x14ac:dyDescent="0.25">
      <c r="A6" s="1" t="s">
        <v>35</v>
      </c>
      <c r="B6" s="2" t="s">
        <v>36</v>
      </c>
      <c r="C6" s="100" t="s">
        <v>490</v>
      </c>
      <c r="D6" s="100" t="s">
        <v>491</v>
      </c>
      <c r="E6" s="100" t="s">
        <v>11</v>
      </c>
      <c r="F6" s="101" t="s">
        <v>2</v>
      </c>
    </row>
    <row r="7" spans="1:6" ht="15.75" x14ac:dyDescent="0.25">
      <c r="A7" s="24" t="s">
        <v>37</v>
      </c>
      <c r="B7" s="25" t="s">
        <v>38</v>
      </c>
      <c r="C7" s="74">
        <v>43215600</v>
      </c>
      <c r="D7" s="103"/>
      <c r="E7" s="103"/>
      <c r="F7" s="74">
        <f>SUM(C7:E7)</f>
        <v>43215600</v>
      </c>
    </row>
    <row r="8" spans="1:6" ht="15.75" x14ac:dyDescent="0.25">
      <c r="A8" s="24" t="s">
        <v>39</v>
      </c>
      <c r="B8" s="26" t="s">
        <v>40</v>
      </c>
      <c r="C8" s="74"/>
      <c r="D8" s="103"/>
      <c r="E8" s="103"/>
      <c r="F8" s="74">
        <f t="shared" ref="F8:F71" si="0">SUM(C8:E8)</f>
        <v>0</v>
      </c>
    </row>
    <row r="9" spans="1:6" ht="15.75" x14ac:dyDescent="0.25">
      <c r="A9" s="24" t="s">
        <v>41</v>
      </c>
      <c r="B9" s="26" t="s">
        <v>42</v>
      </c>
      <c r="C9" s="74"/>
      <c r="D9" s="103"/>
      <c r="E9" s="103"/>
      <c r="F9" s="74">
        <f t="shared" si="0"/>
        <v>0</v>
      </c>
    </row>
    <row r="10" spans="1:6" ht="15.75" x14ac:dyDescent="0.25">
      <c r="A10" s="27" t="s">
        <v>43</v>
      </c>
      <c r="B10" s="26" t="s">
        <v>44</v>
      </c>
      <c r="C10" s="74"/>
      <c r="D10" s="103"/>
      <c r="E10" s="103"/>
      <c r="F10" s="74">
        <f t="shared" si="0"/>
        <v>0</v>
      </c>
    </row>
    <row r="11" spans="1:6" ht="15.75" x14ac:dyDescent="0.25">
      <c r="A11" s="27" t="s">
        <v>45</v>
      </c>
      <c r="B11" s="26" t="s">
        <v>46</v>
      </c>
      <c r="C11" s="74"/>
      <c r="D11" s="103"/>
      <c r="E11" s="103"/>
      <c r="F11" s="74">
        <f t="shared" si="0"/>
        <v>0</v>
      </c>
    </row>
    <row r="12" spans="1:6" ht="15.75" x14ac:dyDescent="0.25">
      <c r="A12" s="27" t="s">
        <v>47</v>
      </c>
      <c r="B12" s="26" t="s">
        <v>48</v>
      </c>
      <c r="C12" s="74"/>
      <c r="D12" s="103"/>
      <c r="E12" s="103"/>
      <c r="F12" s="74">
        <f t="shared" si="0"/>
        <v>0</v>
      </c>
    </row>
    <row r="13" spans="1:6" ht="15.75" x14ac:dyDescent="0.25">
      <c r="A13" s="27" t="s">
        <v>49</v>
      </c>
      <c r="B13" s="26" t="s">
        <v>50</v>
      </c>
      <c r="C13" s="74"/>
      <c r="D13" s="103"/>
      <c r="E13" s="103"/>
      <c r="F13" s="74">
        <f t="shared" si="0"/>
        <v>0</v>
      </c>
    </row>
    <row r="14" spans="1:6" ht="15.75" x14ac:dyDescent="0.25">
      <c r="A14" s="27" t="s">
        <v>51</v>
      </c>
      <c r="B14" s="26" t="s">
        <v>52</v>
      </c>
      <c r="C14" s="74"/>
      <c r="D14" s="103"/>
      <c r="E14" s="103"/>
      <c r="F14" s="74">
        <f t="shared" si="0"/>
        <v>0</v>
      </c>
    </row>
    <row r="15" spans="1:6" ht="15.75" x14ac:dyDescent="0.25">
      <c r="A15" s="4" t="s">
        <v>53</v>
      </c>
      <c r="B15" s="26" t="s">
        <v>54</v>
      </c>
      <c r="C15" s="74"/>
      <c r="D15" s="103"/>
      <c r="E15" s="103"/>
      <c r="F15" s="74">
        <f t="shared" si="0"/>
        <v>0</v>
      </c>
    </row>
    <row r="16" spans="1:6" ht="15.75" x14ac:dyDescent="0.25">
      <c r="A16" s="4" t="s">
        <v>55</v>
      </c>
      <c r="B16" s="26" t="s">
        <v>56</v>
      </c>
      <c r="C16" s="74"/>
      <c r="D16" s="103"/>
      <c r="E16" s="103"/>
      <c r="F16" s="74">
        <f t="shared" si="0"/>
        <v>0</v>
      </c>
    </row>
    <row r="17" spans="1:8" ht="15.75" x14ac:dyDescent="0.25">
      <c r="A17" s="4" t="s">
        <v>57</v>
      </c>
      <c r="B17" s="26" t="s">
        <v>58</v>
      </c>
      <c r="C17" s="74"/>
      <c r="D17" s="103"/>
      <c r="E17" s="103"/>
      <c r="F17" s="74">
        <f t="shared" si="0"/>
        <v>0</v>
      </c>
    </row>
    <row r="18" spans="1:8" ht="15.75" x14ac:dyDescent="0.25">
      <c r="A18" s="4" t="s">
        <v>59</v>
      </c>
      <c r="B18" s="26" t="s">
        <v>60</v>
      </c>
      <c r="C18" s="74"/>
      <c r="D18" s="103"/>
      <c r="E18" s="103"/>
      <c r="F18" s="74">
        <f t="shared" si="0"/>
        <v>0</v>
      </c>
    </row>
    <row r="19" spans="1:8" ht="15.75" x14ac:dyDescent="0.25">
      <c r="A19" s="4" t="s">
        <v>379</v>
      </c>
      <c r="B19" s="26" t="s">
        <v>61</v>
      </c>
      <c r="C19" s="74"/>
      <c r="D19" s="103"/>
      <c r="E19" s="103"/>
      <c r="F19" s="74">
        <f t="shared" si="0"/>
        <v>0</v>
      </c>
    </row>
    <row r="20" spans="1:8" s="66" customFormat="1" ht="15.75" x14ac:dyDescent="0.25">
      <c r="A20" s="28" t="s">
        <v>322</v>
      </c>
      <c r="B20" s="29" t="s">
        <v>62</v>
      </c>
      <c r="C20" s="88">
        <f>SUM(C7:C19)</f>
        <v>43215600</v>
      </c>
      <c r="D20" s="89"/>
      <c r="E20" s="89"/>
      <c r="F20" s="74">
        <f t="shared" si="0"/>
        <v>43215600</v>
      </c>
      <c r="G20" s="83"/>
      <c r="H20" s="83"/>
    </row>
    <row r="21" spans="1:8" ht="15.75" x14ac:dyDescent="0.25">
      <c r="A21" s="4" t="s">
        <v>63</v>
      </c>
      <c r="B21" s="26" t="s">
        <v>64</v>
      </c>
      <c r="C21" s="74">
        <v>5017700</v>
      </c>
      <c r="D21" s="103"/>
      <c r="E21" s="103"/>
      <c r="F21" s="74">
        <f t="shared" si="0"/>
        <v>5017700</v>
      </c>
    </row>
    <row r="22" spans="1:8" ht="30" x14ac:dyDescent="0.25">
      <c r="A22" s="4" t="s">
        <v>65</v>
      </c>
      <c r="B22" s="26" t="s">
        <v>66</v>
      </c>
      <c r="C22" s="74">
        <v>588000</v>
      </c>
      <c r="D22" s="103"/>
      <c r="E22" s="103"/>
      <c r="F22" s="74">
        <f t="shared" si="0"/>
        <v>588000</v>
      </c>
    </row>
    <row r="23" spans="1:8" ht="15.75" x14ac:dyDescent="0.25">
      <c r="A23" s="5" t="s">
        <v>67</v>
      </c>
      <c r="B23" s="26" t="s">
        <v>68</v>
      </c>
      <c r="C23" s="74">
        <v>160000</v>
      </c>
      <c r="D23" s="103"/>
      <c r="E23" s="103"/>
      <c r="F23" s="74">
        <f t="shared" si="0"/>
        <v>160000</v>
      </c>
    </row>
    <row r="24" spans="1:8" s="66" customFormat="1" ht="15.75" x14ac:dyDescent="0.25">
      <c r="A24" s="6" t="s">
        <v>323</v>
      </c>
      <c r="B24" s="29" t="s">
        <v>69</v>
      </c>
      <c r="C24" s="88">
        <f>SUM(C21:C23)</f>
        <v>5765700</v>
      </c>
      <c r="D24" s="89"/>
      <c r="E24" s="89"/>
      <c r="F24" s="74">
        <f t="shared" si="0"/>
        <v>5765700</v>
      </c>
      <c r="G24" s="83"/>
      <c r="H24" s="83"/>
    </row>
    <row r="25" spans="1:8" s="66" customFormat="1" ht="15.75" x14ac:dyDescent="0.25">
      <c r="A25" s="46" t="s">
        <v>409</v>
      </c>
      <c r="B25" s="47" t="s">
        <v>70</v>
      </c>
      <c r="C25" s="89">
        <f>C20+C24</f>
        <v>48981300</v>
      </c>
      <c r="D25" s="89"/>
      <c r="E25" s="89"/>
      <c r="F25" s="74">
        <f t="shared" si="0"/>
        <v>48981300</v>
      </c>
      <c r="G25" s="83"/>
      <c r="H25" s="83"/>
    </row>
    <row r="26" spans="1:8" s="66" customFormat="1" ht="15.75" x14ac:dyDescent="0.25">
      <c r="A26" s="35" t="s">
        <v>380</v>
      </c>
      <c r="B26" s="47" t="s">
        <v>71</v>
      </c>
      <c r="C26" s="90">
        <v>6257300</v>
      </c>
      <c r="D26" s="89"/>
      <c r="E26" s="89"/>
      <c r="F26" s="74">
        <f t="shared" si="0"/>
        <v>6257300</v>
      </c>
      <c r="G26" s="83"/>
      <c r="H26" s="83"/>
    </row>
    <row r="27" spans="1:8" ht="15.75" x14ac:dyDescent="0.25">
      <c r="A27" s="4" t="s">
        <v>72</v>
      </c>
      <c r="B27" s="26" t="s">
        <v>73</v>
      </c>
      <c r="C27" s="74"/>
      <c r="D27" s="103"/>
      <c r="E27" s="103"/>
      <c r="F27" s="74">
        <f t="shared" si="0"/>
        <v>0</v>
      </c>
    </row>
    <row r="28" spans="1:8" ht="15.75" x14ac:dyDescent="0.25">
      <c r="A28" s="4" t="s">
        <v>74</v>
      </c>
      <c r="B28" s="26" t="s">
        <v>75</v>
      </c>
      <c r="C28" s="74">
        <v>1977400</v>
      </c>
      <c r="D28" s="103"/>
      <c r="E28" s="103"/>
      <c r="F28" s="74">
        <f t="shared" si="0"/>
        <v>1977400</v>
      </c>
    </row>
    <row r="29" spans="1:8" ht="15.75" x14ac:dyDescent="0.25">
      <c r="A29" s="4" t="s">
        <v>76</v>
      </c>
      <c r="B29" s="26" t="s">
        <v>77</v>
      </c>
      <c r="C29" s="74">
        <v>3815000</v>
      </c>
      <c r="D29" s="103"/>
      <c r="E29" s="103"/>
      <c r="F29" s="74">
        <f t="shared" si="0"/>
        <v>3815000</v>
      </c>
    </row>
    <row r="30" spans="1:8" ht="15.75" x14ac:dyDescent="0.25">
      <c r="A30" s="4" t="s">
        <v>549</v>
      </c>
      <c r="B30" s="26" t="s">
        <v>538</v>
      </c>
      <c r="C30" s="74">
        <v>3317000</v>
      </c>
      <c r="D30" s="103"/>
      <c r="E30" s="103"/>
      <c r="F30" s="74">
        <f t="shared" si="0"/>
        <v>3317000</v>
      </c>
    </row>
    <row r="31" spans="1:8" ht="15.75" x14ac:dyDescent="0.25">
      <c r="A31" s="6" t="s">
        <v>324</v>
      </c>
      <c r="B31" s="29" t="s">
        <v>78</v>
      </c>
      <c r="C31" s="74">
        <f>SUM(C27:C30)</f>
        <v>9109400</v>
      </c>
      <c r="D31" s="103"/>
      <c r="E31" s="103"/>
      <c r="F31" s="74">
        <f t="shared" si="0"/>
        <v>9109400</v>
      </c>
    </row>
    <row r="32" spans="1:8" ht="15.75" x14ac:dyDescent="0.25">
      <c r="A32" s="4" t="s">
        <v>79</v>
      </c>
      <c r="B32" s="26" t="s">
        <v>80</v>
      </c>
      <c r="C32" s="74">
        <v>45000</v>
      </c>
      <c r="D32" s="103"/>
      <c r="E32" s="103"/>
      <c r="F32" s="74">
        <f t="shared" si="0"/>
        <v>45000</v>
      </c>
    </row>
    <row r="33" spans="1:6" ht="15.75" x14ac:dyDescent="0.25">
      <c r="A33" s="4" t="s">
        <v>81</v>
      </c>
      <c r="B33" s="26" t="s">
        <v>82</v>
      </c>
      <c r="C33" s="74"/>
      <c r="D33" s="103"/>
      <c r="E33" s="103"/>
      <c r="F33" s="74">
        <f t="shared" si="0"/>
        <v>0</v>
      </c>
    </row>
    <row r="34" spans="1:6" ht="15" customHeight="1" x14ac:dyDescent="0.25">
      <c r="A34" s="6" t="s">
        <v>410</v>
      </c>
      <c r="B34" s="29" t="s">
        <v>83</v>
      </c>
      <c r="C34" s="74">
        <f>SUM(C32:C33)</f>
        <v>45000</v>
      </c>
      <c r="D34" s="103"/>
      <c r="E34" s="103"/>
      <c r="F34" s="74">
        <f t="shared" si="0"/>
        <v>45000</v>
      </c>
    </row>
    <row r="35" spans="1:6" ht="15.75" x14ac:dyDescent="0.25">
      <c r="A35" s="4" t="s">
        <v>84</v>
      </c>
      <c r="B35" s="26" t="s">
        <v>85</v>
      </c>
      <c r="C35" s="74">
        <v>927500</v>
      </c>
      <c r="D35" s="103"/>
      <c r="E35" s="103"/>
      <c r="F35" s="74">
        <f t="shared" si="0"/>
        <v>927500</v>
      </c>
    </row>
    <row r="36" spans="1:6" ht="15.75" x14ac:dyDescent="0.25">
      <c r="A36" s="4" t="s">
        <v>86</v>
      </c>
      <c r="B36" s="26" t="s">
        <v>87</v>
      </c>
      <c r="C36" s="74"/>
      <c r="D36" s="103"/>
      <c r="E36" s="103"/>
      <c r="F36" s="74">
        <f t="shared" si="0"/>
        <v>0</v>
      </c>
    </row>
    <row r="37" spans="1:6" ht="15.75" x14ac:dyDescent="0.25">
      <c r="A37" s="4" t="s">
        <v>381</v>
      </c>
      <c r="B37" s="26" t="s">
        <v>88</v>
      </c>
      <c r="C37" s="74"/>
      <c r="D37" s="103"/>
      <c r="E37" s="103"/>
      <c r="F37" s="74">
        <f t="shared" si="0"/>
        <v>0</v>
      </c>
    </row>
    <row r="38" spans="1:6" ht="15.75" x14ac:dyDescent="0.25">
      <c r="A38" s="4" t="s">
        <v>89</v>
      </c>
      <c r="B38" s="26" t="s">
        <v>90</v>
      </c>
      <c r="C38" s="74">
        <v>1348500</v>
      </c>
      <c r="D38" s="103"/>
      <c r="E38" s="103"/>
      <c r="F38" s="74">
        <f t="shared" si="0"/>
        <v>1348500</v>
      </c>
    </row>
    <row r="39" spans="1:6" ht="15.75" x14ac:dyDescent="0.25">
      <c r="A39" s="9" t="s">
        <v>382</v>
      </c>
      <c r="B39" s="26" t="s">
        <v>91</v>
      </c>
      <c r="C39" s="74"/>
      <c r="D39" s="103"/>
      <c r="E39" s="103"/>
      <c r="F39" s="74">
        <f t="shared" si="0"/>
        <v>0</v>
      </c>
    </row>
    <row r="40" spans="1:6" ht="15.75" x14ac:dyDescent="0.25">
      <c r="A40" s="5" t="s">
        <v>92</v>
      </c>
      <c r="B40" s="26" t="s">
        <v>93</v>
      </c>
      <c r="C40" s="74">
        <v>130000</v>
      </c>
      <c r="D40" s="103"/>
      <c r="E40" s="103"/>
      <c r="F40" s="74">
        <f t="shared" si="0"/>
        <v>130000</v>
      </c>
    </row>
    <row r="41" spans="1:6" ht="15.75" x14ac:dyDescent="0.25">
      <c r="A41" s="4" t="s">
        <v>383</v>
      </c>
      <c r="B41" s="26" t="s">
        <v>94</v>
      </c>
      <c r="C41" s="74">
        <v>955000</v>
      </c>
      <c r="D41" s="103"/>
      <c r="E41" s="103"/>
      <c r="F41" s="74">
        <f t="shared" si="0"/>
        <v>955000</v>
      </c>
    </row>
    <row r="42" spans="1:6" ht="15.75" x14ac:dyDescent="0.25">
      <c r="A42" s="6" t="s">
        <v>325</v>
      </c>
      <c r="B42" s="29" t="s">
        <v>95</v>
      </c>
      <c r="C42" s="74">
        <f>SUM(C35:C41)</f>
        <v>3361000</v>
      </c>
      <c r="D42" s="103"/>
      <c r="E42" s="103"/>
      <c r="F42" s="74">
        <f t="shared" si="0"/>
        <v>3361000</v>
      </c>
    </row>
    <row r="43" spans="1:6" ht="15.75" x14ac:dyDescent="0.25">
      <c r="A43" s="4" t="s">
        <v>96</v>
      </c>
      <c r="B43" s="26" t="s">
        <v>97</v>
      </c>
      <c r="C43" s="74"/>
      <c r="D43" s="103"/>
      <c r="E43" s="103"/>
      <c r="F43" s="74">
        <f t="shared" si="0"/>
        <v>0</v>
      </c>
    </row>
    <row r="44" spans="1:6" ht="15.75" x14ac:dyDescent="0.25">
      <c r="A44" s="4" t="s">
        <v>98</v>
      </c>
      <c r="B44" s="26" t="s">
        <v>99</v>
      </c>
      <c r="C44" s="74"/>
      <c r="D44" s="103"/>
      <c r="E44" s="103"/>
      <c r="F44" s="74">
        <f t="shared" si="0"/>
        <v>0</v>
      </c>
    </row>
    <row r="45" spans="1:6" ht="15.75" x14ac:dyDescent="0.25">
      <c r="A45" s="6" t="s">
        <v>326</v>
      </c>
      <c r="B45" s="29" t="s">
        <v>100</v>
      </c>
      <c r="C45" s="74">
        <v>0</v>
      </c>
      <c r="D45" s="103"/>
      <c r="E45" s="103"/>
      <c r="F45" s="74">
        <f t="shared" si="0"/>
        <v>0</v>
      </c>
    </row>
    <row r="46" spans="1:6" ht="15.75" x14ac:dyDescent="0.25">
      <c r="A46" s="4" t="s">
        <v>101</v>
      </c>
      <c r="B46" s="26" t="s">
        <v>102</v>
      </c>
      <c r="C46" s="74">
        <v>3312400</v>
      </c>
      <c r="D46" s="103"/>
      <c r="E46" s="103"/>
      <c r="F46" s="74">
        <f t="shared" si="0"/>
        <v>3312400</v>
      </c>
    </row>
    <row r="47" spans="1:6" ht="15.75" x14ac:dyDescent="0.25">
      <c r="A47" s="4" t="s">
        <v>103</v>
      </c>
      <c r="B47" s="26" t="s">
        <v>104</v>
      </c>
      <c r="C47" s="74"/>
      <c r="D47" s="103"/>
      <c r="E47" s="103"/>
      <c r="F47" s="74">
        <f t="shared" si="0"/>
        <v>0</v>
      </c>
    </row>
    <row r="48" spans="1:6" ht="15.75" x14ac:dyDescent="0.25">
      <c r="A48" s="4" t="s">
        <v>384</v>
      </c>
      <c r="B48" s="26" t="s">
        <v>105</v>
      </c>
      <c r="C48" s="74"/>
      <c r="D48" s="103"/>
      <c r="E48" s="103"/>
      <c r="F48" s="74">
        <f t="shared" si="0"/>
        <v>0</v>
      </c>
    </row>
    <row r="49" spans="1:8" ht="15.75" x14ac:dyDescent="0.25">
      <c r="A49" s="4" t="s">
        <v>385</v>
      </c>
      <c r="B49" s="26" t="s">
        <v>106</v>
      </c>
      <c r="C49" s="74"/>
      <c r="D49" s="103"/>
      <c r="E49" s="103"/>
      <c r="F49" s="74">
        <f t="shared" si="0"/>
        <v>0</v>
      </c>
    </row>
    <row r="50" spans="1:8" ht="15.75" x14ac:dyDescent="0.25">
      <c r="A50" s="4" t="s">
        <v>553</v>
      </c>
      <c r="B50" s="26" t="s">
        <v>108</v>
      </c>
      <c r="C50" s="74">
        <v>1768700</v>
      </c>
      <c r="D50" s="103"/>
      <c r="E50" s="103"/>
      <c r="F50" s="74">
        <f t="shared" si="0"/>
        <v>1768700</v>
      </c>
    </row>
    <row r="51" spans="1:8" ht="15.75" x14ac:dyDescent="0.25">
      <c r="A51" s="4" t="s">
        <v>107</v>
      </c>
      <c r="B51" s="26" t="s">
        <v>108</v>
      </c>
      <c r="C51" s="74">
        <v>436200</v>
      </c>
      <c r="D51" s="103"/>
      <c r="E51" s="103"/>
      <c r="F51" s="74">
        <f t="shared" si="0"/>
        <v>436200</v>
      </c>
    </row>
    <row r="52" spans="1:8" ht="15.75" x14ac:dyDescent="0.25">
      <c r="A52" s="6" t="s">
        <v>327</v>
      </c>
      <c r="B52" s="29" t="s">
        <v>109</v>
      </c>
      <c r="C52" s="74">
        <f>SUM(C46:C51)</f>
        <v>5517300</v>
      </c>
      <c r="D52" s="103"/>
      <c r="E52" s="103"/>
      <c r="F52" s="74">
        <f t="shared" si="0"/>
        <v>5517300</v>
      </c>
    </row>
    <row r="53" spans="1:8" s="66" customFormat="1" ht="15.75" x14ac:dyDescent="0.25">
      <c r="A53" s="35" t="s">
        <v>328</v>
      </c>
      <c r="B53" s="47" t="s">
        <v>110</v>
      </c>
      <c r="C53" s="89">
        <f>C31+C34+C42++C45+C52</f>
        <v>18032700</v>
      </c>
      <c r="D53" s="89"/>
      <c r="E53" s="89"/>
      <c r="F53" s="74">
        <f t="shared" si="0"/>
        <v>18032700</v>
      </c>
      <c r="G53" s="83"/>
      <c r="H53" s="83"/>
    </row>
    <row r="54" spans="1:8" ht="15.75" x14ac:dyDescent="0.25">
      <c r="A54" s="12" t="s">
        <v>111</v>
      </c>
      <c r="B54" s="26" t="s">
        <v>112</v>
      </c>
      <c r="C54" s="74"/>
      <c r="D54" s="103"/>
      <c r="E54" s="103"/>
      <c r="F54" s="74">
        <f t="shared" si="0"/>
        <v>0</v>
      </c>
    </row>
    <row r="55" spans="1:8" ht="15.75" x14ac:dyDescent="0.25">
      <c r="A55" s="12" t="s">
        <v>329</v>
      </c>
      <c r="B55" s="26" t="s">
        <v>113</v>
      </c>
      <c r="C55" s="74"/>
      <c r="D55" s="103"/>
      <c r="E55" s="103"/>
      <c r="F55" s="74">
        <f t="shared" si="0"/>
        <v>0</v>
      </c>
    </row>
    <row r="56" spans="1:8" ht="15.75" x14ac:dyDescent="0.25">
      <c r="A56" s="16" t="s">
        <v>386</v>
      </c>
      <c r="B56" s="26" t="s">
        <v>114</v>
      </c>
      <c r="C56" s="74"/>
      <c r="D56" s="103"/>
      <c r="E56" s="103"/>
      <c r="F56" s="74">
        <f t="shared" si="0"/>
        <v>0</v>
      </c>
    </row>
    <row r="57" spans="1:8" ht="15.75" x14ac:dyDescent="0.25">
      <c r="A57" s="16" t="s">
        <v>387</v>
      </c>
      <c r="B57" s="26" t="s">
        <v>115</v>
      </c>
      <c r="C57" s="74"/>
      <c r="D57" s="103"/>
      <c r="E57" s="103"/>
      <c r="F57" s="74">
        <f t="shared" si="0"/>
        <v>0</v>
      </c>
    </row>
    <row r="58" spans="1:8" ht="15.75" x14ac:dyDescent="0.25">
      <c r="A58" s="16" t="s">
        <v>388</v>
      </c>
      <c r="B58" s="26" t="s">
        <v>116</v>
      </c>
      <c r="C58" s="74"/>
      <c r="D58" s="103"/>
      <c r="E58" s="103"/>
      <c r="F58" s="74">
        <f t="shared" si="0"/>
        <v>0</v>
      </c>
    </row>
    <row r="59" spans="1:8" ht="15.75" x14ac:dyDescent="0.25">
      <c r="A59" s="12" t="s">
        <v>389</v>
      </c>
      <c r="B59" s="26" t="s">
        <v>117</v>
      </c>
      <c r="C59" s="74"/>
      <c r="D59" s="103"/>
      <c r="E59" s="103"/>
      <c r="F59" s="74">
        <f t="shared" si="0"/>
        <v>0</v>
      </c>
    </row>
    <row r="60" spans="1:8" ht="15.75" x14ac:dyDescent="0.25">
      <c r="A60" s="12" t="s">
        <v>390</v>
      </c>
      <c r="B60" s="26" t="s">
        <v>118</v>
      </c>
      <c r="C60" s="74"/>
      <c r="D60" s="103"/>
      <c r="E60" s="103"/>
      <c r="F60" s="74">
        <f t="shared" si="0"/>
        <v>0</v>
      </c>
    </row>
    <row r="61" spans="1:8" ht="15.75" x14ac:dyDescent="0.25">
      <c r="A61" s="12" t="s">
        <v>391</v>
      </c>
      <c r="B61" s="26" t="s">
        <v>119</v>
      </c>
      <c r="C61" s="74">
        <v>1050600</v>
      </c>
      <c r="D61" s="103"/>
      <c r="E61" s="103"/>
      <c r="F61" s="74">
        <f t="shared" si="0"/>
        <v>1050600</v>
      </c>
    </row>
    <row r="62" spans="1:8" s="66" customFormat="1" ht="15.75" x14ac:dyDescent="0.25">
      <c r="A62" s="44" t="s">
        <v>358</v>
      </c>
      <c r="B62" s="47" t="s">
        <v>120</v>
      </c>
      <c r="C62" s="88">
        <v>1050600</v>
      </c>
      <c r="D62" s="89"/>
      <c r="E62" s="89"/>
      <c r="F62" s="74">
        <f t="shared" si="0"/>
        <v>1050600</v>
      </c>
      <c r="G62" s="83"/>
      <c r="H62" s="83"/>
    </row>
    <row r="63" spans="1:8" ht="15.75" x14ac:dyDescent="0.25">
      <c r="A63" s="11" t="s">
        <v>392</v>
      </c>
      <c r="B63" s="26" t="s">
        <v>121</v>
      </c>
      <c r="C63" s="74"/>
      <c r="D63" s="103"/>
      <c r="E63" s="103"/>
      <c r="F63" s="74">
        <f t="shared" si="0"/>
        <v>0</v>
      </c>
    </row>
    <row r="64" spans="1:8" ht="15.75" x14ac:dyDescent="0.25">
      <c r="A64" s="11" t="s">
        <v>122</v>
      </c>
      <c r="B64" s="26" t="s">
        <v>123</v>
      </c>
      <c r="C64" s="74"/>
      <c r="D64" s="103"/>
      <c r="E64" s="103"/>
      <c r="F64" s="74">
        <f t="shared" si="0"/>
        <v>0</v>
      </c>
    </row>
    <row r="65" spans="1:8" ht="30" x14ac:dyDescent="0.25">
      <c r="A65" s="11" t="s">
        <v>124</v>
      </c>
      <c r="B65" s="26" t="s">
        <v>125</v>
      </c>
      <c r="C65" s="74"/>
      <c r="D65" s="103"/>
      <c r="E65" s="103"/>
      <c r="F65" s="74">
        <f t="shared" si="0"/>
        <v>0</v>
      </c>
    </row>
    <row r="66" spans="1:8" ht="15.75" x14ac:dyDescent="0.25">
      <c r="A66" s="11" t="s">
        <v>359</v>
      </c>
      <c r="B66" s="26" t="s">
        <v>126</v>
      </c>
      <c r="C66" s="74"/>
      <c r="D66" s="103"/>
      <c r="E66" s="103"/>
      <c r="F66" s="74">
        <f t="shared" si="0"/>
        <v>0</v>
      </c>
    </row>
    <row r="67" spans="1:8" ht="15.75" x14ac:dyDescent="0.25">
      <c r="A67" s="11" t="s">
        <v>393</v>
      </c>
      <c r="B67" s="26" t="s">
        <v>127</v>
      </c>
      <c r="C67" s="74"/>
      <c r="D67" s="103"/>
      <c r="E67" s="103"/>
      <c r="F67" s="74">
        <f t="shared" si="0"/>
        <v>0</v>
      </c>
    </row>
    <row r="68" spans="1:8" ht="15.75" x14ac:dyDescent="0.25">
      <c r="A68" s="11" t="s">
        <v>361</v>
      </c>
      <c r="B68" s="26" t="s">
        <v>128</v>
      </c>
      <c r="C68" s="110">
        <v>1147100</v>
      </c>
      <c r="D68" s="110"/>
      <c r="E68" s="110"/>
      <c r="F68" s="74">
        <f t="shared" si="0"/>
        <v>1147100</v>
      </c>
    </row>
    <row r="69" spans="1:8" ht="30" x14ac:dyDescent="0.25">
      <c r="A69" s="11" t="s">
        <v>394</v>
      </c>
      <c r="B69" s="26" t="s">
        <v>129</v>
      </c>
      <c r="C69" s="74"/>
      <c r="D69" s="103"/>
      <c r="E69" s="103"/>
      <c r="F69" s="74">
        <f t="shared" si="0"/>
        <v>0</v>
      </c>
    </row>
    <row r="70" spans="1:8" ht="15.75" x14ac:dyDescent="0.25">
      <c r="A70" s="11" t="s">
        <v>395</v>
      </c>
      <c r="B70" s="26" t="s">
        <v>130</v>
      </c>
      <c r="C70" s="74"/>
      <c r="D70" s="103"/>
      <c r="E70" s="103"/>
      <c r="F70" s="74">
        <f t="shared" si="0"/>
        <v>0</v>
      </c>
    </row>
    <row r="71" spans="1:8" ht="15.75" x14ac:dyDescent="0.25">
      <c r="A71" s="11" t="s">
        <v>131</v>
      </c>
      <c r="B71" s="26" t="s">
        <v>132</v>
      </c>
      <c r="C71" s="74"/>
      <c r="D71" s="103"/>
      <c r="E71" s="103"/>
      <c r="F71" s="74">
        <f t="shared" si="0"/>
        <v>0</v>
      </c>
    </row>
    <row r="72" spans="1:8" ht="15.75" x14ac:dyDescent="0.25">
      <c r="A72" s="18" t="s">
        <v>133</v>
      </c>
      <c r="B72" s="26" t="s">
        <v>134</v>
      </c>
      <c r="C72" s="74"/>
      <c r="D72" s="103"/>
      <c r="E72" s="103"/>
      <c r="F72" s="74">
        <f t="shared" ref="F72:F124" si="1">SUM(C72:E72)</f>
        <v>0</v>
      </c>
    </row>
    <row r="73" spans="1:8" ht="15.75" x14ac:dyDescent="0.25">
      <c r="A73" s="11" t="s">
        <v>396</v>
      </c>
      <c r="B73" s="26" t="s">
        <v>135</v>
      </c>
      <c r="C73" s="74">
        <v>26000</v>
      </c>
      <c r="D73" s="103"/>
      <c r="E73" s="103"/>
      <c r="F73" s="74">
        <f t="shared" si="1"/>
        <v>26000</v>
      </c>
    </row>
    <row r="74" spans="1:8" ht="15.75" x14ac:dyDescent="0.25">
      <c r="A74" s="18" t="s">
        <v>534</v>
      </c>
      <c r="B74" s="26" t="s">
        <v>136</v>
      </c>
      <c r="C74" s="74">
        <v>7660244</v>
      </c>
      <c r="D74" s="103"/>
      <c r="E74" s="103"/>
      <c r="F74" s="74">
        <f t="shared" si="1"/>
        <v>7660244</v>
      </c>
    </row>
    <row r="75" spans="1:8" s="66" customFormat="1" ht="15.75" x14ac:dyDescent="0.25">
      <c r="A75" s="44" t="s">
        <v>364</v>
      </c>
      <c r="B75" s="47" t="s">
        <v>137</v>
      </c>
      <c r="C75" s="88">
        <f>SUM(C63:C74)</f>
        <v>8833344</v>
      </c>
      <c r="D75" s="89"/>
      <c r="E75" s="89"/>
      <c r="F75" s="74">
        <f t="shared" si="1"/>
        <v>8833344</v>
      </c>
      <c r="G75" s="83"/>
      <c r="H75" s="83"/>
    </row>
    <row r="76" spans="1:8" s="66" customFormat="1" ht="15.75" x14ac:dyDescent="0.25">
      <c r="A76" s="50" t="s">
        <v>9</v>
      </c>
      <c r="B76" s="47"/>
      <c r="C76" s="89">
        <f>C25+C26+C53+C62+C75</f>
        <v>83155244</v>
      </c>
      <c r="D76" s="89"/>
      <c r="E76" s="89"/>
      <c r="F76" s="74">
        <f t="shared" si="1"/>
        <v>83155244</v>
      </c>
      <c r="G76" s="83"/>
      <c r="H76" s="83"/>
    </row>
    <row r="77" spans="1:8" ht="15.75" x14ac:dyDescent="0.25">
      <c r="A77" s="30" t="s">
        <v>138</v>
      </c>
      <c r="B77" s="26" t="s">
        <v>139</v>
      </c>
      <c r="C77" s="74"/>
      <c r="D77" s="103"/>
      <c r="E77" s="103"/>
      <c r="F77" s="74">
        <f t="shared" si="1"/>
        <v>0</v>
      </c>
    </row>
    <row r="78" spans="1:8" ht="15.75" x14ac:dyDescent="0.25">
      <c r="A78" s="30" t="s">
        <v>397</v>
      </c>
      <c r="B78" s="26" t="s">
        <v>140</v>
      </c>
      <c r="C78" s="74"/>
      <c r="D78" s="103"/>
      <c r="E78" s="103"/>
      <c r="F78" s="74">
        <f t="shared" si="1"/>
        <v>0</v>
      </c>
    </row>
    <row r="79" spans="1:8" ht="15.75" x14ac:dyDescent="0.25">
      <c r="A79" s="30" t="s">
        <v>141</v>
      </c>
      <c r="B79" s="26" t="s">
        <v>142</v>
      </c>
      <c r="C79" s="74"/>
      <c r="D79" s="103"/>
      <c r="E79" s="103"/>
      <c r="F79" s="74">
        <f t="shared" si="1"/>
        <v>0</v>
      </c>
    </row>
    <row r="80" spans="1:8" ht="15.75" x14ac:dyDescent="0.25">
      <c r="A80" s="30" t="s">
        <v>143</v>
      </c>
      <c r="B80" s="26" t="s">
        <v>144</v>
      </c>
      <c r="C80" s="74">
        <v>11270900</v>
      </c>
      <c r="D80" s="103"/>
      <c r="E80" s="103"/>
      <c r="F80" s="74">
        <f t="shared" si="1"/>
        <v>11270900</v>
      </c>
    </row>
    <row r="81" spans="1:8" ht="15.75" x14ac:dyDescent="0.25">
      <c r="A81" s="5" t="s">
        <v>145</v>
      </c>
      <c r="B81" s="26" t="s">
        <v>146</v>
      </c>
      <c r="C81" s="74"/>
      <c r="D81" s="103"/>
      <c r="E81" s="103"/>
      <c r="F81" s="74">
        <f t="shared" si="1"/>
        <v>0</v>
      </c>
    </row>
    <row r="82" spans="1:8" ht="15.75" x14ac:dyDescent="0.25">
      <c r="A82" s="5" t="s">
        <v>147</v>
      </c>
      <c r="B82" s="26" t="s">
        <v>148</v>
      </c>
      <c r="C82" s="74"/>
      <c r="D82" s="103"/>
      <c r="E82" s="103"/>
      <c r="F82" s="74">
        <f t="shared" si="1"/>
        <v>0</v>
      </c>
    </row>
    <row r="83" spans="1:8" ht="15.75" x14ac:dyDescent="0.25">
      <c r="A83" s="5" t="s">
        <v>149</v>
      </c>
      <c r="B83" s="26" t="s">
        <v>150</v>
      </c>
      <c r="C83" s="74">
        <v>3043100</v>
      </c>
      <c r="D83" s="103"/>
      <c r="E83" s="103"/>
      <c r="F83" s="74">
        <f t="shared" si="1"/>
        <v>3043100</v>
      </c>
    </row>
    <row r="84" spans="1:8" s="66" customFormat="1" ht="15.75" x14ac:dyDescent="0.25">
      <c r="A84" s="45" t="s">
        <v>366</v>
      </c>
      <c r="B84" s="47" t="s">
        <v>151</v>
      </c>
      <c r="C84" s="88">
        <f>SUM(C77:C83)</f>
        <v>14314000</v>
      </c>
      <c r="D84" s="89"/>
      <c r="E84" s="89"/>
      <c r="F84" s="74">
        <f t="shared" si="1"/>
        <v>14314000</v>
      </c>
      <c r="G84" s="83"/>
      <c r="H84" s="83"/>
    </row>
    <row r="85" spans="1:8" ht="15.75" x14ac:dyDescent="0.25">
      <c r="A85" s="12" t="s">
        <v>152</v>
      </c>
      <c r="B85" s="26" t="s">
        <v>153</v>
      </c>
      <c r="C85" s="74">
        <v>1181000</v>
      </c>
      <c r="D85" s="103"/>
      <c r="E85" s="103"/>
      <c r="F85" s="74">
        <f t="shared" si="1"/>
        <v>1181000</v>
      </c>
    </row>
    <row r="86" spans="1:8" ht="15.75" x14ac:dyDescent="0.25">
      <c r="A86" s="12" t="s">
        <v>154</v>
      </c>
      <c r="B86" s="26" t="s">
        <v>155</v>
      </c>
      <c r="C86" s="74"/>
      <c r="D86" s="103"/>
      <c r="E86" s="103"/>
      <c r="F86" s="74">
        <f t="shared" si="1"/>
        <v>0</v>
      </c>
    </row>
    <row r="87" spans="1:8" ht="15.75" x14ac:dyDescent="0.25">
      <c r="A87" s="12" t="s">
        <v>156</v>
      </c>
      <c r="B87" s="26" t="s">
        <v>157</v>
      </c>
      <c r="C87" s="74"/>
      <c r="D87" s="103"/>
      <c r="E87" s="103"/>
      <c r="F87" s="74">
        <f t="shared" si="1"/>
        <v>0</v>
      </c>
    </row>
    <row r="88" spans="1:8" ht="15.75" x14ac:dyDescent="0.25">
      <c r="A88" s="12" t="s">
        <v>158</v>
      </c>
      <c r="B88" s="26" t="s">
        <v>159</v>
      </c>
      <c r="C88" s="74">
        <v>319000</v>
      </c>
      <c r="D88" s="103"/>
      <c r="E88" s="103"/>
      <c r="F88" s="74">
        <f t="shared" si="1"/>
        <v>319000</v>
      </c>
    </row>
    <row r="89" spans="1:8" s="66" customFormat="1" ht="15.75" x14ac:dyDescent="0.25">
      <c r="A89" s="44" t="s">
        <v>367</v>
      </c>
      <c r="B89" s="47" t="s">
        <v>160</v>
      </c>
      <c r="C89" s="88">
        <f>SUM(C85:C88)</f>
        <v>1500000</v>
      </c>
      <c r="D89" s="89"/>
      <c r="E89" s="89"/>
      <c r="F89" s="74">
        <f t="shared" si="1"/>
        <v>1500000</v>
      </c>
      <c r="G89" s="83"/>
      <c r="H89" s="83"/>
    </row>
    <row r="90" spans="1:8" ht="30" x14ac:dyDescent="0.25">
      <c r="A90" s="12" t="s">
        <v>161</v>
      </c>
      <c r="B90" s="26" t="s">
        <v>162</v>
      </c>
      <c r="C90" s="74"/>
      <c r="D90" s="103"/>
      <c r="E90" s="103"/>
      <c r="F90" s="74">
        <f t="shared" si="1"/>
        <v>0</v>
      </c>
    </row>
    <row r="91" spans="1:8" ht="30" x14ac:dyDescent="0.25">
      <c r="A91" s="12" t="s">
        <v>398</v>
      </c>
      <c r="B91" s="26" t="s">
        <v>163</v>
      </c>
      <c r="C91" s="74"/>
      <c r="D91" s="103"/>
      <c r="E91" s="103"/>
      <c r="F91" s="74">
        <f t="shared" si="1"/>
        <v>0</v>
      </c>
    </row>
    <row r="92" spans="1:8" ht="30" x14ac:dyDescent="0.25">
      <c r="A92" s="12" t="s">
        <v>399</v>
      </c>
      <c r="B92" s="26" t="s">
        <v>164</v>
      </c>
      <c r="C92" s="74"/>
      <c r="D92" s="103"/>
      <c r="E92" s="103"/>
      <c r="F92" s="74">
        <f t="shared" si="1"/>
        <v>0</v>
      </c>
    </row>
    <row r="93" spans="1:8" ht="15.75" x14ac:dyDescent="0.25">
      <c r="A93" s="12" t="s">
        <v>400</v>
      </c>
      <c r="B93" s="26" t="s">
        <v>165</v>
      </c>
      <c r="C93" s="74">
        <v>41100</v>
      </c>
      <c r="D93" s="103"/>
      <c r="E93" s="103"/>
      <c r="F93" s="74">
        <f t="shared" si="1"/>
        <v>41100</v>
      </c>
    </row>
    <row r="94" spans="1:8" ht="30" x14ac:dyDescent="0.25">
      <c r="A94" s="12" t="s">
        <v>401</v>
      </c>
      <c r="B94" s="26" t="s">
        <v>166</v>
      </c>
      <c r="C94" s="74"/>
      <c r="D94" s="103"/>
      <c r="E94" s="103"/>
      <c r="F94" s="74">
        <f t="shared" si="1"/>
        <v>0</v>
      </c>
    </row>
    <row r="95" spans="1:8" ht="30" x14ac:dyDescent="0.25">
      <c r="A95" s="12" t="s">
        <v>402</v>
      </c>
      <c r="B95" s="26" t="s">
        <v>167</v>
      </c>
      <c r="C95" s="74"/>
      <c r="D95" s="103"/>
      <c r="E95" s="103"/>
      <c r="F95" s="74">
        <f t="shared" si="1"/>
        <v>0</v>
      </c>
    </row>
    <row r="96" spans="1:8" ht="15.75" x14ac:dyDescent="0.25">
      <c r="A96" s="12" t="s">
        <v>168</v>
      </c>
      <c r="B96" s="26" t="s">
        <v>169</v>
      </c>
      <c r="C96" s="74"/>
      <c r="D96" s="103"/>
      <c r="E96" s="103"/>
      <c r="F96" s="74">
        <f t="shared" si="1"/>
        <v>0</v>
      </c>
    </row>
    <row r="97" spans="1:24" ht="15.75" x14ac:dyDescent="0.25">
      <c r="A97" s="12" t="s">
        <v>403</v>
      </c>
      <c r="B97" s="26" t="s">
        <v>170</v>
      </c>
      <c r="C97" s="74"/>
      <c r="D97" s="103"/>
      <c r="E97" s="103"/>
      <c r="F97" s="74">
        <f t="shared" si="1"/>
        <v>0</v>
      </c>
    </row>
    <row r="98" spans="1:24" s="66" customFormat="1" ht="15.75" x14ac:dyDescent="0.25">
      <c r="A98" s="44" t="s">
        <v>368</v>
      </c>
      <c r="B98" s="47" t="s">
        <v>171</v>
      </c>
      <c r="C98" s="88">
        <f>SUM(C90:C97)</f>
        <v>41100</v>
      </c>
      <c r="D98" s="89"/>
      <c r="E98" s="89"/>
      <c r="F98" s="74">
        <f t="shared" si="1"/>
        <v>41100</v>
      </c>
      <c r="G98" s="83"/>
      <c r="H98" s="83"/>
    </row>
    <row r="99" spans="1:24" ht="15.75" x14ac:dyDescent="0.25">
      <c r="A99" s="50" t="s">
        <v>10</v>
      </c>
      <c r="B99" s="47"/>
      <c r="C99" s="89">
        <f>C84+C89+C98</f>
        <v>15855100</v>
      </c>
      <c r="D99" s="89"/>
      <c r="E99" s="89"/>
      <c r="F99" s="74">
        <f t="shared" si="1"/>
        <v>15855100</v>
      </c>
    </row>
    <row r="100" spans="1:24" ht="15.75" x14ac:dyDescent="0.25">
      <c r="A100" s="31" t="s">
        <v>411</v>
      </c>
      <c r="B100" s="32" t="s">
        <v>172</v>
      </c>
      <c r="C100" s="89">
        <f>C76+C99</f>
        <v>99010344</v>
      </c>
      <c r="D100" s="89"/>
      <c r="E100" s="89"/>
      <c r="F100" s="74">
        <f t="shared" si="1"/>
        <v>99010344</v>
      </c>
    </row>
    <row r="101" spans="1:24" ht="15.75" x14ac:dyDescent="0.25">
      <c r="A101" s="12" t="s">
        <v>404</v>
      </c>
      <c r="B101" s="4" t="s">
        <v>173</v>
      </c>
      <c r="C101" s="94"/>
      <c r="D101" s="94"/>
      <c r="E101" s="94"/>
      <c r="F101" s="74">
        <f t="shared" si="1"/>
        <v>0</v>
      </c>
      <c r="G101" s="84"/>
      <c r="H101" s="84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20"/>
    </row>
    <row r="102" spans="1:24" ht="15.75" x14ac:dyDescent="0.25">
      <c r="A102" s="12" t="s">
        <v>174</v>
      </c>
      <c r="B102" s="4" t="s">
        <v>175</v>
      </c>
      <c r="C102" s="94"/>
      <c r="D102" s="94"/>
      <c r="E102" s="94"/>
      <c r="F102" s="74">
        <f t="shared" si="1"/>
        <v>0</v>
      </c>
      <c r="G102" s="84"/>
      <c r="H102" s="84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20"/>
    </row>
    <row r="103" spans="1:24" ht="15.75" x14ac:dyDescent="0.25">
      <c r="A103" s="12" t="s">
        <v>405</v>
      </c>
      <c r="B103" s="4" t="s">
        <v>176</v>
      </c>
      <c r="C103" s="94"/>
      <c r="D103" s="94"/>
      <c r="E103" s="94"/>
      <c r="F103" s="74">
        <f t="shared" si="1"/>
        <v>0</v>
      </c>
      <c r="G103" s="84"/>
      <c r="H103" s="84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20"/>
    </row>
    <row r="104" spans="1:24" ht="15.75" x14ac:dyDescent="0.25">
      <c r="A104" s="14" t="s">
        <v>373</v>
      </c>
      <c r="B104" s="6" t="s">
        <v>177</v>
      </c>
      <c r="C104" s="104"/>
      <c r="D104" s="104"/>
      <c r="E104" s="104"/>
      <c r="F104" s="74">
        <f t="shared" si="1"/>
        <v>0</v>
      </c>
      <c r="G104" s="85"/>
      <c r="H104" s="85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0"/>
      <c r="X104" s="20"/>
    </row>
    <row r="105" spans="1:24" ht="15.75" x14ac:dyDescent="0.25">
      <c r="A105" s="33" t="s">
        <v>406</v>
      </c>
      <c r="B105" s="4" t="s">
        <v>178</v>
      </c>
      <c r="C105" s="92"/>
      <c r="D105" s="92"/>
      <c r="E105" s="92"/>
      <c r="F105" s="74">
        <f t="shared" si="1"/>
        <v>0</v>
      </c>
      <c r="G105" s="86"/>
      <c r="H105" s="8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0"/>
      <c r="X105" s="20"/>
    </row>
    <row r="106" spans="1:24" ht="15.75" x14ac:dyDescent="0.25">
      <c r="A106" s="33" t="s">
        <v>376</v>
      </c>
      <c r="B106" s="4" t="s">
        <v>179</v>
      </c>
      <c r="C106" s="92"/>
      <c r="D106" s="92"/>
      <c r="E106" s="92"/>
      <c r="F106" s="74">
        <f t="shared" si="1"/>
        <v>0</v>
      </c>
      <c r="G106" s="86"/>
      <c r="H106" s="8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0"/>
      <c r="X106" s="20"/>
    </row>
    <row r="107" spans="1:24" ht="15.75" x14ac:dyDescent="0.25">
      <c r="A107" s="12" t="s">
        <v>180</v>
      </c>
      <c r="B107" s="4" t="s">
        <v>181</v>
      </c>
      <c r="C107" s="94"/>
      <c r="D107" s="94"/>
      <c r="E107" s="94"/>
      <c r="F107" s="74">
        <f t="shared" si="1"/>
        <v>0</v>
      </c>
      <c r="G107" s="84"/>
      <c r="H107" s="84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20"/>
    </row>
    <row r="108" spans="1:24" ht="15.75" x14ac:dyDescent="0.25">
      <c r="A108" s="12" t="s">
        <v>407</v>
      </c>
      <c r="B108" s="4" t="s">
        <v>182</v>
      </c>
      <c r="C108" s="94"/>
      <c r="D108" s="94"/>
      <c r="E108" s="94"/>
      <c r="F108" s="74">
        <f t="shared" si="1"/>
        <v>0</v>
      </c>
      <c r="G108" s="84"/>
      <c r="H108" s="84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20"/>
    </row>
    <row r="109" spans="1:24" ht="15.75" x14ac:dyDescent="0.25">
      <c r="A109" s="13" t="s">
        <v>374</v>
      </c>
      <c r="B109" s="6" t="s">
        <v>183</v>
      </c>
      <c r="C109" s="95"/>
      <c r="D109" s="95"/>
      <c r="E109" s="95"/>
      <c r="F109" s="74">
        <f t="shared" si="1"/>
        <v>0</v>
      </c>
      <c r="G109" s="87"/>
      <c r="H109" s="87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0"/>
      <c r="X109" s="20"/>
    </row>
    <row r="110" spans="1:24" ht="15.75" x14ac:dyDescent="0.25">
      <c r="A110" s="33" t="s">
        <v>184</v>
      </c>
      <c r="B110" s="4" t="s">
        <v>185</v>
      </c>
      <c r="C110" s="92"/>
      <c r="D110" s="92"/>
      <c r="E110" s="92"/>
      <c r="F110" s="74">
        <f t="shared" si="1"/>
        <v>0</v>
      </c>
      <c r="G110" s="86"/>
      <c r="H110" s="8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0"/>
      <c r="X110" s="20"/>
    </row>
    <row r="111" spans="1:24" ht="15.75" x14ac:dyDescent="0.25">
      <c r="A111" s="33" t="s">
        <v>186</v>
      </c>
      <c r="B111" s="4" t="s">
        <v>187</v>
      </c>
      <c r="C111" s="92"/>
      <c r="D111" s="92"/>
      <c r="E111" s="92"/>
      <c r="F111" s="74">
        <f t="shared" si="1"/>
        <v>0</v>
      </c>
      <c r="G111" s="86"/>
      <c r="H111" s="8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0"/>
      <c r="X111" s="20"/>
    </row>
    <row r="112" spans="1:24" ht="15.75" x14ac:dyDescent="0.25">
      <c r="A112" s="13" t="s">
        <v>536</v>
      </c>
      <c r="B112" s="6" t="s">
        <v>188</v>
      </c>
      <c r="C112" s="91"/>
      <c r="D112" s="91"/>
      <c r="E112" s="91"/>
      <c r="F112" s="74">
        <f t="shared" si="1"/>
        <v>0</v>
      </c>
      <c r="G112" s="86"/>
      <c r="H112" s="8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0"/>
      <c r="X112" s="20"/>
    </row>
    <row r="113" spans="1:24" ht="15.75" x14ac:dyDescent="0.25">
      <c r="A113" s="33" t="s">
        <v>189</v>
      </c>
      <c r="B113" s="4" t="s">
        <v>190</v>
      </c>
      <c r="C113" s="92"/>
      <c r="D113" s="92"/>
      <c r="E113" s="92"/>
      <c r="F113" s="74">
        <f t="shared" si="1"/>
        <v>0</v>
      </c>
      <c r="G113" s="86"/>
      <c r="H113" s="8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0"/>
      <c r="X113" s="20"/>
    </row>
    <row r="114" spans="1:24" ht="15.75" x14ac:dyDescent="0.25">
      <c r="A114" s="33" t="s">
        <v>191</v>
      </c>
      <c r="B114" s="4" t="s">
        <v>192</v>
      </c>
      <c r="C114" s="92"/>
      <c r="D114" s="92"/>
      <c r="E114" s="92"/>
      <c r="F114" s="74">
        <f t="shared" si="1"/>
        <v>0</v>
      </c>
      <c r="G114" s="86"/>
      <c r="H114" s="8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0"/>
      <c r="X114" s="20"/>
    </row>
    <row r="115" spans="1:24" ht="15.75" x14ac:dyDescent="0.25">
      <c r="A115" s="33" t="s">
        <v>193</v>
      </c>
      <c r="B115" s="4" t="s">
        <v>194</v>
      </c>
      <c r="C115" s="92"/>
      <c r="D115" s="92"/>
      <c r="E115" s="92"/>
      <c r="F115" s="74">
        <f t="shared" si="1"/>
        <v>0</v>
      </c>
      <c r="G115" s="86"/>
      <c r="H115" s="8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0"/>
      <c r="X115" s="20"/>
    </row>
    <row r="116" spans="1:24" ht="15.75" x14ac:dyDescent="0.25">
      <c r="A116" s="34" t="s">
        <v>375</v>
      </c>
      <c r="B116" s="35" t="s">
        <v>195</v>
      </c>
      <c r="C116" s="93"/>
      <c r="D116" s="93"/>
      <c r="E116" s="93"/>
      <c r="F116" s="74">
        <f t="shared" si="1"/>
        <v>0</v>
      </c>
      <c r="G116" s="87"/>
      <c r="H116" s="87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0"/>
      <c r="X116" s="20"/>
    </row>
    <row r="117" spans="1:24" ht="15.75" x14ac:dyDescent="0.25">
      <c r="A117" s="33" t="s">
        <v>196</v>
      </c>
      <c r="B117" s="4" t="s">
        <v>197</v>
      </c>
      <c r="C117" s="92"/>
      <c r="D117" s="92"/>
      <c r="E117" s="92"/>
      <c r="F117" s="74">
        <f t="shared" si="1"/>
        <v>0</v>
      </c>
      <c r="G117" s="86"/>
      <c r="H117" s="8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0"/>
      <c r="X117" s="20"/>
    </row>
    <row r="118" spans="1:24" ht="15.75" x14ac:dyDescent="0.25">
      <c r="A118" s="12" t="s">
        <v>198</v>
      </c>
      <c r="B118" s="4" t="s">
        <v>199</v>
      </c>
      <c r="C118" s="94"/>
      <c r="D118" s="94"/>
      <c r="E118" s="94"/>
      <c r="F118" s="74">
        <f t="shared" si="1"/>
        <v>0</v>
      </c>
      <c r="G118" s="84"/>
      <c r="H118" s="84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20"/>
    </row>
    <row r="119" spans="1:24" ht="15.75" x14ac:dyDescent="0.25">
      <c r="A119" s="33" t="s">
        <v>408</v>
      </c>
      <c r="B119" s="4" t="s">
        <v>200</v>
      </c>
      <c r="C119" s="92"/>
      <c r="D119" s="92"/>
      <c r="E119" s="92"/>
      <c r="F119" s="74">
        <f t="shared" si="1"/>
        <v>0</v>
      </c>
      <c r="G119" s="86"/>
      <c r="H119" s="8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0"/>
      <c r="X119" s="20"/>
    </row>
    <row r="120" spans="1:24" ht="15.75" x14ac:dyDescent="0.25">
      <c r="A120" s="33" t="s">
        <v>377</v>
      </c>
      <c r="B120" s="4" t="s">
        <v>201</v>
      </c>
      <c r="C120" s="92"/>
      <c r="D120" s="92"/>
      <c r="E120" s="92"/>
      <c r="F120" s="74">
        <f t="shared" si="1"/>
        <v>0</v>
      </c>
      <c r="G120" s="86"/>
      <c r="H120" s="8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0"/>
      <c r="X120" s="20"/>
    </row>
    <row r="121" spans="1:24" ht="15.75" x14ac:dyDescent="0.25">
      <c r="A121" s="34" t="s">
        <v>378</v>
      </c>
      <c r="B121" s="35" t="s">
        <v>202</v>
      </c>
      <c r="C121" s="95"/>
      <c r="D121" s="95"/>
      <c r="E121" s="95"/>
      <c r="F121" s="74">
        <f t="shared" si="1"/>
        <v>0</v>
      </c>
      <c r="G121" s="87"/>
      <c r="H121" s="87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0"/>
      <c r="X121" s="20"/>
    </row>
    <row r="122" spans="1:24" ht="15.75" x14ac:dyDescent="0.25">
      <c r="A122" s="12" t="s">
        <v>203</v>
      </c>
      <c r="B122" s="4" t="s">
        <v>204</v>
      </c>
      <c r="C122" s="94"/>
      <c r="D122" s="94"/>
      <c r="E122" s="94"/>
      <c r="F122" s="74">
        <f t="shared" si="1"/>
        <v>0</v>
      </c>
      <c r="G122" s="84"/>
      <c r="H122" s="84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20"/>
    </row>
    <row r="123" spans="1:24" ht="15.75" x14ac:dyDescent="0.25">
      <c r="A123" s="36" t="s">
        <v>412</v>
      </c>
      <c r="B123" s="37" t="s">
        <v>205</v>
      </c>
      <c r="C123" s="93">
        <v>0</v>
      </c>
      <c r="D123" s="93"/>
      <c r="E123" s="93"/>
      <c r="F123" s="74">
        <f t="shared" si="1"/>
        <v>0</v>
      </c>
      <c r="G123" s="87"/>
      <c r="H123" s="87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0"/>
      <c r="X123" s="20"/>
    </row>
    <row r="124" spans="1:24" ht="15.75" x14ac:dyDescent="0.25">
      <c r="A124" s="40" t="s">
        <v>447</v>
      </c>
      <c r="B124" s="41"/>
      <c r="C124" s="89">
        <f>C100</f>
        <v>99010344</v>
      </c>
      <c r="D124" s="89"/>
      <c r="E124" s="89"/>
      <c r="F124" s="74">
        <f t="shared" si="1"/>
        <v>99010344</v>
      </c>
      <c r="G124" s="68"/>
      <c r="H124" s="68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x14ac:dyDescent="0.25">
      <c r="B125" s="20"/>
      <c r="C125" s="105"/>
      <c r="D125" s="105"/>
      <c r="E125" s="105"/>
      <c r="F125" s="105"/>
      <c r="G125" s="68"/>
      <c r="H125" s="68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x14ac:dyDescent="0.25">
      <c r="B126" s="20"/>
      <c r="C126" s="105"/>
      <c r="D126" s="105"/>
      <c r="E126" s="105"/>
      <c r="F126" s="105"/>
      <c r="G126" s="68"/>
      <c r="H126" s="68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x14ac:dyDescent="0.25">
      <c r="B127" s="20"/>
      <c r="C127" s="105"/>
      <c r="D127" s="105"/>
      <c r="E127" s="105"/>
      <c r="F127" s="105"/>
      <c r="G127" s="68"/>
      <c r="H127" s="68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x14ac:dyDescent="0.25">
      <c r="B128" s="20"/>
      <c r="C128" s="105"/>
      <c r="D128" s="105"/>
      <c r="E128" s="105"/>
      <c r="F128" s="105"/>
      <c r="G128" s="68"/>
      <c r="H128" s="68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2:24" x14ac:dyDescent="0.25">
      <c r="B129" s="20"/>
      <c r="C129" s="105"/>
      <c r="D129" s="105"/>
      <c r="E129" s="105"/>
      <c r="F129" s="105"/>
      <c r="G129" s="68"/>
      <c r="H129" s="68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2:24" x14ac:dyDescent="0.25">
      <c r="B130" s="20"/>
      <c r="C130" s="105"/>
      <c r="D130" s="105"/>
      <c r="E130" s="105"/>
      <c r="F130" s="105"/>
      <c r="G130" s="68"/>
      <c r="H130" s="68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2:24" x14ac:dyDescent="0.25">
      <c r="B131" s="20"/>
      <c r="C131" s="105"/>
      <c r="D131" s="105"/>
      <c r="E131" s="105"/>
      <c r="F131" s="105"/>
      <c r="G131" s="68"/>
      <c r="H131" s="68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2:24" x14ac:dyDescent="0.25">
      <c r="B132" s="20"/>
      <c r="C132" s="105"/>
      <c r="D132" s="105"/>
      <c r="E132" s="105"/>
      <c r="F132" s="105"/>
      <c r="G132" s="68"/>
      <c r="H132" s="68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2:24" x14ac:dyDescent="0.25">
      <c r="B133" s="20"/>
      <c r="C133" s="105"/>
      <c r="D133" s="105"/>
      <c r="E133" s="105"/>
      <c r="F133" s="105"/>
      <c r="G133" s="68"/>
      <c r="H133" s="68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2:24" x14ac:dyDescent="0.25">
      <c r="B134" s="20"/>
      <c r="C134" s="105"/>
      <c r="D134" s="105"/>
      <c r="E134" s="105"/>
      <c r="F134" s="105"/>
      <c r="G134" s="68"/>
      <c r="H134" s="68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2:24" x14ac:dyDescent="0.25">
      <c r="B135" s="20"/>
      <c r="C135" s="105"/>
      <c r="D135" s="105"/>
      <c r="E135" s="105"/>
      <c r="F135" s="105"/>
      <c r="G135" s="68"/>
      <c r="H135" s="68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2:24" x14ac:dyDescent="0.25">
      <c r="B136" s="20"/>
      <c r="C136" s="105"/>
      <c r="D136" s="105"/>
      <c r="E136" s="105"/>
      <c r="F136" s="105"/>
      <c r="G136" s="68"/>
      <c r="H136" s="68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2:24" x14ac:dyDescent="0.25">
      <c r="B137" s="20"/>
      <c r="C137" s="105"/>
      <c r="D137" s="105"/>
      <c r="E137" s="105"/>
      <c r="F137" s="105"/>
      <c r="G137" s="68"/>
      <c r="H137" s="68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2:24" x14ac:dyDescent="0.25">
      <c r="B138" s="20"/>
      <c r="C138" s="105"/>
      <c r="D138" s="105"/>
      <c r="E138" s="105"/>
      <c r="F138" s="105"/>
      <c r="G138" s="68"/>
      <c r="H138" s="68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2:24" x14ac:dyDescent="0.25">
      <c r="B139" s="20"/>
      <c r="C139" s="105"/>
      <c r="D139" s="105"/>
      <c r="E139" s="105"/>
      <c r="F139" s="105"/>
      <c r="G139" s="68"/>
      <c r="H139" s="68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2:24" x14ac:dyDescent="0.25">
      <c r="B140" s="20"/>
      <c r="C140" s="105"/>
      <c r="D140" s="105"/>
      <c r="E140" s="105"/>
      <c r="F140" s="105"/>
      <c r="G140" s="68"/>
      <c r="H140" s="68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2:24" x14ac:dyDescent="0.25">
      <c r="B141" s="20"/>
      <c r="C141" s="105"/>
      <c r="D141" s="105"/>
      <c r="E141" s="105"/>
      <c r="F141" s="105"/>
      <c r="G141" s="68"/>
      <c r="H141" s="68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2:24" x14ac:dyDescent="0.25">
      <c r="B142" s="20"/>
      <c r="C142" s="105"/>
      <c r="D142" s="105"/>
      <c r="E142" s="105"/>
      <c r="F142" s="105"/>
      <c r="G142" s="68"/>
      <c r="H142" s="68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2:24" x14ac:dyDescent="0.25">
      <c r="B143" s="20"/>
      <c r="C143" s="105"/>
      <c r="D143" s="105"/>
      <c r="E143" s="105"/>
      <c r="F143" s="105"/>
      <c r="G143" s="68"/>
      <c r="H143" s="68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2:24" x14ac:dyDescent="0.25">
      <c r="B144" s="20"/>
      <c r="C144" s="105"/>
      <c r="D144" s="105"/>
      <c r="E144" s="105"/>
      <c r="F144" s="105"/>
      <c r="G144" s="68"/>
      <c r="H144" s="68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2:24" x14ac:dyDescent="0.25">
      <c r="B145" s="20"/>
      <c r="C145" s="105"/>
      <c r="D145" s="105"/>
      <c r="E145" s="105"/>
      <c r="F145" s="105"/>
      <c r="G145" s="68"/>
      <c r="H145" s="68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2:24" x14ac:dyDescent="0.25">
      <c r="B146" s="20"/>
      <c r="C146" s="105"/>
      <c r="D146" s="105"/>
      <c r="E146" s="105"/>
      <c r="F146" s="105"/>
      <c r="G146" s="68"/>
      <c r="H146" s="68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2:24" x14ac:dyDescent="0.25">
      <c r="B147" s="20"/>
      <c r="C147" s="105"/>
      <c r="D147" s="105"/>
      <c r="E147" s="105"/>
      <c r="F147" s="105"/>
      <c r="G147" s="68"/>
      <c r="H147" s="68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2:24" x14ac:dyDescent="0.25">
      <c r="B148" s="20"/>
      <c r="C148" s="105"/>
      <c r="D148" s="105"/>
      <c r="E148" s="105"/>
      <c r="F148" s="105"/>
      <c r="G148" s="68"/>
      <c r="H148" s="68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2:24" x14ac:dyDescent="0.25">
      <c r="B149" s="20"/>
      <c r="C149" s="105"/>
      <c r="D149" s="105"/>
      <c r="E149" s="105"/>
      <c r="F149" s="105"/>
      <c r="G149" s="68"/>
      <c r="H149" s="68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2:24" x14ac:dyDescent="0.25">
      <c r="B150" s="20"/>
      <c r="C150" s="105"/>
      <c r="D150" s="105"/>
      <c r="E150" s="105"/>
      <c r="F150" s="105"/>
      <c r="G150" s="68"/>
      <c r="H150" s="68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2:24" x14ac:dyDescent="0.25">
      <c r="B151" s="20"/>
      <c r="C151" s="105"/>
      <c r="D151" s="105"/>
      <c r="E151" s="105"/>
      <c r="F151" s="105"/>
      <c r="G151" s="68"/>
      <c r="H151" s="68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2:24" x14ac:dyDescent="0.25">
      <c r="B152" s="20"/>
      <c r="C152" s="105"/>
      <c r="D152" s="105"/>
      <c r="E152" s="105"/>
      <c r="F152" s="105"/>
      <c r="G152" s="68"/>
      <c r="H152" s="68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2:24" x14ac:dyDescent="0.25">
      <c r="B153" s="20"/>
      <c r="C153" s="105"/>
      <c r="D153" s="105"/>
      <c r="E153" s="105"/>
      <c r="F153" s="105"/>
      <c r="G153" s="68"/>
      <c r="H153" s="68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2:24" x14ac:dyDescent="0.25">
      <c r="B154" s="20"/>
      <c r="C154" s="105"/>
      <c r="D154" s="105"/>
      <c r="E154" s="105"/>
      <c r="F154" s="105"/>
      <c r="G154" s="68"/>
      <c r="H154" s="68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2:24" x14ac:dyDescent="0.25">
      <c r="B155" s="20"/>
      <c r="C155" s="105"/>
      <c r="D155" s="105"/>
      <c r="E155" s="105"/>
      <c r="F155" s="105"/>
      <c r="G155" s="68"/>
      <c r="H155" s="68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2:24" x14ac:dyDescent="0.25">
      <c r="B156" s="20"/>
      <c r="C156" s="105"/>
      <c r="D156" s="105"/>
      <c r="E156" s="105"/>
      <c r="F156" s="105"/>
      <c r="G156" s="68"/>
      <c r="H156" s="68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2:24" x14ac:dyDescent="0.25">
      <c r="B157" s="20"/>
      <c r="C157" s="105"/>
      <c r="D157" s="105"/>
      <c r="E157" s="105"/>
      <c r="F157" s="105"/>
      <c r="G157" s="68"/>
      <c r="H157" s="68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2:24" x14ac:dyDescent="0.25">
      <c r="B158" s="20"/>
      <c r="C158" s="105"/>
      <c r="D158" s="105"/>
      <c r="E158" s="105"/>
      <c r="F158" s="105"/>
      <c r="G158" s="68"/>
      <c r="H158" s="68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2:24" x14ac:dyDescent="0.25">
      <c r="B159" s="20"/>
      <c r="C159" s="105"/>
      <c r="D159" s="105"/>
      <c r="E159" s="105"/>
      <c r="F159" s="105"/>
      <c r="G159" s="68"/>
      <c r="H159" s="68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2:24" x14ac:dyDescent="0.25">
      <c r="B160" s="20"/>
      <c r="C160" s="105"/>
      <c r="D160" s="105"/>
      <c r="E160" s="105"/>
      <c r="F160" s="105"/>
      <c r="G160" s="68"/>
      <c r="H160" s="68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2:24" x14ac:dyDescent="0.25">
      <c r="B161" s="20"/>
      <c r="C161" s="105"/>
      <c r="D161" s="105"/>
      <c r="E161" s="105"/>
      <c r="F161" s="105"/>
      <c r="G161" s="68"/>
      <c r="H161" s="68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2:24" x14ac:dyDescent="0.25">
      <c r="B162" s="20"/>
      <c r="C162" s="105"/>
      <c r="D162" s="105"/>
      <c r="E162" s="105"/>
      <c r="F162" s="105"/>
      <c r="G162" s="68"/>
      <c r="H162" s="68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2:24" x14ac:dyDescent="0.25">
      <c r="B163" s="20"/>
      <c r="C163" s="105"/>
      <c r="D163" s="105"/>
      <c r="E163" s="105"/>
      <c r="F163" s="105"/>
      <c r="G163" s="68"/>
      <c r="H163" s="68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2:24" x14ac:dyDescent="0.25">
      <c r="B164" s="20"/>
      <c r="C164" s="105"/>
      <c r="D164" s="105"/>
      <c r="E164" s="105"/>
      <c r="F164" s="105"/>
      <c r="G164" s="68"/>
      <c r="H164" s="68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2:24" x14ac:dyDescent="0.25">
      <c r="B165" s="20"/>
      <c r="C165" s="105"/>
      <c r="D165" s="105"/>
      <c r="E165" s="105"/>
      <c r="F165" s="105"/>
      <c r="G165" s="68"/>
      <c r="H165" s="68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2:24" x14ac:dyDescent="0.25">
      <c r="B166" s="20"/>
      <c r="C166" s="105"/>
      <c r="D166" s="105"/>
      <c r="E166" s="105"/>
      <c r="F166" s="105"/>
      <c r="G166" s="68"/>
      <c r="H166" s="68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2:24" x14ac:dyDescent="0.25">
      <c r="B167" s="20"/>
      <c r="C167" s="105"/>
      <c r="D167" s="105"/>
      <c r="E167" s="105"/>
      <c r="F167" s="105"/>
      <c r="G167" s="68"/>
      <c r="H167" s="68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2:24" x14ac:dyDescent="0.25">
      <c r="B168" s="20"/>
      <c r="C168" s="105"/>
      <c r="D168" s="105"/>
      <c r="E168" s="105"/>
      <c r="F168" s="105"/>
      <c r="G168" s="68"/>
      <c r="H168" s="68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2:24" x14ac:dyDescent="0.25">
      <c r="B169" s="20"/>
      <c r="C169" s="105"/>
      <c r="D169" s="105"/>
      <c r="E169" s="105"/>
      <c r="F169" s="105"/>
      <c r="G169" s="68"/>
      <c r="H169" s="68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2:24" x14ac:dyDescent="0.25">
      <c r="B170" s="20"/>
      <c r="C170" s="105"/>
      <c r="D170" s="105"/>
      <c r="E170" s="105"/>
      <c r="F170" s="105"/>
      <c r="G170" s="68"/>
      <c r="H170" s="68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2:24" x14ac:dyDescent="0.25">
      <c r="B171" s="20"/>
      <c r="C171" s="105"/>
      <c r="D171" s="105"/>
      <c r="E171" s="105"/>
      <c r="F171" s="105"/>
      <c r="G171" s="68"/>
      <c r="H171" s="68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2:24" x14ac:dyDescent="0.25">
      <c r="B172" s="20"/>
      <c r="C172" s="105"/>
      <c r="D172" s="105"/>
      <c r="E172" s="105"/>
      <c r="F172" s="105"/>
      <c r="G172" s="68"/>
      <c r="H172" s="68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2:24" x14ac:dyDescent="0.25">
      <c r="B173" s="20"/>
      <c r="C173" s="105"/>
      <c r="D173" s="105"/>
      <c r="E173" s="105"/>
      <c r="F173" s="105"/>
      <c r="G173" s="68"/>
      <c r="H173" s="68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</sheetData>
  <mergeCells count="2">
    <mergeCell ref="A2:F2"/>
    <mergeCell ref="A3:F3"/>
  </mergeCells>
  <phoneticPr fontId="27" type="noConversion"/>
  <pageMargins left="0.11811023622047245" right="0.11811023622047245" top="0.35433070866141736" bottom="0.74803149606299213" header="0.31496062992125984" footer="0.31496062992125984"/>
  <pageSetup paperSize="9" scale="6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5" x14ac:dyDescent="0.25"/>
  <cols>
    <col min="1" max="1" width="72.140625" customWidth="1"/>
    <col min="2" max="2" width="9.42578125" customWidth="1"/>
    <col min="3" max="3" width="17.85546875" style="67" customWidth="1"/>
    <col min="4" max="4" width="18.42578125" customWidth="1"/>
    <col min="5" max="5" width="16" style="67" customWidth="1"/>
    <col min="6" max="6" width="12.42578125" style="67" customWidth="1"/>
  </cols>
  <sheetData>
    <row r="1" spans="1:6" x14ac:dyDescent="0.25">
      <c r="A1" s="70" t="s">
        <v>564</v>
      </c>
    </row>
    <row r="2" spans="1:6" ht="21.75" customHeight="1" x14ac:dyDescent="0.25">
      <c r="A2" s="115" t="s">
        <v>547</v>
      </c>
      <c r="B2" s="116"/>
      <c r="C2" s="116"/>
      <c r="D2" s="116"/>
    </row>
    <row r="3" spans="1:6" ht="26.25" customHeight="1" x14ac:dyDescent="0.25">
      <c r="A3" s="118" t="s">
        <v>542</v>
      </c>
      <c r="B3" s="119"/>
      <c r="C3" s="119"/>
      <c r="D3" s="119"/>
    </row>
    <row r="5" spans="1:6" ht="31.5" customHeight="1" x14ac:dyDescent="0.3">
      <c r="A5" s="1" t="s">
        <v>35</v>
      </c>
      <c r="B5" s="2" t="s">
        <v>36</v>
      </c>
      <c r="C5" s="96" t="s">
        <v>0</v>
      </c>
      <c r="D5" s="60" t="s">
        <v>1</v>
      </c>
    </row>
    <row r="6" spans="1:6" ht="15.75" x14ac:dyDescent="0.3">
      <c r="A6" s="64"/>
      <c r="B6" s="61"/>
      <c r="C6" s="78"/>
      <c r="D6" s="61"/>
    </row>
    <row r="7" spans="1:6" x14ac:dyDescent="0.25">
      <c r="A7" s="14" t="s">
        <v>138</v>
      </c>
      <c r="B7" s="7" t="s">
        <v>139</v>
      </c>
      <c r="C7" s="79"/>
      <c r="D7" s="97"/>
    </row>
    <row r="8" spans="1:6" x14ac:dyDescent="0.25">
      <c r="A8" s="14" t="s">
        <v>365</v>
      </c>
      <c r="B8" s="7" t="s">
        <v>140</v>
      </c>
      <c r="C8" s="79">
        <v>1200000</v>
      </c>
      <c r="D8" s="79">
        <f>SUM(C8)</f>
        <v>1200000</v>
      </c>
    </row>
    <row r="9" spans="1:6" x14ac:dyDescent="0.25">
      <c r="A9" s="6" t="s">
        <v>141</v>
      </c>
      <c r="B9" s="7" t="s">
        <v>142</v>
      </c>
      <c r="C9" s="79"/>
      <c r="D9" s="79">
        <f t="shared" ref="D9:D24" si="0">SUM(C9)</f>
        <v>0</v>
      </c>
    </row>
    <row r="10" spans="1:6" x14ac:dyDescent="0.25">
      <c r="A10" s="14" t="s">
        <v>143</v>
      </c>
      <c r="B10" s="7" t="s">
        <v>144</v>
      </c>
      <c r="C10" s="79">
        <v>8990000</v>
      </c>
      <c r="D10" s="79">
        <f t="shared" si="0"/>
        <v>8990000</v>
      </c>
    </row>
    <row r="11" spans="1:6" s="112" customFormat="1" ht="15.75" x14ac:dyDescent="0.3">
      <c r="A11" s="12" t="s">
        <v>554</v>
      </c>
      <c r="B11" s="5"/>
      <c r="C11" s="80">
        <v>250000</v>
      </c>
      <c r="D11" s="79">
        <f t="shared" si="0"/>
        <v>250000</v>
      </c>
      <c r="E11" s="111"/>
      <c r="F11" s="111"/>
    </row>
    <row r="12" spans="1:6" s="112" customFormat="1" ht="15.75" x14ac:dyDescent="0.3">
      <c r="A12" s="12" t="s">
        <v>555</v>
      </c>
      <c r="B12" s="5"/>
      <c r="C12" s="80">
        <v>570000</v>
      </c>
      <c r="D12" s="79">
        <f t="shared" si="0"/>
        <v>570000</v>
      </c>
      <c r="E12" s="111"/>
      <c r="F12" s="111"/>
    </row>
    <row r="13" spans="1:6" s="112" customFormat="1" ht="15.75" x14ac:dyDescent="0.3">
      <c r="A13" s="12" t="s">
        <v>556</v>
      </c>
      <c r="B13" s="5"/>
      <c r="C13" s="80">
        <v>5450000</v>
      </c>
      <c r="D13" s="79">
        <f t="shared" si="0"/>
        <v>5450000</v>
      </c>
      <c r="E13" s="111"/>
      <c r="F13" s="111"/>
    </row>
    <row r="14" spans="1:6" s="112" customFormat="1" ht="15.75" x14ac:dyDescent="0.3">
      <c r="A14" s="12" t="s">
        <v>557</v>
      </c>
      <c r="B14" s="5"/>
      <c r="C14" s="80">
        <v>1700000</v>
      </c>
      <c r="D14" s="79">
        <f t="shared" si="0"/>
        <v>1700000</v>
      </c>
      <c r="E14" s="111"/>
      <c r="F14" s="111"/>
    </row>
    <row r="15" spans="1:6" s="112" customFormat="1" ht="15.75" x14ac:dyDescent="0.3">
      <c r="A15" s="12" t="s">
        <v>558</v>
      </c>
      <c r="B15" s="5"/>
      <c r="C15" s="80">
        <v>570000</v>
      </c>
      <c r="D15" s="79">
        <f t="shared" si="0"/>
        <v>570000</v>
      </c>
      <c r="E15" s="111"/>
      <c r="F15" s="111"/>
    </row>
    <row r="16" spans="1:6" s="112" customFormat="1" ht="15.75" x14ac:dyDescent="0.3">
      <c r="A16" s="12" t="s">
        <v>551</v>
      </c>
      <c r="B16" s="5"/>
      <c r="C16" s="80">
        <v>450000</v>
      </c>
      <c r="D16" s="79">
        <f t="shared" si="0"/>
        <v>450000</v>
      </c>
      <c r="E16" s="111"/>
      <c r="F16" s="111"/>
    </row>
    <row r="17" spans="1:6" ht="15.75" x14ac:dyDescent="0.3">
      <c r="A17" s="12" t="s">
        <v>145</v>
      </c>
      <c r="B17" s="5" t="s">
        <v>146</v>
      </c>
      <c r="C17" s="80"/>
      <c r="D17" s="79">
        <f t="shared" si="0"/>
        <v>0</v>
      </c>
    </row>
    <row r="18" spans="1:6" ht="15.75" x14ac:dyDescent="0.3">
      <c r="A18" s="4" t="s">
        <v>147</v>
      </c>
      <c r="B18" s="5" t="s">
        <v>148</v>
      </c>
      <c r="C18" s="80"/>
      <c r="D18" s="79">
        <f t="shared" si="0"/>
        <v>0</v>
      </c>
    </row>
    <row r="19" spans="1:6" x14ac:dyDescent="0.25">
      <c r="A19" s="6" t="s">
        <v>149</v>
      </c>
      <c r="B19" s="7" t="s">
        <v>150</v>
      </c>
      <c r="C19" s="79">
        <v>2751300</v>
      </c>
      <c r="D19" s="79">
        <f t="shared" si="0"/>
        <v>2751300</v>
      </c>
    </row>
    <row r="20" spans="1:6" x14ac:dyDescent="0.25">
      <c r="A20" s="49" t="s">
        <v>366</v>
      </c>
      <c r="B20" s="8" t="s">
        <v>151</v>
      </c>
      <c r="C20" s="79">
        <f>C8+C10+C19</f>
        <v>12941300</v>
      </c>
      <c r="D20" s="79">
        <f t="shared" si="0"/>
        <v>12941300</v>
      </c>
    </row>
    <row r="21" spans="1:6" x14ac:dyDescent="0.25">
      <c r="A21" s="15" t="s">
        <v>152</v>
      </c>
      <c r="B21" s="113" t="s">
        <v>153</v>
      </c>
      <c r="C21" s="79">
        <v>1500000</v>
      </c>
      <c r="D21" s="79">
        <f t="shared" si="0"/>
        <v>1500000</v>
      </c>
    </row>
    <row r="22" spans="1:6" ht="15.75" x14ac:dyDescent="0.3">
      <c r="A22" s="16" t="s">
        <v>559</v>
      </c>
      <c r="B22" s="114" t="s">
        <v>153</v>
      </c>
      <c r="C22" s="80">
        <v>1181000</v>
      </c>
      <c r="D22" s="79">
        <f t="shared" si="0"/>
        <v>1181000</v>
      </c>
    </row>
    <row r="23" spans="1:6" s="62" customFormat="1" x14ac:dyDescent="0.3">
      <c r="A23" s="12" t="s">
        <v>158</v>
      </c>
      <c r="B23" s="5" t="s">
        <v>159</v>
      </c>
      <c r="C23" s="80">
        <v>319000</v>
      </c>
      <c r="D23" s="79">
        <f t="shared" si="0"/>
        <v>319000</v>
      </c>
      <c r="E23" s="106"/>
      <c r="F23" s="106"/>
    </row>
    <row r="24" spans="1:6" x14ac:dyDescent="0.25">
      <c r="A24" s="49" t="s">
        <v>367</v>
      </c>
      <c r="B24" s="8" t="s">
        <v>160</v>
      </c>
      <c r="C24" s="79">
        <f>SUM(C22:C23)</f>
        <v>1500000</v>
      </c>
      <c r="D24" s="79">
        <f t="shared" si="0"/>
        <v>1500000</v>
      </c>
    </row>
    <row r="25" spans="1:6" ht="15.75" x14ac:dyDescent="0.3">
      <c r="A25" s="65"/>
      <c r="B25" s="65"/>
      <c r="C25" s="81"/>
      <c r="D25" s="65"/>
    </row>
    <row r="26" spans="1:6" x14ac:dyDescent="0.25">
      <c r="A26" s="71"/>
      <c r="B26" s="71"/>
      <c r="C26" s="98"/>
    </row>
    <row r="27" spans="1:6" x14ac:dyDescent="0.25">
      <c r="A27" s="71"/>
      <c r="B27" s="71"/>
      <c r="C27" s="98"/>
    </row>
    <row r="28" spans="1:6" x14ac:dyDescent="0.25">
      <c r="A28" s="71"/>
      <c r="B28" s="71"/>
      <c r="C28" s="98"/>
    </row>
    <row r="29" spans="1:6" x14ac:dyDescent="0.25">
      <c r="A29" s="71"/>
      <c r="B29" s="71"/>
      <c r="C29" s="98"/>
    </row>
    <row r="30" spans="1:6" x14ac:dyDescent="0.25">
      <c r="A30" s="71"/>
      <c r="B30" s="71"/>
      <c r="C30" s="98"/>
    </row>
  </sheetData>
  <mergeCells count="2">
    <mergeCell ref="A2:D2"/>
    <mergeCell ref="A3:D3"/>
  </mergeCells>
  <phoneticPr fontId="27" type="noConversion"/>
  <pageMargins left="0.70866141732283472" right="0.70866141732283472" top="0.15748031496062992" bottom="0.15748031496062992" header="0.31496062992125984" footer="0.31496062992125984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/>
  </sheetViews>
  <sheetFormatPr defaultRowHeight="15" x14ac:dyDescent="0.25"/>
  <cols>
    <col min="1" max="1" width="100" customWidth="1"/>
    <col min="3" max="3" width="17" style="67" customWidth="1"/>
  </cols>
  <sheetData>
    <row r="1" spans="1:3" x14ac:dyDescent="0.25">
      <c r="A1" s="70" t="s">
        <v>565</v>
      </c>
    </row>
    <row r="2" spans="1:3" ht="28.5" customHeight="1" x14ac:dyDescent="0.25">
      <c r="A2" s="115" t="s">
        <v>547</v>
      </c>
      <c r="B2" s="116"/>
      <c r="C2" s="116"/>
    </row>
    <row r="3" spans="1:3" ht="26.25" customHeight="1" x14ac:dyDescent="0.25">
      <c r="A3" s="118" t="s">
        <v>543</v>
      </c>
      <c r="B3" s="122"/>
      <c r="C3" s="122"/>
    </row>
    <row r="4" spans="1:3" ht="18.75" customHeight="1" x14ac:dyDescent="0.3">
      <c r="A4" s="55"/>
      <c r="B4" s="57"/>
      <c r="C4" s="107"/>
    </row>
    <row r="5" spans="1:3" ht="23.25" customHeight="1" x14ac:dyDescent="0.25">
      <c r="A5" s="3" t="s">
        <v>0</v>
      </c>
    </row>
    <row r="6" spans="1:3" ht="25.5" x14ac:dyDescent="0.25">
      <c r="A6" s="39" t="s">
        <v>535</v>
      </c>
      <c r="B6" s="2" t="s">
        <v>36</v>
      </c>
      <c r="C6" s="108" t="s">
        <v>3</v>
      </c>
    </row>
    <row r="7" spans="1:3" x14ac:dyDescent="0.25">
      <c r="A7" s="11" t="s">
        <v>330</v>
      </c>
      <c r="B7" s="5" t="s">
        <v>115</v>
      </c>
      <c r="C7" s="69"/>
    </row>
    <row r="8" spans="1:3" x14ac:dyDescent="0.25">
      <c r="A8" s="11" t="s">
        <v>331</v>
      </c>
      <c r="B8" s="5" t="s">
        <v>115</v>
      </c>
      <c r="C8" s="69"/>
    </row>
    <row r="9" spans="1:3" x14ac:dyDescent="0.25">
      <c r="A9" s="11" t="s">
        <v>332</v>
      </c>
      <c r="B9" s="5" t="s">
        <v>115</v>
      </c>
      <c r="C9" s="69"/>
    </row>
    <row r="10" spans="1:3" x14ac:dyDescent="0.25">
      <c r="A10" s="11" t="s">
        <v>333</v>
      </c>
      <c r="B10" s="5" t="s">
        <v>115</v>
      </c>
      <c r="C10" s="69"/>
    </row>
    <row r="11" spans="1:3" x14ac:dyDescent="0.25">
      <c r="A11" s="12" t="s">
        <v>334</v>
      </c>
      <c r="B11" s="5" t="s">
        <v>115</v>
      </c>
      <c r="C11" s="69"/>
    </row>
    <row r="12" spans="1:3" x14ac:dyDescent="0.25">
      <c r="A12" s="12" t="s">
        <v>335</v>
      </c>
      <c r="B12" s="5" t="s">
        <v>115</v>
      </c>
      <c r="C12" s="69"/>
    </row>
    <row r="13" spans="1:3" x14ac:dyDescent="0.25">
      <c r="A13" s="14" t="s">
        <v>7</v>
      </c>
      <c r="B13" s="13" t="s">
        <v>115</v>
      </c>
      <c r="C13" s="69"/>
    </row>
    <row r="14" spans="1:3" x14ac:dyDescent="0.25">
      <c r="A14" s="11" t="s">
        <v>336</v>
      </c>
      <c r="B14" s="5" t="s">
        <v>116</v>
      </c>
      <c r="C14" s="69"/>
    </row>
    <row r="15" spans="1:3" x14ac:dyDescent="0.25">
      <c r="A15" s="15" t="s">
        <v>6</v>
      </c>
      <c r="B15" s="13" t="s">
        <v>116</v>
      </c>
      <c r="C15" s="69"/>
    </row>
    <row r="16" spans="1:3" x14ac:dyDescent="0.25">
      <c r="A16" s="11" t="s">
        <v>337</v>
      </c>
      <c r="B16" s="5" t="s">
        <v>117</v>
      </c>
      <c r="C16" s="69"/>
    </row>
    <row r="17" spans="1:3" x14ac:dyDescent="0.25">
      <c r="A17" s="11" t="s">
        <v>338</v>
      </c>
      <c r="B17" s="5" t="s">
        <v>117</v>
      </c>
      <c r="C17" s="69"/>
    </row>
    <row r="18" spans="1:3" x14ac:dyDescent="0.25">
      <c r="A18" s="12" t="s">
        <v>339</v>
      </c>
      <c r="B18" s="5" t="s">
        <v>117</v>
      </c>
      <c r="C18" s="69"/>
    </row>
    <row r="19" spans="1:3" x14ac:dyDescent="0.25">
      <c r="A19" s="12" t="s">
        <v>340</v>
      </c>
      <c r="B19" s="5" t="s">
        <v>117</v>
      </c>
      <c r="C19" s="69"/>
    </row>
    <row r="20" spans="1:3" x14ac:dyDescent="0.25">
      <c r="A20" s="12" t="s">
        <v>341</v>
      </c>
      <c r="B20" s="5" t="s">
        <v>117</v>
      </c>
      <c r="C20" s="69"/>
    </row>
    <row r="21" spans="1:3" ht="30" x14ac:dyDescent="0.25">
      <c r="A21" s="16" t="s">
        <v>342</v>
      </c>
      <c r="B21" s="5" t="s">
        <v>117</v>
      </c>
      <c r="C21" s="69"/>
    </row>
    <row r="22" spans="1:3" x14ac:dyDescent="0.25">
      <c r="A22" s="10" t="s">
        <v>5</v>
      </c>
      <c r="B22" s="13" t="s">
        <v>117</v>
      </c>
      <c r="C22" s="69"/>
    </row>
    <row r="23" spans="1:3" x14ac:dyDescent="0.25">
      <c r="A23" s="11" t="s">
        <v>343</v>
      </c>
      <c r="B23" s="5" t="s">
        <v>118</v>
      </c>
      <c r="C23" s="69"/>
    </row>
    <row r="24" spans="1:3" x14ac:dyDescent="0.25">
      <c r="A24" s="11" t="s">
        <v>344</v>
      </c>
      <c r="B24" s="5" t="s">
        <v>118</v>
      </c>
      <c r="C24" s="69"/>
    </row>
    <row r="25" spans="1:3" x14ac:dyDescent="0.25">
      <c r="A25" s="10" t="s">
        <v>4</v>
      </c>
      <c r="B25" s="7" t="s">
        <v>118</v>
      </c>
      <c r="C25" s="69"/>
    </row>
    <row r="26" spans="1:3" x14ac:dyDescent="0.25">
      <c r="A26" s="11" t="s">
        <v>345</v>
      </c>
      <c r="B26" s="5" t="s">
        <v>119</v>
      </c>
      <c r="C26" s="69"/>
    </row>
    <row r="27" spans="1:3" x14ac:dyDescent="0.25">
      <c r="A27" s="11" t="s">
        <v>346</v>
      </c>
      <c r="B27" s="5" t="s">
        <v>119</v>
      </c>
      <c r="C27" s="69"/>
    </row>
    <row r="28" spans="1:3" x14ac:dyDescent="0.25">
      <c r="A28" s="12" t="s">
        <v>347</v>
      </c>
      <c r="B28" s="5" t="s">
        <v>119</v>
      </c>
      <c r="C28" s="69"/>
    </row>
    <row r="29" spans="1:3" x14ac:dyDescent="0.25">
      <c r="A29" s="12" t="s">
        <v>348</v>
      </c>
      <c r="B29" s="5" t="s">
        <v>119</v>
      </c>
      <c r="C29" s="69"/>
    </row>
    <row r="30" spans="1:3" x14ac:dyDescent="0.25">
      <c r="A30" s="12" t="s">
        <v>349</v>
      </c>
      <c r="B30" s="5" t="s">
        <v>119</v>
      </c>
      <c r="C30" s="69"/>
    </row>
    <row r="31" spans="1:3" x14ac:dyDescent="0.25">
      <c r="A31" s="12" t="s">
        <v>350</v>
      </c>
      <c r="B31" s="5" t="s">
        <v>119</v>
      </c>
      <c r="C31" s="69"/>
    </row>
    <row r="32" spans="1:3" x14ac:dyDescent="0.25">
      <c r="A32" s="12" t="s">
        <v>351</v>
      </c>
      <c r="B32" s="5" t="s">
        <v>119</v>
      </c>
      <c r="C32" s="69"/>
    </row>
    <row r="33" spans="1:3" x14ac:dyDescent="0.25">
      <c r="A33" s="12" t="s">
        <v>352</v>
      </c>
      <c r="B33" s="5" t="s">
        <v>119</v>
      </c>
      <c r="C33" s="69"/>
    </row>
    <row r="34" spans="1:3" x14ac:dyDescent="0.25">
      <c r="A34" s="12" t="s">
        <v>353</v>
      </c>
      <c r="B34" s="5" t="s">
        <v>119</v>
      </c>
      <c r="C34" s="69"/>
    </row>
    <row r="35" spans="1:3" x14ac:dyDescent="0.25">
      <c r="A35" s="12" t="s">
        <v>354</v>
      </c>
      <c r="B35" s="5" t="s">
        <v>119</v>
      </c>
      <c r="C35" s="69"/>
    </row>
    <row r="36" spans="1:3" ht="30" x14ac:dyDescent="0.25">
      <c r="A36" s="12" t="s">
        <v>355</v>
      </c>
      <c r="B36" s="5" t="s">
        <v>119</v>
      </c>
      <c r="C36" s="69">
        <v>1050600</v>
      </c>
    </row>
    <row r="37" spans="1:3" ht="30" x14ac:dyDescent="0.25">
      <c r="A37" s="12" t="s">
        <v>356</v>
      </c>
      <c r="B37" s="5" t="s">
        <v>119</v>
      </c>
      <c r="C37" s="69"/>
    </row>
    <row r="38" spans="1:3" x14ac:dyDescent="0.25">
      <c r="A38" s="10" t="s">
        <v>357</v>
      </c>
      <c r="B38" s="13" t="s">
        <v>119</v>
      </c>
      <c r="C38" s="69">
        <f>SUM(C36:C37)</f>
        <v>1050600</v>
      </c>
    </row>
    <row r="39" spans="1:3" ht="15.75" x14ac:dyDescent="0.25">
      <c r="A39" s="17" t="s">
        <v>358</v>
      </c>
      <c r="B39" s="8" t="s">
        <v>120</v>
      </c>
      <c r="C39" s="69">
        <f>SUM(C38)</f>
        <v>1050600</v>
      </c>
    </row>
  </sheetData>
  <mergeCells count="2">
    <mergeCell ref="A2:C2"/>
    <mergeCell ref="A3:C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 x14ac:dyDescent="0.25"/>
  <cols>
    <col min="1" max="1" width="36.42578125" customWidth="1"/>
    <col min="2" max="2" width="10.140625" customWidth="1"/>
    <col min="3" max="3" width="18.85546875" style="67" customWidth="1"/>
    <col min="4" max="4" width="17.7109375" style="67" customWidth="1"/>
  </cols>
  <sheetData>
    <row r="1" spans="1:4" s="124" customFormat="1" x14ac:dyDescent="0.25">
      <c r="A1" s="123" t="s">
        <v>566</v>
      </c>
      <c r="C1" s="125"/>
      <c r="D1" s="125"/>
    </row>
    <row r="2" spans="1:4" ht="24" customHeight="1" x14ac:dyDescent="0.25">
      <c r="A2" s="115" t="s">
        <v>547</v>
      </c>
      <c r="B2" s="116"/>
      <c r="C2" s="116"/>
      <c r="D2" s="116"/>
    </row>
    <row r="3" spans="1:4" ht="23.25" customHeight="1" x14ac:dyDescent="0.25">
      <c r="A3" s="118" t="s">
        <v>544</v>
      </c>
      <c r="B3" s="119"/>
      <c r="C3" s="119"/>
      <c r="D3" s="119"/>
    </row>
    <row r="5" spans="1:4" ht="30" x14ac:dyDescent="0.3">
      <c r="A5" s="1" t="s">
        <v>35</v>
      </c>
      <c r="B5" s="2" t="s">
        <v>36</v>
      </c>
      <c r="C5" s="76" t="s">
        <v>0</v>
      </c>
      <c r="D5" s="77" t="s">
        <v>1</v>
      </c>
    </row>
    <row r="6" spans="1:4" x14ac:dyDescent="0.25">
      <c r="A6" s="14" t="s">
        <v>537</v>
      </c>
      <c r="B6" s="7" t="s">
        <v>136</v>
      </c>
      <c r="C6" s="82">
        <v>7660244</v>
      </c>
      <c r="D6" s="82">
        <f>SUM(C6)</f>
        <v>7660244</v>
      </c>
    </row>
  </sheetData>
  <mergeCells count="2">
    <mergeCell ref="A2:D2"/>
    <mergeCell ref="A3:D3"/>
  </mergeCells>
  <phoneticPr fontId="27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/>
  </sheetViews>
  <sheetFormatPr defaultRowHeight="15" x14ac:dyDescent="0.25"/>
  <cols>
    <col min="1" max="1" width="83.140625" customWidth="1"/>
    <col min="2" max="2" width="10.85546875" customWidth="1"/>
    <col min="3" max="3" width="16.140625" style="67" customWidth="1"/>
  </cols>
  <sheetData>
    <row r="1" spans="1:3" x14ac:dyDescent="0.25">
      <c r="A1" s="123" t="s">
        <v>567</v>
      </c>
    </row>
    <row r="2" spans="1:3" ht="27" customHeight="1" x14ac:dyDescent="0.25">
      <c r="A2" s="115" t="s">
        <v>547</v>
      </c>
      <c r="B2" s="119"/>
      <c r="C2" s="119"/>
    </row>
    <row r="3" spans="1:3" ht="27" customHeight="1" x14ac:dyDescent="0.25">
      <c r="A3" s="118" t="s">
        <v>545</v>
      </c>
      <c r="B3" s="119"/>
      <c r="C3" s="119"/>
    </row>
    <row r="4" spans="1:3" ht="19.5" customHeight="1" x14ac:dyDescent="0.25">
      <c r="A4" s="52"/>
      <c r="B4" s="53"/>
      <c r="C4" s="109"/>
    </row>
    <row r="5" spans="1:3" x14ac:dyDescent="0.25">
      <c r="A5" s="3" t="s">
        <v>0</v>
      </c>
    </row>
    <row r="6" spans="1:3" ht="25.5" x14ac:dyDescent="0.25">
      <c r="A6" s="39" t="s">
        <v>535</v>
      </c>
      <c r="B6" s="2" t="s">
        <v>36</v>
      </c>
      <c r="C6" s="108" t="s">
        <v>3</v>
      </c>
    </row>
    <row r="7" spans="1:3" x14ac:dyDescent="0.25">
      <c r="A7" s="12" t="s">
        <v>492</v>
      </c>
      <c r="B7" s="5" t="s">
        <v>126</v>
      </c>
      <c r="C7" s="69"/>
    </row>
    <row r="8" spans="1:3" x14ac:dyDescent="0.25">
      <c r="A8" s="12" t="s">
        <v>493</v>
      </c>
      <c r="B8" s="5" t="s">
        <v>126</v>
      </c>
      <c r="C8" s="69"/>
    </row>
    <row r="9" spans="1:3" ht="30" x14ac:dyDescent="0.25">
      <c r="A9" s="12" t="s">
        <v>494</v>
      </c>
      <c r="B9" s="5" t="s">
        <v>126</v>
      </c>
      <c r="C9" s="69"/>
    </row>
    <row r="10" spans="1:3" x14ac:dyDescent="0.25">
      <c r="A10" s="12" t="s">
        <v>495</v>
      </c>
      <c r="B10" s="5" t="s">
        <v>126</v>
      </c>
      <c r="C10" s="69"/>
    </row>
    <row r="11" spans="1:3" x14ac:dyDescent="0.25">
      <c r="A11" s="12" t="s">
        <v>496</v>
      </c>
      <c r="B11" s="5" t="s">
        <v>126</v>
      </c>
      <c r="C11" s="69"/>
    </row>
    <row r="12" spans="1:3" x14ac:dyDescent="0.25">
      <c r="A12" s="12" t="s">
        <v>497</v>
      </c>
      <c r="B12" s="5" t="s">
        <v>126</v>
      </c>
      <c r="C12" s="69"/>
    </row>
    <row r="13" spans="1:3" x14ac:dyDescent="0.25">
      <c r="A13" s="12" t="s">
        <v>498</v>
      </c>
      <c r="B13" s="5" t="s">
        <v>126</v>
      </c>
      <c r="C13" s="69"/>
    </row>
    <row r="14" spans="1:3" x14ac:dyDescent="0.25">
      <c r="A14" s="12" t="s">
        <v>499</v>
      </c>
      <c r="B14" s="5" t="s">
        <v>126</v>
      </c>
      <c r="C14" s="69"/>
    </row>
    <row r="15" spans="1:3" ht="25.5" x14ac:dyDescent="0.25">
      <c r="A15" s="10" t="s">
        <v>359</v>
      </c>
      <c r="B15" s="7" t="s">
        <v>126</v>
      </c>
      <c r="C15" s="69"/>
    </row>
    <row r="16" spans="1:3" hidden="1" x14ac:dyDescent="0.25">
      <c r="A16" s="12" t="s">
        <v>492</v>
      </c>
      <c r="B16" s="5" t="s">
        <v>127</v>
      </c>
      <c r="C16" s="69"/>
    </row>
    <row r="17" spans="1:3" hidden="1" x14ac:dyDescent="0.25">
      <c r="A17" s="12" t="s">
        <v>493</v>
      </c>
      <c r="B17" s="5" t="s">
        <v>127</v>
      </c>
      <c r="C17" s="69"/>
    </row>
    <row r="18" spans="1:3" ht="30" hidden="1" x14ac:dyDescent="0.25">
      <c r="A18" s="12" t="s">
        <v>494</v>
      </c>
      <c r="B18" s="5" t="s">
        <v>127</v>
      </c>
      <c r="C18" s="69"/>
    </row>
    <row r="19" spans="1:3" hidden="1" x14ac:dyDescent="0.25">
      <c r="A19" s="12" t="s">
        <v>498</v>
      </c>
      <c r="B19" s="5" t="s">
        <v>127</v>
      </c>
      <c r="C19" s="69"/>
    </row>
    <row r="20" spans="1:3" hidden="1" x14ac:dyDescent="0.25">
      <c r="A20" s="12" t="s">
        <v>499</v>
      </c>
      <c r="B20" s="5" t="s">
        <v>127</v>
      </c>
      <c r="C20" s="69"/>
    </row>
    <row r="21" spans="1:3" ht="25.5" x14ac:dyDescent="0.25">
      <c r="A21" s="10" t="s">
        <v>360</v>
      </c>
      <c r="B21" s="7" t="s">
        <v>127</v>
      </c>
      <c r="C21" s="69"/>
    </row>
    <row r="22" spans="1:3" x14ac:dyDescent="0.25">
      <c r="A22" s="12" t="s">
        <v>492</v>
      </c>
      <c r="B22" s="5" t="s">
        <v>128</v>
      </c>
      <c r="C22" s="69"/>
    </row>
    <row r="23" spans="1:3" x14ac:dyDescent="0.25">
      <c r="A23" s="12" t="s">
        <v>493</v>
      </c>
      <c r="B23" s="5" t="s">
        <v>128</v>
      </c>
      <c r="C23" s="69"/>
    </row>
    <row r="24" spans="1:3" ht="30" x14ac:dyDescent="0.25">
      <c r="A24" s="12" t="s">
        <v>494</v>
      </c>
      <c r="B24" s="5" t="s">
        <v>128</v>
      </c>
      <c r="C24" s="69"/>
    </row>
    <row r="25" spans="1:3" x14ac:dyDescent="0.25">
      <c r="A25" s="12" t="s">
        <v>498</v>
      </c>
      <c r="B25" s="5" t="s">
        <v>128</v>
      </c>
      <c r="C25" s="69"/>
    </row>
    <row r="26" spans="1:3" x14ac:dyDescent="0.25">
      <c r="A26" s="12" t="s">
        <v>499</v>
      </c>
      <c r="B26" s="5" t="s">
        <v>128</v>
      </c>
      <c r="C26" s="69">
        <v>1147100</v>
      </c>
    </row>
    <row r="27" spans="1:3" x14ac:dyDescent="0.25">
      <c r="A27" s="10" t="s">
        <v>361</v>
      </c>
      <c r="B27" s="7" t="s">
        <v>128</v>
      </c>
      <c r="C27" s="69">
        <f>SUM(C26)</f>
        <v>1147100</v>
      </c>
    </row>
    <row r="28" spans="1:3" x14ac:dyDescent="0.25">
      <c r="A28" s="12" t="s">
        <v>500</v>
      </c>
      <c r="B28" s="4" t="s">
        <v>130</v>
      </c>
      <c r="C28" s="69"/>
    </row>
    <row r="29" spans="1:3" x14ac:dyDescent="0.25">
      <c r="A29" s="12" t="s">
        <v>501</v>
      </c>
      <c r="B29" s="4" t="s">
        <v>130</v>
      </c>
      <c r="C29" s="69"/>
    </row>
    <row r="30" spans="1:3" x14ac:dyDescent="0.25">
      <c r="A30" s="12" t="s">
        <v>502</v>
      </c>
      <c r="B30" s="4" t="s">
        <v>130</v>
      </c>
      <c r="C30" s="69"/>
    </row>
    <row r="31" spans="1:3" x14ac:dyDescent="0.25">
      <c r="A31" s="4" t="s">
        <v>503</v>
      </c>
      <c r="B31" s="4" t="s">
        <v>130</v>
      </c>
      <c r="C31" s="69"/>
    </row>
    <row r="32" spans="1:3" x14ac:dyDescent="0.25">
      <c r="A32" s="4" t="s">
        <v>504</v>
      </c>
      <c r="B32" s="4" t="s">
        <v>130</v>
      </c>
      <c r="C32" s="69"/>
    </row>
    <row r="33" spans="1:3" x14ac:dyDescent="0.25">
      <c r="A33" s="4" t="s">
        <v>505</v>
      </c>
      <c r="B33" s="4" t="s">
        <v>130</v>
      </c>
      <c r="C33" s="69"/>
    </row>
    <row r="34" spans="1:3" x14ac:dyDescent="0.25">
      <c r="A34" s="12" t="s">
        <v>506</v>
      </c>
      <c r="B34" s="4" t="s">
        <v>130</v>
      </c>
      <c r="C34" s="69"/>
    </row>
    <row r="35" spans="1:3" x14ac:dyDescent="0.25">
      <c r="A35" s="12" t="s">
        <v>507</v>
      </c>
      <c r="B35" s="4" t="s">
        <v>130</v>
      </c>
      <c r="C35" s="69"/>
    </row>
    <row r="36" spans="1:3" ht="25.5" x14ac:dyDescent="0.25">
      <c r="A36" s="10" t="s">
        <v>362</v>
      </c>
      <c r="B36" s="7" t="s">
        <v>130</v>
      </c>
      <c r="C36" s="69"/>
    </row>
    <row r="37" spans="1:3" x14ac:dyDescent="0.25">
      <c r="A37" s="12" t="s">
        <v>500</v>
      </c>
      <c r="B37" s="4" t="s">
        <v>135</v>
      </c>
      <c r="C37" s="69"/>
    </row>
    <row r="38" spans="1:3" x14ac:dyDescent="0.25">
      <c r="A38" s="12" t="s">
        <v>501</v>
      </c>
      <c r="B38" s="4" t="s">
        <v>135</v>
      </c>
      <c r="C38" s="69">
        <v>26000</v>
      </c>
    </row>
    <row r="39" spans="1:3" x14ac:dyDescent="0.25">
      <c r="A39" s="12" t="s">
        <v>502</v>
      </c>
      <c r="B39" s="4" t="s">
        <v>135</v>
      </c>
      <c r="C39" s="69"/>
    </row>
    <row r="40" spans="1:3" x14ac:dyDescent="0.25">
      <c r="A40" s="4" t="s">
        <v>503</v>
      </c>
      <c r="B40" s="4" t="s">
        <v>135</v>
      </c>
      <c r="C40" s="69"/>
    </row>
    <row r="41" spans="1:3" x14ac:dyDescent="0.25">
      <c r="A41" s="4" t="s">
        <v>504</v>
      </c>
      <c r="B41" s="4" t="s">
        <v>135</v>
      </c>
      <c r="C41" s="69"/>
    </row>
    <row r="42" spans="1:3" x14ac:dyDescent="0.25">
      <c r="A42" s="4" t="s">
        <v>505</v>
      </c>
      <c r="B42" s="4" t="s">
        <v>135</v>
      </c>
      <c r="C42" s="69"/>
    </row>
    <row r="43" spans="1:3" x14ac:dyDescent="0.25">
      <c r="A43" s="12" t="s">
        <v>506</v>
      </c>
      <c r="B43" s="4" t="s">
        <v>135</v>
      </c>
      <c r="C43" s="69"/>
    </row>
    <row r="44" spans="1:3" x14ac:dyDescent="0.25">
      <c r="A44" s="14" t="s">
        <v>363</v>
      </c>
      <c r="B44" s="7" t="s">
        <v>135</v>
      </c>
      <c r="C44" s="69">
        <f>SUM(C38:C43)</f>
        <v>26000</v>
      </c>
    </row>
    <row r="45" spans="1:3" x14ac:dyDescent="0.25">
      <c r="A45" s="12" t="s">
        <v>492</v>
      </c>
      <c r="B45" s="5" t="s">
        <v>163</v>
      </c>
      <c r="C45" s="69"/>
    </row>
    <row r="46" spans="1:3" x14ac:dyDescent="0.25">
      <c r="A46" s="12" t="s">
        <v>493</v>
      </c>
      <c r="B46" s="5" t="s">
        <v>163</v>
      </c>
      <c r="C46" s="69"/>
    </row>
    <row r="47" spans="1:3" ht="30" x14ac:dyDescent="0.25">
      <c r="A47" s="12" t="s">
        <v>494</v>
      </c>
      <c r="B47" s="5" t="s">
        <v>163</v>
      </c>
      <c r="C47" s="69"/>
    </row>
    <row r="48" spans="1:3" x14ac:dyDescent="0.25">
      <c r="A48" s="12" t="s">
        <v>495</v>
      </c>
      <c r="B48" s="5" t="s">
        <v>163</v>
      </c>
      <c r="C48" s="69"/>
    </row>
    <row r="49" spans="1:3" x14ac:dyDescent="0.25">
      <c r="A49" s="12" t="s">
        <v>496</v>
      </c>
      <c r="B49" s="5" t="s">
        <v>163</v>
      </c>
      <c r="C49" s="69"/>
    </row>
    <row r="50" spans="1:3" x14ac:dyDescent="0.25">
      <c r="A50" s="12" t="s">
        <v>497</v>
      </c>
      <c r="B50" s="5" t="s">
        <v>163</v>
      </c>
      <c r="C50" s="69"/>
    </row>
    <row r="51" spans="1:3" x14ac:dyDescent="0.25">
      <c r="A51" s="12" t="s">
        <v>498</v>
      </c>
      <c r="B51" s="5" t="s">
        <v>163</v>
      </c>
      <c r="C51" s="69"/>
    </row>
    <row r="52" spans="1:3" x14ac:dyDescent="0.25">
      <c r="A52" s="12" t="s">
        <v>499</v>
      </c>
      <c r="B52" s="5" t="s">
        <v>163</v>
      </c>
      <c r="C52" s="69"/>
    </row>
    <row r="53" spans="1:3" ht="25.5" x14ac:dyDescent="0.25">
      <c r="A53" s="10" t="s">
        <v>372</v>
      </c>
      <c r="B53" s="7" t="s">
        <v>163</v>
      </c>
      <c r="C53" s="69">
        <v>0</v>
      </c>
    </row>
    <row r="54" spans="1:3" x14ac:dyDescent="0.25">
      <c r="A54" s="12" t="s">
        <v>492</v>
      </c>
      <c r="B54" s="5" t="s">
        <v>164</v>
      </c>
      <c r="C54" s="69"/>
    </row>
    <row r="55" spans="1:3" x14ac:dyDescent="0.25">
      <c r="A55" s="12" t="s">
        <v>493</v>
      </c>
      <c r="B55" s="5" t="s">
        <v>164</v>
      </c>
      <c r="C55" s="69"/>
    </row>
    <row r="56" spans="1:3" ht="30" x14ac:dyDescent="0.25">
      <c r="A56" s="12" t="s">
        <v>494</v>
      </c>
      <c r="B56" s="5" t="s">
        <v>164</v>
      </c>
      <c r="C56" s="69"/>
    </row>
    <row r="57" spans="1:3" x14ac:dyDescent="0.25">
      <c r="A57" s="12" t="s">
        <v>495</v>
      </c>
      <c r="B57" s="5" t="s">
        <v>164</v>
      </c>
      <c r="C57" s="69"/>
    </row>
    <row r="58" spans="1:3" x14ac:dyDescent="0.25">
      <c r="A58" s="12" t="s">
        <v>496</v>
      </c>
      <c r="B58" s="5" t="s">
        <v>164</v>
      </c>
      <c r="C58" s="69"/>
    </row>
    <row r="59" spans="1:3" x14ac:dyDescent="0.25">
      <c r="A59" s="12" t="s">
        <v>497</v>
      </c>
      <c r="B59" s="5" t="s">
        <v>164</v>
      </c>
      <c r="C59" s="69"/>
    </row>
    <row r="60" spans="1:3" x14ac:dyDescent="0.25">
      <c r="A60" s="12" t="s">
        <v>498</v>
      </c>
      <c r="B60" s="5" t="s">
        <v>164</v>
      </c>
      <c r="C60" s="69"/>
    </row>
    <row r="61" spans="1:3" x14ac:dyDescent="0.25">
      <c r="A61" s="12" t="s">
        <v>499</v>
      </c>
      <c r="B61" s="5" t="s">
        <v>164</v>
      </c>
      <c r="C61" s="69"/>
    </row>
    <row r="62" spans="1:3" ht="25.5" x14ac:dyDescent="0.25">
      <c r="A62" s="10" t="s">
        <v>371</v>
      </c>
      <c r="B62" s="7" t="s">
        <v>164</v>
      </c>
      <c r="C62" s="69">
        <v>0</v>
      </c>
    </row>
    <row r="63" spans="1:3" x14ac:dyDescent="0.25">
      <c r="A63" s="12" t="s">
        <v>492</v>
      </c>
      <c r="B63" s="5" t="s">
        <v>165</v>
      </c>
      <c r="C63" s="69"/>
    </row>
    <row r="64" spans="1:3" x14ac:dyDescent="0.25">
      <c r="A64" s="12" t="s">
        <v>493</v>
      </c>
      <c r="B64" s="5" t="s">
        <v>165</v>
      </c>
      <c r="C64" s="69"/>
    </row>
    <row r="65" spans="1:3" ht="30" x14ac:dyDescent="0.25">
      <c r="A65" s="12" t="s">
        <v>494</v>
      </c>
      <c r="B65" s="5" t="s">
        <v>165</v>
      </c>
      <c r="C65" s="69"/>
    </row>
    <row r="66" spans="1:3" x14ac:dyDescent="0.25">
      <c r="A66" s="12" t="s">
        <v>495</v>
      </c>
      <c r="B66" s="5" t="s">
        <v>165</v>
      </c>
      <c r="C66" s="69"/>
    </row>
    <row r="67" spans="1:3" x14ac:dyDescent="0.25">
      <c r="A67" s="12" t="s">
        <v>496</v>
      </c>
      <c r="B67" s="5" t="s">
        <v>165</v>
      </c>
      <c r="C67" s="69"/>
    </row>
    <row r="68" spans="1:3" x14ac:dyDescent="0.25">
      <c r="A68" s="12" t="s">
        <v>497</v>
      </c>
      <c r="B68" s="5" t="s">
        <v>165</v>
      </c>
      <c r="C68" s="69"/>
    </row>
    <row r="69" spans="1:3" x14ac:dyDescent="0.25">
      <c r="A69" s="12" t="s">
        <v>498</v>
      </c>
      <c r="B69" s="5" t="s">
        <v>165</v>
      </c>
      <c r="C69" s="69"/>
    </row>
    <row r="70" spans="1:3" x14ac:dyDescent="0.25">
      <c r="A70" s="12" t="s">
        <v>499</v>
      </c>
      <c r="B70" s="5" t="s">
        <v>165</v>
      </c>
      <c r="C70" s="69">
        <v>41100</v>
      </c>
    </row>
    <row r="71" spans="1:3" x14ac:dyDescent="0.25">
      <c r="A71" s="10" t="s">
        <v>370</v>
      </c>
      <c r="B71" s="7" t="s">
        <v>165</v>
      </c>
      <c r="C71" s="69">
        <f>SUM(C70)</f>
        <v>41100</v>
      </c>
    </row>
    <row r="72" spans="1:3" x14ac:dyDescent="0.25">
      <c r="A72" s="12" t="s">
        <v>500</v>
      </c>
      <c r="B72" s="4" t="s">
        <v>167</v>
      </c>
      <c r="C72" s="69"/>
    </row>
    <row r="73" spans="1:3" x14ac:dyDescent="0.25">
      <c r="A73" s="12" t="s">
        <v>501</v>
      </c>
      <c r="B73" s="5" t="s">
        <v>167</v>
      </c>
      <c r="C73" s="69"/>
    </row>
    <row r="74" spans="1:3" x14ac:dyDescent="0.25">
      <c r="A74" s="12" t="s">
        <v>502</v>
      </c>
      <c r="B74" s="4" t="s">
        <v>167</v>
      </c>
      <c r="C74" s="69"/>
    </row>
    <row r="75" spans="1:3" x14ac:dyDescent="0.25">
      <c r="A75" s="4" t="s">
        <v>503</v>
      </c>
      <c r="B75" s="5" t="s">
        <v>167</v>
      </c>
      <c r="C75" s="69"/>
    </row>
    <row r="76" spans="1:3" x14ac:dyDescent="0.25">
      <c r="A76" s="4" t="s">
        <v>504</v>
      </c>
      <c r="B76" s="4" t="s">
        <v>167</v>
      </c>
      <c r="C76" s="69"/>
    </row>
    <row r="77" spans="1:3" x14ac:dyDescent="0.25">
      <c r="A77" s="4" t="s">
        <v>505</v>
      </c>
      <c r="B77" s="5" t="s">
        <v>167</v>
      </c>
      <c r="C77" s="69"/>
    </row>
    <row r="78" spans="1:3" x14ac:dyDescent="0.25">
      <c r="A78" s="12" t="s">
        <v>506</v>
      </c>
      <c r="B78" s="4" t="s">
        <v>167</v>
      </c>
      <c r="C78" s="69"/>
    </row>
    <row r="79" spans="1:3" ht="25.5" x14ac:dyDescent="0.25">
      <c r="A79" s="10" t="s">
        <v>369</v>
      </c>
      <c r="B79" s="7" t="s">
        <v>167</v>
      </c>
      <c r="C79" s="69">
        <v>0</v>
      </c>
    </row>
    <row r="80" spans="1:3" x14ac:dyDescent="0.25">
      <c r="A80" s="12" t="s">
        <v>500</v>
      </c>
      <c r="B80" s="4" t="s">
        <v>170</v>
      </c>
      <c r="C80" s="69"/>
    </row>
    <row r="81" spans="1:3" x14ac:dyDescent="0.25">
      <c r="A81" s="12" t="s">
        <v>501</v>
      </c>
      <c r="B81" s="4" t="s">
        <v>170</v>
      </c>
      <c r="C81" s="69"/>
    </row>
    <row r="82" spans="1:3" x14ac:dyDescent="0.25">
      <c r="A82" s="12" t="s">
        <v>502</v>
      </c>
      <c r="B82" s="4" t="s">
        <v>170</v>
      </c>
      <c r="C82" s="69"/>
    </row>
    <row r="83" spans="1:3" x14ac:dyDescent="0.25">
      <c r="A83" s="4" t="s">
        <v>503</v>
      </c>
      <c r="B83" s="4" t="s">
        <v>170</v>
      </c>
      <c r="C83" s="69"/>
    </row>
    <row r="84" spans="1:3" x14ac:dyDescent="0.25">
      <c r="A84" s="4" t="s">
        <v>504</v>
      </c>
      <c r="B84" s="4" t="s">
        <v>170</v>
      </c>
      <c r="C84" s="69"/>
    </row>
    <row r="85" spans="1:3" x14ac:dyDescent="0.25">
      <c r="A85" s="4" t="s">
        <v>505</v>
      </c>
      <c r="B85" s="4" t="s">
        <v>170</v>
      </c>
      <c r="C85" s="69"/>
    </row>
    <row r="86" spans="1:3" x14ac:dyDescent="0.25">
      <c r="A86" s="12" t="s">
        <v>506</v>
      </c>
      <c r="B86" s="4" t="s">
        <v>170</v>
      </c>
      <c r="C86" s="69"/>
    </row>
    <row r="87" spans="1:3" x14ac:dyDescent="0.25">
      <c r="A87" s="14" t="s">
        <v>403</v>
      </c>
      <c r="B87" s="7" t="s">
        <v>170</v>
      </c>
      <c r="C87" s="69">
        <v>0</v>
      </c>
    </row>
  </sheetData>
  <mergeCells count="2">
    <mergeCell ref="A2:C2"/>
    <mergeCell ref="A3:C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workbookViewId="0"/>
  </sheetViews>
  <sheetFormatPr defaultRowHeight="15" x14ac:dyDescent="0.25"/>
  <cols>
    <col min="1" max="1" width="76.7109375" customWidth="1"/>
    <col min="3" max="3" width="13.85546875" style="67" customWidth="1"/>
  </cols>
  <sheetData>
    <row r="1" spans="1:3" x14ac:dyDescent="0.25">
      <c r="A1" s="123" t="s">
        <v>568</v>
      </c>
    </row>
    <row r="2" spans="1:3" ht="27" customHeight="1" x14ac:dyDescent="0.25">
      <c r="A2" s="115" t="s">
        <v>547</v>
      </c>
      <c r="B2" s="119"/>
      <c r="C2" s="119"/>
    </row>
    <row r="3" spans="1:3" ht="25.5" customHeight="1" x14ac:dyDescent="0.25">
      <c r="A3" s="118" t="s">
        <v>546</v>
      </c>
      <c r="B3" s="119"/>
      <c r="C3" s="119"/>
    </row>
    <row r="4" spans="1:3" ht="15.75" customHeight="1" x14ac:dyDescent="0.25">
      <c r="A4" s="52"/>
      <c r="B4" s="53"/>
      <c r="C4" s="109"/>
    </row>
    <row r="5" spans="1:3" ht="21" customHeight="1" x14ac:dyDescent="0.25">
      <c r="A5" s="3" t="s">
        <v>0</v>
      </c>
    </row>
    <row r="6" spans="1:3" ht="25.5" x14ac:dyDescent="0.25">
      <c r="A6" s="39" t="s">
        <v>535</v>
      </c>
      <c r="B6" s="2" t="s">
        <v>36</v>
      </c>
      <c r="C6" s="108" t="s">
        <v>3</v>
      </c>
    </row>
    <row r="7" spans="1:3" x14ac:dyDescent="0.25">
      <c r="A7" s="12" t="s">
        <v>508</v>
      </c>
      <c r="B7" s="5" t="s">
        <v>223</v>
      </c>
      <c r="C7" s="69"/>
    </row>
    <row r="8" spans="1:3" x14ac:dyDescent="0.25">
      <c r="A8" s="12" t="s">
        <v>517</v>
      </c>
      <c r="B8" s="5" t="s">
        <v>223</v>
      </c>
      <c r="C8" s="69"/>
    </row>
    <row r="9" spans="1:3" ht="30" x14ac:dyDescent="0.25">
      <c r="A9" s="12" t="s">
        <v>518</v>
      </c>
      <c r="B9" s="5" t="s">
        <v>223</v>
      </c>
      <c r="C9" s="69"/>
    </row>
    <row r="10" spans="1:3" x14ac:dyDescent="0.25">
      <c r="A10" s="12" t="s">
        <v>516</v>
      </c>
      <c r="B10" s="5" t="s">
        <v>223</v>
      </c>
      <c r="C10" s="69"/>
    </row>
    <row r="11" spans="1:3" x14ac:dyDescent="0.25">
      <c r="A11" s="12" t="s">
        <v>515</v>
      </c>
      <c r="B11" s="5" t="s">
        <v>223</v>
      </c>
      <c r="C11" s="69"/>
    </row>
    <row r="12" spans="1:3" x14ac:dyDescent="0.25">
      <c r="A12" s="12" t="s">
        <v>514</v>
      </c>
      <c r="B12" s="5" t="s">
        <v>223</v>
      </c>
      <c r="C12" s="69"/>
    </row>
    <row r="13" spans="1:3" x14ac:dyDescent="0.25">
      <c r="A13" s="12" t="s">
        <v>509</v>
      </c>
      <c r="B13" s="5" t="s">
        <v>223</v>
      </c>
      <c r="C13" s="69"/>
    </row>
    <row r="14" spans="1:3" x14ac:dyDescent="0.25">
      <c r="A14" s="12" t="s">
        <v>510</v>
      </c>
      <c r="B14" s="5" t="s">
        <v>223</v>
      </c>
      <c r="C14" s="69"/>
    </row>
    <row r="15" spans="1:3" x14ac:dyDescent="0.25">
      <c r="A15" s="12" t="s">
        <v>511</v>
      </c>
      <c r="B15" s="5" t="s">
        <v>223</v>
      </c>
      <c r="C15" s="69"/>
    </row>
    <row r="16" spans="1:3" x14ac:dyDescent="0.25">
      <c r="A16" s="12" t="s">
        <v>512</v>
      </c>
      <c r="B16" s="5" t="s">
        <v>223</v>
      </c>
      <c r="C16" s="69"/>
    </row>
    <row r="17" spans="1:3" ht="25.5" x14ac:dyDescent="0.25">
      <c r="A17" s="6" t="s">
        <v>413</v>
      </c>
      <c r="B17" s="7" t="s">
        <v>223</v>
      </c>
      <c r="C17" s="69"/>
    </row>
    <row r="18" spans="1:3" x14ac:dyDescent="0.25">
      <c r="A18" s="12" t="s">
        <v>508</v>
      </c>
      <c r="B18" s="5" t="s">
        <v>224</v>
      </c>
      <c r="C18" s="69"/>
    </row>
    <row r="19" spans="1:3" x14ac:dyDescent="0.25">
      <c r="A19" s="12" t="s">
        <v>517</v>
      </c>
      <c r="B19" s="5" t="s">
        <v>224</v>
      </c>
      <c r="C19" s="69"/>
    </row>
    <row r="20" spans="1:3" ht="30" x14ac:dyDescent="0.25">
      <c r="A20" s="12" t="s">
        <v>518</v>
      </c>
      <c r="B20" s="5" t="s">
        <v>224</v>
      </c>
      <c r="C20" s="69"/>
    </row>
    <row r="21" spans="1:3" x14ac:dyDescent="0.25">
      <c r="A21" s="12" t="s">
        <v>516</v>
      </c>
      <c r="B21" s="5" t="s">
        <v>224</v>
      </c>
      <c r="C21" s="69"/>
    </row>
    <row r="22" spans="1:3" x14ac:dyDescent="0.25">
      <c r="A22" s="12" t="s">
        <v>515</v>
      </c>
      <c r="B22" s="5" t="s">
        <v>224</v>
      </c>
      <c r="C22" s="69"/>
    </row>
    <row r="23" spans="1:3" x14ac:dyDescent="0.25">
      <c r="A23" s="12" t="s">
        <v>514</v>
      </c>
      <c r="B23" s="5" t="s">
        <v>224</v>
      </c>
      <c r="C23" s="69"/>
    </row>
    <row r="24" spans="1:3" x14ac:dyDescent="0.25">
      <c r="A24" s="12" t="s">
        <v>509</v>
      </c>
      <c r="B24" s="5" t="s">
        <v>224</v>
      </c>
      <c r="C24" s="69"/>
    </row>
    <row r="25" spans="1:3" x14ac:dyDescent="0.25">
      <c r="A25" s="12" t="s">
        <v>510</v>
      </c>
      <c r="B25" s="5" t="s">
        <v>224</v>
      </c>
      <c r="C25" s="69"/>
    </row>
    <row r="26" spans="1:3" x14ac:dyDescent="0.25">
      <c r="A26" s="12" t="s">
        <v>511</v>
      </c>
      <c r="B26" s="5" t="s">
        <v>224</v>
      </c>
      <c r="C26" s="69"/>
    </row>
    <row r="27" spans="1:3" x14ac:dyDescent="0.25">
      <c r="A27" s="12" t="s">
        <v>512</v>
      </c>
      <c r="B27" s="5" t="s">
        <v>224</v>
      </c>
      <c r="C27" s="69"/>
    </row>
    <row r="28" spans="1:3" ht="25.5" x14ac:dyDescent="0.25">
      <c r="A28" s="6" t="s">
        <v>469</v>
      </c>
      <c r="B28" s="7" t="s">
        <v>224</v>
      </c>
      <c r="C28" s="69"/>
    </row>
    <row r="29" spans="1:3" x14ac:dyDescent="0.25">
      <c r="A29" s="12" t="s">
        <v>508</v>
      </c>
      <c r="B29" s="5" t="s">
        <v>225</v>
      </c>
      <c r="C29" s="69"/>
    </row>
    <row r="30" spans="1:3" x14ac:dyDescent="0.25">
      <c r="A30" s="12" t="s">
        <v>517</v>
      </c>
      <c r="B30" s="5" t="s">
        <v>225</v>
      </c>
      <c r="C30" s="69"/>
    </row>
    <row r="31" spans="1:3" ht="30" x14ac:dyDescent="0.25">
      <c r="A31" s="12" t="s">
        <v>518</v>
      </c>
      <c r="B31" s="5" t="s">
        <v>225</v>
      </c>
      <c r="C31" s="69"/>
    </row>
    <row r="32" spans="1:3" x14ac:dyDescent="0.25">
      <c r="A32" s="12" t="s">
        <v>516</v>
      </c>
      <c r="B32" s="5" t="s">
        <v>225</v>
      </c>
      <c r="C32" s="69"/>
    </row>
    <row r="33" spans="1:3" x14ac:dyDescent="0.25">
      <c r="A33" s="12" t="s">
        <v>515</v>
      </c>
      <c r="B33" s="5" t="s">
        <v>225</v>
      </c>
      <c r="C33" s="69"/>
    </row>
    <row r="34" spans="1:3" ht="15.75" x14ac:dyDescent="0.25">
      <c r="A34" s="12" t="s">
        <v>550</v>
      </c>
      <c r="B34" s="5" t="s">
        <v>225</v>
      </c>
      <c r="C34" s="74">
        <v>72552100</v>
      </c>
    </row>
    <row r="35" spans="1:3" x14ac:dyDescent="0.25">
      <c r="A35" s="12" t="s">
        <v>509</v>
      </c>
      <c r="B35" s="5" t="s">
        <v>225</v>
      </c>
      <c r="C35" s="69"/>
    </row>
    <row r="36" spans="1:3" x14ac:dyDescent="0.25">
      <c r="A36" s="12" t="s">
        <v>510</v>
      </c>
      <c r="B36" s="5" t="s">
        <v>225</v>
      </c>
      <c r="C36" s="69"/>
    </row>
    <row r="37" spans="1:3" x14ac:dyDescent="0.25">
      <c r="A37" s="12" t="s">
        <v>511</v>
      </c>
      <c r="B37" s="5" t="s">
        <v>225</v>
      </c>
      <c r="C37" s="69"/>
    </row>
    <row r="38" spans="1:3" x14ac:dyDescent="0.25">
      <c r="A38" s="12" t="s">
        <v>512</v>
      </c>
      <c r="B38" s="5" t="s">
        <v>225</v>
      </c>
      <c r="C38" s="69"/>
    </row>
    <row r="39" spans="1:3" x14ac:dyDescent="0.25">
      <c r="A39" s="6" t="s">
        <v>468</v>
      </c>
      <c r="B39" s="7" t="s">
        <v>225</v>
      </c>
      <c r="C39" s="69"/>
    </row>
    <row r="40" spans="1:3" x14ac:dyDescent="0.25">
      <c r="A40" s="12" t="s">
        <v>508</v>
      </c>
      <c r="B40" s="5" t="s">
        <v>231</v>
      </c>
      <c r="C40" s="69"/>
    </row>
    <row r="41" spans="1:3" x14ac:dyDescent="0.25">
      <c r="A41" s="12" t="s">
        <v>517</v>
      </c>
      <c r="B41" s="5" t="s">
        <v>231</v>
      </c>
      <c r="C41" s="69"/>
    </row>
    <row r="42" spans="1:3" ht="30" x14ac:dyDescent="0.25">
      <c r="A42" s="12" t="s">
        <v>518</v>
      </c>
      <c r="B42" s="5" t="s">
        <v>231</v>
      </c>
      <c r="C42" s="69"/>
    </row>
    <row r="43" spans="1:3" x14ac:dyDescent="0.25">
      <c r="A43" s="12" t="s">
        <v>516</v>
      </c>
      <c r="B43" s="5" t="s">
        <v>231</v>
      </c>
      <c r="C43" s="69"/>
    </row>
    <row r="44" spans="1:3" x14ac:dyDescent="0.25">
      <c r="A44" s="12" t="s">
        <v>515</v>
      </c>
      <c r="B44" s="5" t="s">
        <v>231</v>
      </c>
      <c r="C44" s="69"/>
    </row>
    <row r="45" spans="1:3" x14ac:dyDescent="0.25">
      <c r="A45" s="12" t="s">
        <v>514</v>
      </c>
      <c r="B45" s="5" t="s">
        <v>231</v>
      </c>
      <c r="C45" s="69"/>
    </row>
    <row r="46" spans="1:3" x14ac:dyDescent="0.25">
      <c r="A46" s="12" t="s">
        <v>509</v>
      </c>
      <c r="B46" s="5" t="s">
        <v>231</v>
      </c>
      <c r="C46" s="69"/>
    </row>
    <row r="47" spans="1:3" x14ac:dyDescent="0.25">
      <c r="A47" s="12" t="s">
        <v>510</v>
      </c>
      <c r="B47" s="5" t="s">
        <v>231</v>
      </c>
      <c r="C47" s="69"/>
    </row>
    <row r="48" spans="1:3" x14ac:dyDescent="0.25">
      <c r="A48" s="12" t="s">
        <v>511</v>
      </c>
      <c r="B48" s="5" t="s">
        <v>231</v>
      </c>
      <c r="C48" s="69"/>
    </row>
    <row r="49" spans="1:3" x14ac:dyDescent="0.25">
      <c r="A49" s="12" t="s">
        <v>512</v>
      </c>
      <c r="B49" s="5" t="s">
        <v>231</v>
      </c>
      <c r="C49" s="69"/>
    </row>
    <row r="50" spans="1:3" ht="25.5" x14ac:dyDescent="0.25">
      <c r="A50" s="6" t="s">
        <v>467</v>
      </c>
      <c r="B50" s="7" t="s">
        <v>231</v>
      </c>
      <c r="C50" s="69"/>
    </row>
    <row r="51" spans="1:3" x14ac:dyDescent="0.25">
      <c r="A51" s="12" t="s">
        <v>513</v>
      </c>
      <c r="B51" s="5" t="s">
        <v>232</v>
      </c>
      <c r="C51" s="69"/>
    </row>
    <row r="52" spans="1:3" x14ac:dyDescent="0.25">
      <c r="A52" s="12" t="s">
        <v>517</v>
      </c>
      <c r="B52" s="5" t="s">
        <v>232</v>
      </c>
      <c r="C52" s="69"/>
    </row>
    <row r="53" spans="1:3" ht="30" x14ac:dyDescent="0.25">
      <c r="A53" s="12" t="s">
        <v>518</v>
      </c>
      <c r="B53" s="5" t="s">
        <v>232</v>
      </c>
      <c r="C53" s="69"/>
    </row>
    <row r="54" spans="1:3" x14ac:dyDescent="0.25">
      <c r="A54" s="12" t="s">
        <v>516</v>
      </c>
      <c r="B54" s="5" t="s">
        <v>232</v>
      </c>
      <c r="C54" s="69"/>
    </row>
    <row r="55" spans="1:3" x14ac:dyDescent="0.25">
      <c r="A55" s="12" t="s">
        <v>515</v>
      </c>
      <c r="B55" s="5" t="s">
        <v>232</v>
      </c>
      <c r="C55" s="69"/>
    </row>
    <row r="56" spans="1:3" x14ac:dyDescent="0.25">
      <c r="A56" s="12" t="s">
        <v>514</v>
      </c>
      <c r="B56" s="5" t="s">
        <v>232</v>
      </c>
      <c r="C56" s="69"/>
    </row>
    <row r="57" spans="1:3" x14ac:dyDescent="0.25">
      <c r="A57" s="12" t="s">
        <v>509</v>
      </c>
      <c r="B57" s="5" t="s">
        <v>232</v>
      </c>
      <c r="C57" s="69"/>
    </row>
    <row r="58" spans="1:3" x14ac:dyDescent="0.25">
      <c r="A58" s="12" t="s">
        <v>510</v>
      </c>
      <c r="B58" s="5" t="s">
        <v>232</v>
      </c>
      <c r="C58" s="69"/>
    </row>
    <row r="59" spans="1:3" x14ac:dyDescent="0.25">
      <c r="A59" s="12" t="s">
        <v>511</v>
      </c>
      <c r="B59" s="5" t="s">
        <v>232</v>
      </c>
      <c r="C59" s="69"/>
    </row>
    <row r="60" spans="1:3" x14ac:dyDescent="0.25">
      <c r="A60" s="12" t="s">
        <v>512</v>
      </c>
      <c r="B60" s="5" t="s">
        <v>232</v>
      </c>
      <c r="C60" s="69"/>
    </row>
    <row r="61" spans="1:3" ht="25.5" x14ac:dyDescent="0.25">
      <c r="A61" s="6" t="s">
        <v>470</v>
      </c>
      <c r="B61" s="7" t="s">
        <v>232</v>
      </c>
      <c r="C61" s="69"/>
    </row>
    <row r="62" spans="1:3" x14ac:dyDescent="0.25">
      <c r="A62" s="12" t="s">
        <v>508</v>
      </c>
      <c r="B62" s="5" t="s">
        <v>233</v>
      </c>
      <c r="C62" s="69"/>
    </row>
    <row r="63" spans="1:3" x14ac:dyDescent="0.25">
      <c r="A63" s="12" t="s">
        <v>517</v>
      </c>
      <c r="B63" s="5" t="s">
        <v>233</v>
      </c>
      <c r="C63" s="69"/>
    </row>
    <row r="64" spans="1:3" ht="30" x14ac:dyDescent="0.25">
      <c r="A64" s="12" t="s">
        <v>518</v>
      </c>
      <c r="B64" s="5" t="s">
        <v>233</v>
      </c>
      <c r="C64" s="69"/>
    </row>
    <row r="65" spans="1:3" x14ac:dyDescent="0.25">
      <c r="A65" s="12" t="s">
        <v>516</v>
      </c>
      <c r="B65" s="5" t="s">
        <v>233</v>
      </c>
      <c r="C65" s="69"/>
    </row>
    <row r="66" spans="1:3" x14ac:dyDescent="0.25">
      <c r="A66" s="12" t="s">
        <v>515</v>
      </c>
      <c r="B66" s="5" t="s">
        <v>233</v>
      </c>
      <c r="C66" s="69"/>
    </row>
    <row r="67" spans="1:3" x14ac:dyDescent="0.25">
      <c r="A67" s="12" t="s">
        <v>514</v>
      </c>
      <c r="B67" s="5" t="s">
        <v>233</v>
      </c>
      <c r="C67" s="69"/>
    </row>
    <row r="68" spans="1:3" x14ac:dyDescent="0.25">
      <c r="A68" s="12" t="s">
        <v>509</v>
      </c>
      <c r="B68" s="5" t="s">
        <v>233</v>
      </c>
      <c r="C68" s="69"/>
    </row>
    <row r="69" spans="1:3" x14ac:dyDescent="0.25">
      <c r="A69" s="12" t="s">
        <v>510</v>
      </c>
      <c r="B69" s="5" t="s">
        <v>233</v>
      </c>
      <c r="C69" s="69"/>
    </row>
    <row r="70" spans="1:3" x14ac:dyDescent="0.25">
      <c r="A70" s="12" t="s">
        <v>511</v>
      </c>
      <c r="B70" s="5" t="s">
        <v>233</v>
      </c>
      <c r="C70" s="69"/>
    </row>
    <row r="71" spans="1:3" x14ac:dyDescent="0.25">
      <c r="A71" s="12" t="s">
        <v>512</v>
      </c>
      <c r="B71" s="5" t="s">
        <v>233</v>
      </c>
      <c r="C71" s="69"/>
    </row>
    <row r="72" spans="1:3" x14ac:dyDescent="0.25">
      <c r="A72" s="6" t="s">
        <v>417</v>
      </c>
      <c r="B72" s="7" t="s">
        <v>233</v>
      </c>
      <c r="C72" s="69"/>
    </row>
    <row r="73" spans="1:3" x14ac:dyDescent="0.25">
      <c r="A73" s="12" t="s">
        <v>519</v>
      </c>
      <c r="B73" s="4" t="s">
        <v>277</v>
      </c>
      <c r="C73" s="69"/>
    </row>
    <row r="74" spans="1:3" x14ac:dyDescent="0.25">
      <c r="A74" s="12" t="s">
        <v>520</v>
      </c>
      <c r="B74" s="4" t="s">
        <v>277</v>
      </c>
      <c r="C74" s="69"/>
    </row>
    <row r="75" spans="1:3" x14ac:dyDescent="0.25">
      <c r="A75" s="12" t="s">
        <v>528</v>
      </c>
      <c r="B75" s="4" t="s">
        <v>277</v>
      </c>
      <c r="C75" s="69"/>
    </row>
    <row r="76" spans="1:3" x14ac:dyDescent="0.25">
      <c r="A76" s="4" t="s">
        <v>527</v>
      </c>
      <c r="B76" s="4" t="s">
        <v>277</v>
      </c>
      <c r="C76" s="69"/>
    </row>
    <row r="77" spans="1:3" x14ac:dyDescent="0.25">
      <c r="A77" s="4" t="s">
        <v>526</v>
      </c>
      <c r="B77" s="4" t="s">
        <v>277</v>
      </c>
      <c r="C77" s="69"/>
    </row>
    <row r="78" spans="1:3" x14ac:dyDescent="0.25">
      <c r="A78" s="4" t="s">
        <v>525</v>
      </c>
      <c r="B78" s="4" t="s">
        <v>277</v>
      </c>
      <c r="C78" s="69"/>
    </row>
    <row r="79" spans="1:3" x14ac:dyDescent="0.25">
      <c r="A79" s="12" t="s">
        <v>524</v>
      </c>
      <c r="B79" s="4" t="s">
        <v>277</v>
      </c>
      <c r="C79" s="69"/>
    </row>
    <row r="80" spans="1:3" x14ac:dyDescent="0.25">
      <c r="A80" s="12" t="s">
        <v>529</v>
      </c>
      <c r="B80" s="4" t="s">
        <v>277</v>
      </c>
      <c r="C80" s="69"/>
    </row>
    <row r="81" spans="1:3" x14ac:dyDescent="0.25">
      <c r="A81" s="12" t="s">
        <v>521</v>
      </c>
      <c r="B81" s="4" t="s">
        <v>277</v>
      </c>
      <c r="C81" s="69"/>
    </row>
    <row r="82" spans="1:3" x14ac:dyDescent="0.25">
      <c r="A82" s="12" t="s">
        <v>522</v>
      </c>
      <c r="B82" s="4" t="s">
        <v>277</v>
      </c>
      <c r="C82" s="69"/>
    </row>
    <row r="83" spans="1:3" ht="25.5" x14ac:dyDescent="0.25">
      <c r="A83" s="6" t="s">
        <v>486</v>
      </c>
      <c r="B83" s="7" t="s">
        <v>277</v>
      </c>
      <c r="C83" s="69"/>
    </row>
    <row r="84" spans="1:3" x14ac:dyDescent="0.25">
      <c r="A84" s="12" t="s">
        <v>519</v>
      </c>
      <c r="B84" s="4" t="s">
        <v>278</v>
      </c>
      <c r="C84" s="69"/>
    </row>
    <row r="85" spans="1:3" x14ac:dyDescent="0.25">
      <c r="A85" s="12" t="s">
        <v>520</v>
      </c>
      <c r="B85" s="4" t="s">
        <v>278</v>
      </c>
      <c r="C85" s="69"/>
    </row>
    <row r="86" spans="1:3" x14ac:dyDescent="0.25">
      <c r="A86" s="12" t="s">
        <v>528</v>
      </c>
      <c r="B86" s="4" t="s">
        <v>278</v>
      </c>
      <c r="C86" s="69"/>
    </row>
    <row r="87" spans="1:3" x14ac:dyDescent="0.25">
      <c r="A87" s="4" t="s">
        <v>527</v>
      </c>
      <c r="B87" s="4" t="s">
        <v>278</v>
      </c>
      <c r="C87" s="69"/>
    </row>
    <row r="88" spans="1:3" x14ac:dyDescent="0.25">
      <c r="A88" s="4" t="s">
        <v>526</v>
      </c>
      <c r="B88" s="4" t="s">
        <v>278</v>
      </c>
      <c r="C88" s="69"/>
    </row>
    <row r="89" spans="1:3" x14ac:dyDescent="0.25">
      <c r="A89" s="4" t="s">
        <v>525</v>
      </c>
      <c r="B89" s="4" t="s">
        <v>278</v>
      </c>
      <c r="C89" s="69"/>
    </row>
    <row r="90" spans="1:3" x14ac:dyDescent="0.25">
      <c r="A90" s="12" t="s">
        <v>524</v>
      </c>
      <c r="B90" s="4" t="s">
        <v>278</v>
      </c>
      <c r="C90" s="69"/>
    </row>
    <row r="91" spans="1:3" x14ac:dyDescent="0.25">
      <c r="A91" s="12" t="s">
        <v>523</v>
      </c>
      <c r="B91" s="4" t="s">
        <v>278</v>
      </c>
      <c r="C91" s="69"/>
    </row>
    <row r="92" spans="1:3" x14ac:dyDescent="0.25">
      <c r="A92" s="12" t="s">
        <v>521</v>
      </c>
      <c r="B92" s="4" t="s">
        <v>278</v>
      </c>
      <c r="C92" s="69"/>
    </row>
    <row r="93" spans="1:3" x14ac:dyDescent="0.25">
      <c r="A93" s="12" t="s">
        <v>522</v>
      </c>
      <c r="B93" s="4" t="s">
        <v>278</v>
      </c>
      <c r="C93" s="69"/>
    </row>
    <row r="94" spans="1:3" x14ac:dyDescent="0.25">
      <c r="A94" s="14" t="s">
        <v>487</v>
      </c>
      <c r="B94" s="7" t="s">
        <v>278</v>
      </c>
      <c r="C94" s="69"/>
    </row>
    <row r="95" spans="1:3" x14ac:dyDescent="0.25">
      <c r="A95" s="12" t="s">
        <v>519</v>
      </c>
      <c r="B95" s="4" t="s">
        <v>282</v>
      </c>
      <c r="C95" s="69"/>
    </row>
    <row r="96" spans="1:3" x14ac:dyDescent="0.25">
      <c r="A96" s="12" t="s">
        <v>520</v>
      </c>
      <c r="B96" s="4" t="s">
        <v>282</v>
      </c>
      <c r="C96" s="69"/>
    </row>
    <row r="97" spans="1:3" x14ac:dyDescent="0.25">
      <c r="A97" s="12" t="s">
        <v>528</v>
      </c>
      <c r="B97" s="4" t="s">
        <v>282</v>
      </c>
      <c r="C97" s="69"/>
    </row>
    <row r="98" spans="1:3" x14ac:dyDescent="0.25">
      <c r="A98" s="4" t="s">
        <v>527</v>
      </c>
      <c r="B98" s="4" t="s">
        <v>282</v>
      </c>
      <c r="C98" s="69"/>
    </row>
    <row r="99" spans="1:3" x14ac:dyDescent="0.25">
      <c r="A99" s="4" t="s">
        <v>526</v>
      </c>
      <c r="B99" s="4" t="s">
        <v>282</v>
      </c>
      <c r="C99" s="69"/>
    </row>
    <row r="100" spans="1:3" x14ac:dyDescent="0.25">
      <c r="A100" s="4" t="s">
        <v>525</v>
      </c>
      <c r="B100" s="4" t="s">
        <v>282</v>
      </c>
      <c r="C100" s="69"/>
    </row>
    <row r="101" spans="1:3" x14ac:dyDescent="0.25">
      <c r="A101" s="12" t="s">
        <v>524</v>
      </c>
      <c r="B101" s="4" t="s">
        <v>282</v>
      </c>
      <c r="C101" s="69"/>
    </row>
    <row r="102" spans="1:3" x14ac:dyDescent="0.25">
      <c r="A102" s="12" t="s">
        <v>529</v>
      </c>
      <c r="B102" s="4" t="s">
        <v>282</v>
      </c>
      <c r="C102" s="69"/>
    </row>
    <row r="103" spans="1:3" x14ac:dyDescent="0.25">
      <c r="A103" s="12" t="s">
        <v>521</v>
      </c>
      <c r="B103" s="4" t="s">
        <v>282</v>
      </c>
      <c r="C103" s="69"/>
    </row>
    <row r="104" spans="1:3" x14ac:dyDescent="0.25">
      <c r="A104" s="12" t="s">
        <v>522</v>
      </c>
      <c r="B104" s="4" t="s">
        <v>282</v>
      </c>
      <c r="C104" s="69"/>
    </row>
    <row r="105" spans="1:3" ht="25.5" x14ac:dyDescent="0.25">
      <c r="A105" s="6" t="s">
        <v>488</v>
      </c>
      <c r="B105" s="7" t="s">
        <v>282</v>
      </c>
      <c r="C105" s="69"/>
    </row>
    <row r="106" spans="1:3" x14ac:dyDescent="0.25">
      <c r="A106" s="12" t="s">
        <v>519</v>
      </c>
      <c r="B106" s="4" t="s">
        <v>283</v>
      </c>
      <c r="C106" s="69"/>
    </row>
    <row r="107" spans="1:3" x14ac:dyDescent="0.25">
      <c r="A107" s="12" t="s">
        <v>520</v>
      </c>
      <c r="B107" s="4" t="s">
        <v>283</v>
      </c>
      <c r="C107" s="69"/>
    </row>
    <row r="108" spans="1:3" x14ac:dyDescent="0.25">
      <c r="A108" s="12" t="s">
        <v>528</v>
      </c>
      <c r="B108" s="4" t="s">
        <v>283</v>
      </c>
      <c r="C108" s="69"/>
    </row>
    <row r="109" spans="1:3" x14ac:dyDescent="0.25">
      <c r="A109" s="4" t="s">
        <v>527</v>
      </c>
      <c r="B109" s="4" t="s">
        <v>283</v>
      </c>
      <c r="C109" s="69"/>
    </row>
    <row r="110" spans="1:3" x14ac:dyDescent="0.25">
      <c r="A110" s="4" t="s">
        <v>526</v>
      </c>
      <c r="B110" s="4" t="s">
        <v>283</v>
      </c>
      <c r="C110" s="69"/>
    </row>
    <row r="111" spans="1:3" x14ac:dyDescent="0.25">
      <c r="A111" s="4" t="s">
        <v>525</v>
      </c>
      <c r="B111" s="4" t="s">
        <v>283</v>
      </c>
      <c r="C111" s="69"/>
    </row>
    <row r="112" spans="1:3" x14ac:dyDescent="0.25">
      <c r="A112" s="12" t="s">
        <v>524</v>
      </c>
      <c r="B112" s="4" t="s">
        <v>283</v>
      </c>
      <c r="C112" s="69"/>
    </row>
    <row r="113" spans="1:3" x14ac:dyDescent="0.25">
      <c r="A113" s="12" t="s">
        <v>523</v>
      </c>
      <c r="B113" s="4" t="s">
        <v>283</v>
      </c>
      <c r="C113" s="69"/>
    </row>
    <row r="114" spans="1:3" x14ac:dyDescent="0.25">
      <c r="A114" s="12" t="s">
        <v>521</v>
      </c>
      <c r="B114" s="4" t="s">
        <v>283</v>
      </c>
      <c r="C114" s="69"/>
    </row>
    <row r="115" spans="1:3" x14ac:dyDescent="0.25">
      <c r="A115" s="12" t="s">
        <v>522</v>
      </c>
      <c r="B115" s="4" t="s">
        <v>283</v>
      </c>
      <c r="C115" s="69"/>
    </row>
    <row r="116" spans="1:3" x14ac:dyDescent="0.25">
      <c r="A116" s="14" t="s">
        <v>489</v>
      </c>
      <c r="B116" s="7" t="s">
        <v>283</v>
      </c>
      <c r="C116" s="69"/>
    </row>
  </sheetData>
  <mergeCells count="2">
    <mergeCell ref="A2:C2"/>
    <mergeCell ref="A3:C3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kiemelt ei</vt:lpstr>
      <vt:lpstr>bevételek önkorm.</vt:lpstr>
      <vt:lpstr>helyi adók és közh.</vt:lpstr>
      <vt:lpstr>kiadások önkorm</vt:lpstr>
      <vt:lpstr>beruh. felúj.</vt:lpstr>
      <vt:lpstr>Szoc. támogatás</vt:lpstr>
      <vt:lpstr>Tartalék</vt:lpstr>
      <vt:lpstr>átadott</vt:lpstr>
      <vt:lpstr>átvett </vt:lpstr>
      <vt:lpstr>'kiadások önkorm'!Nyomtatási_terület</vt:lpstr>
      <vt:lpstr>'kiemelt ei'!Nyomtatási_terület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Dr. Balás Endre</cp:lastModifiedBy>
  <cp:lastPrinted>2017-03-07T14:28:26Z</cp:lastPrinted>
  <dcterms:created xsi:type="dcterms:W3CDTF">2014-01-03T21:48:14Z</dcterms:created>
  <dcterms:modified xsi:type="dcterms:W3CDTF">2017-03-22T06:53:51Z</dcterms:modified>
</cp:coreProperties>
</file>