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636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3">'4'!$1:$9</definedName>
    <definedName name="_xlnm.Print_Area" localSheetId="2">'3'!$A$1:$AB$87</definedName>
    <definedName name="_xlnm.Print_Area" localSheetId="3">'4'!$A$1:$AB$38</definedName>
  </definedNames>
  <calcPr fullCalcOnLoad="1"/>
</workbook>
</file>

<file path=xl/sharedStrings.xml><?xml version="1.0" encoding="utf-8"?>
<sst xmlns="http://schemas.openxmlformats.org/spreadsheetml/2006/main" count="436" uniqueCount="314">
  <si>
    <t>Önkormányzatok sajátos felhalmozási és tőke bevételei</t>
  </si>
  <si>
    <t>Felhalmozási célú pénzeszközátvétel államháztartáson kívülről</t>
  </si>
  <si>
    <t>Pénzforgalom nélküli bevételek</t>
  </si>
  <si>
    <t>Finanszírozási kiadások</t>
  </si>
  <si>
    <t>1.</t>
  </si>
  <si>
    <t>10.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</si>
  <si>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</si>
  <si>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</si>
  <si>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</si>
  <si>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</si>
  <si>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</si>
  <si>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</si>
  <si>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</si>
  <si>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</si>
  <si>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</si>
  <si>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d.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</si>
  <si>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</si>
  <si>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</si>
  <si>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</si>
  <si>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</si>
  <si>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</si>
  <si>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</si>
  <si>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</si>
  <si>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</si>
  <si>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</si>
  <si>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Központosított előirányzatokból a működési célúak</t>
  </si>
  <si>
    <t>Helyi önkormányzatokkiegészítő támogatása</t>
  </si>
  <si>
    <t>Helyi önkormányzatok által fenntartott, ill.támogatott előadó-műv.szerv. Támogatása</t>
  </si>
  <si>
    <t>Normatív kötött felhasználású támogatások</t>
  </si>
  <si>
    <t>4.1.</t>
  </si>
  <si>
    <t>4.2.</t>
  </si>
  <si>
    <t>4.3.</t>
  </si>
  <si>
    <t>4.4.</t>
  </si>
  <si>
    <t>Támogatásértékű működési bevételek összesen</t>
  </si>
  <si>
    <t>Működési célú pénzeszköz átvétel államháztartáson kívülről</t>
  </si>
  <si>
    <t>Előző évi működési célú előirányzat-maradvány, pénzmaradvány átvétel</t>
  </si>
  <si>
    <t>Előző évi költségvetési kiegészítések, visszatérülések</t>
  </si>
  <si>
    <t>Működési bevételek (1+2+3+4)</t>
  </si>
  <si>
    <t>5.1.</t>
  </si>
  <si>
    <t>5.2.</t>
  </si>
  <si>
    <t>5.3.</t>
  </si>
  <si>
    <t>Tárgyi eszközök, immateriális javak értékesítése</t>
  </si>
  <si>
    <t>Pénzügyi befektetések bevételei</t>
  </si>
  <si>
    <t>6.1.</t>
  </si>
  <si>
    <t>6.2.</t>
  </si>
  <si>
    <t>Köpontosított előirányzatokból fejlesztési célúak</t>
  </si>
  <si>
    <t>Fejlesztési célú támogatások</t>
  </si>
  <si>
    <t>7.1.</t>
  </si>
  <si>
    <t>7.2.</t>
  </si>
  <si>
    <t>7.3.</t>
  </si>
  <si>
    <t>Támogatásértékű felhalmozási bevételek összesen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</si>
  <si>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</si>
  <si>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</si>
  <si>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</si>
  <si>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</si>
  <si>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</si>
  <si>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Működési célú hitel törlesztése</t>
  </si>
  <si>
    <t>Felhalmozási célú hitel törlesztése</t>
  </si>
  <si>
    <t xml:space="preserve">Működési bevételek és működési kiadások különbözete: </t>
  </si>
  <si>
    <t>Tárgyévi kiadások és bevételek egyenlege</t>
  </si>
  <si>
    <t>Működési támogatások</t>
  </si>
  <si>
    <t>Egyéb működési bevételek</t>
  </si>
  <si>
    <t>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</si>
  <si>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</si>
  <si>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</si>
  <si>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</si>
  <si>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</si>
  <si>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</si>
  <si>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</si>
  <si>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</si>
  <si>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</si>
  <si>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</si>
  <si>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</si>
  <si>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</si>
  <si>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</si>
  <si>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</si>
  <si>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</si>
  <si>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</si>
  <si>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Értékpapír vásárlásainak kiadása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</si>
  <si>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</si>
  <si>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</si>
  <si>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</si>
  <si>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</si>
  <si>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</si>
  <si>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</si>
  <si>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</si>
  <si>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Támogatásértékű működési kiadások</t>
  </si>
  <si>
    <t>Működési célú pénzeszközátadás AHT-n kívülre</t>
  </si>
  <si>
    <t>Társadalom-, szociálpolitikai és egyéb juttatás, Önormányzat által folyósított ellátások</t>
  </si>
  <si>
    <t>Egyéb felhalmozási kiadások</t>
  </si>
  <si>
    <t>Támogatási kölcsön nyújtása, hitelek visszafizetése</t>
  </si>
  <si>
    <t>A.</t>
  </si>
  <si>
    <r>
      <t xml:space="preserve">Költségvetési kiadások összesen </t>
    </r>
    <r>
      <rPr>
        <sz val="12"/>
        <rFont val="Times New Roman"/>
        <family val="1"/>
      </rPr>
      <t>(I+II+III+IV+V)</t>
    </r>
  </si>
  <si>
    <t>Egyéb működési kiadások (a+b+c+d)</t>
  </si>
  <si>
    <t>Irányítószerv alá tartozó költségvetési szervnek folyósított támogatás</t>
  </si>
  <si>
    <t xml:space="preserve">Dologi és egyéb folyó kiadásai intézményi és összesített kimutatása </t>
  </si>
  <si>
    <t>Helyi adók</t>
  </si>
  <si>
    <t>Átengedett központi adók</t>
  </si>
  <si>
    <t>Bírságok, egyéb bevételek</t>
  </si>
  <si>
    <t>Normatív hozzájárulások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</si>
  <si>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</si>
  <si>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</si>
  <si>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</si>
  <si>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</si>
  <si>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</si>
  <si>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</si>
  <si>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</si>
  <si>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</si>
  <si>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</si>
  <si>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</si>
  <si>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</si>
  <si>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</si>
  <si>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Felhalmozási kiadások</t>
  </si>
  <si>
    <t>I.</t>
  </si>
  <si>
    <t>II.</t>
  </si>
  <si>
    <t>III.</t>
  </si>
  <si>
    <t>Gyógyszerbeszerzés</t>
  </si>
  <si>
    <t>Vegyszerbeszerzés</t>
  </si>
  <si>
    <t>Irodaszer, nyomtatvány beszerzése</t>
  </si>
  <si>
    <t>Folyóirat beszerzése</t>
  </si>
  <si>
    <t>Nem adatátviteli célú távközlési díjak</t>
  </si>
  <si>
    <t>Adatátviteli célú távközlési díjak</t>
  </si>
  <si>
    <t>Vásárolt élelmezés</t>
  </si>
  <si>
    <t>Víz- és csatornadíjak</t>
  </si>
  <si>
    <t>Belföldi kiküldetés</t>
  </si>
  <si>
    <t>Reprezentáció</t>
  </si>
  <si>
    <t xml:space="preserve">Munkaadókat terhelő járulékok </t>
  </si>
  <si>
    <t>Dologi és egyéb folyó kiadások</t>
  </si>
  <si>
    <t>Pénzforgalom nélküli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</si>
  <si>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</si>
  <si>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</si>
  <si>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</si>
  <si>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</si>
  <si>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</si>
  <si>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</si>
  <si>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</si>
  <si>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</si>
  <si>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</si>
  <si>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</si>
  <si>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</si>
  <si>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</si>
  <si>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</si>
  <si>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</si>
  <si>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</si>
  <si>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</si>
  <si>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</si>
  <si>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</si>
  <si>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</si>
  <si>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</si>
  <si>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</si>
  <si>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G.</t>
  </si>
  <si>
    <t>H.</t>
  </si>
  <si>
    <t>Tárgyévi kiadások  össsesen (A+F)</t>
  </si>
  <si>
    <t>Tárgyévi bevételek összesen (B+E)</t>
  </si>
  <si>
    <t>Élelmiszer beszerzés</t>
  </si>
  <si>
    <t xml:space="preserve">Könyv beszerzése 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</si>
  <si>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</si>
  <si>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</si>
  <si>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</si>
  <si>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</si>
  <si>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</si>
  <si>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</si>
  <si>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</si>
  <si>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(01+…+13)</t>
  </si>
  <si>
    <t>Egyéb kommunikációs szolgáltatások</t>
  </si>
  <si>
    <t>17</t>
  </si>
  <si>
    <t>Kommunikációs szolgáltatások (15+16+17)</t>
  </si>
  <si>
    <t>18</t>
  </si>
  <si>
    <t>19</t>
  </si>
  <si>
    <t>Bérleti és lízing díjak</t>
  </si>
  <si>
    <t>20</t>
  </si>
  <si>
    <t xml:space="preserve">      ebből: - PPP konstrukcióhoz kapcsolódó szolgáltatási díj fizetés</t>
  </si>
  <si>
    <t>21</t>
  </si>
  <si>
    <t xml:space="preserve">                - központi költségvetési szervek kincstári ingatlanhoz kapcsolódó</t>
  </si>
  <si>
    <t>22</t>
  </si>
  <si>
    <t xml:space="preserve">                  bérleti díja</t>
  </si>
  <si>
    <t>Szállítási szolgáltatás</t>
  </si>
  <si>
    <t>23</t>
  </si>
  <si>
    <t>Gázenergia-szolgáltatás díja</t>
  </si>
  <si>
    <t>24</t>
  </si>
  <si>
    <t>Villamosenergia-szolgáltatás díja</t>
  </si>
  <si>
    <t>25</t>
  </si>
  <si>
    <t>Távhő- és melegvíz-szolgáltatás díja</t>
  </si>
  <si>
    <t>26</t>
  </si>
  <si>
    <t>27</t>
  </si>
  <si>
    <t>Karbantartási, kisjavítási szolgáltatások kiadásai</t>
  </si>
  <si>
    <t>28</t>
  </si>
  <si>
    <t>Egyéb üzemeltetési, fenntartási szolgáltatási kiadások</t>
  </si>
  <si>
    <t>29</t>
  </si>
  <si>
    <t>Továbbszámlázott (közvetített) szolgáltatások kiadásai államháztartáson belülre</t>
  </si>
  <si>
    <t>30</t>
  </si>
  <si>
    <t>Továbbszámlázott (közvetített) szolgáltatások kiadásai államháztartáson kívülre</t>
  </si>
  <si>
    <t>31</t>
  </si>
  <si>
    <t>Pénzügyi szolgáltatások kiadásai</t>
  </si>
  <si>
    <t>32</t>
  </si>
  <si>
    <t>Szolgáltatási kiadások (19+20+23+…+32)</t>
  </si>
  <si>
    <t>33</t>
  </si>
  <si>
    <t>Vásárolt közszolgáltatások</t>
  </si>
  <si>
    <t>34</t>
  </si>
  <si>
    <t>Vásárolt termékek és szolgáltatások általános forgalmi adója</t>
  </si>
  <si>
    <t>35</t>
  </si>
  <si>
    <t>Kiszámlázott termékek és szolgáltatások általános forgalmi adó befizetése</t>
  </si>
  <si>
    <t>36</t>
  </si>
  <si>
    <t>Értékesített tárgyi eszközök, immateriális javak általános forgalmi adó befizetése (05. űrlapon szereplők nélkül)</t>
  </si>
  <si>
    <t>37</t>
  </si>
  <si>
    <t>Általános forgalmi adó összesen (35+36+37)</t>
  </si>
  <si>
    <t>38</t>
  </si>
  <si>
    <t>39</t>
  </si>
  <si>
    <t>Külföldi kiküldetés</t>
  </si>
  <si>
    <t>40</t>
  </si>
  <si>
    <t>41</t>
  </si>
  <si>
    <t>Reklám és propagandakiadások</t>
  </si>
  <si>
    <t>42</t>
  </si>
  <si>
    <t>Kiküldetés, reprezentáció, reklámkiadások (39+…+42)</t>
  </si>
  <si>
    <t>43</t>
  </si>
  <si>
    <t>Szellemi tevékenység végzésére kifizetés</t>
  </si>
  <si>
    <t>44</t>
  </si>
  <si>
    <t>Egyéb dologi kiadások</t>
  </si>
  <si>
    <t>45</t>
  </si>
  <si>
    <t>Dologi kiadások (14+18+33+34+38+43+44+45)</t>
  </si>
  <si>
    <t>46</t>
  </si>
  <si>
    <t>Előző évi maradvány visszafizetése (felügyeleti nélkül)</t>
  </si>
  <si>
    <t>47</t>
  </si>
  <si>
    <t>Vállalkozási tevékenység eredménye utáni befizetés</t>
  </si>
  <si>
    <t>48</t>
  </si>
  <si>
    <t>Felügyeleti szerv javára teljesített egyéb befizetés</t>
  </si>
  <si>
    <t>49</t>
  </si>
  <si>
    <t>Eredeti előirányzatot meghaladó bevétel utáni befizetés</t>
  </si>
  <si>
    <t>50</t>
  </si>
  <si>
    <t>Bevételek meghatározott köre utáni befizetés</t>
  </si>
  <si>
    <t>51</t>
  </si>
  <si>
    <t>Befektetett eszközökkel kapcsolatos befizetési kötelezettség</t>
  </si>
  <si>
    <t>52</t>
  </si>
  <si>
    <t>Egyéb befizetési kötelezettség</t>
  </si>
  <si>
    <t>53</t>
  </si>
  <si>
    <t>Különféle költségvetési befizetések (47+…+53)</t>
  </si>
  <si>
    <t>54</t>
  </si>
  <si>
    <t>Munkáltató által fizetett személyi jövedelemadó</t>
  </si>
  <si>
    <t>55</t>
  </si>
  <si>
    <t>Nemzetközi tagsági díjak</t>
  </si>
  <si>
    <t>56</t>
  </si>
  <si>
    <t>Adók, díjak, egyéb  befizetések</t>
  </si>
  <si>
    <t>57</t>
  </si>
  <si>
    <t>Adók, díjak, befizetések (55+56+57)</t>
  </si>
  <si>
    <t>58</t>
  </si>
  <si>
    <t>Kamatkiadások államháztartáson kívülre</t>
  </si>
  <si>
    <t>59</t>
  </si>
  <si>
    <t>Kamatkiadások államháztartáson belülre</t>
  </si>
  <si>
    <t>60</t>
  </si>
  <si>
    <t>Kamatkiadások (59+60)</t>
  </si>
  <si>
    <t>61</t>
  </si>
  <si>
    <t>Realizált árfolyamveszteségek</t>
  </si>
  <si>
    <t>62</t>
  </si>
  <si>
    <t>Követelés elengedés, tartozásátvállalás kiadásai</t>
  </si>
  <si>
    <t>63</t>
  </si>
  <si>
    <t>Egyéb folyó kiadások (54+58+61+62+63)</t>
  </si>
  <si>
    <t>64</t>
  </si>
  <si>
    <t>Dologi kiadások és egyéb folyó kiadások (46+64)</t>
  </si>
  <si>
    <t>65</t>
  </si>
  <si>
    <t>Támogatások, támogatásértékű bevételek, kiegészítések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</si>
  <si>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</si>
  <si>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</si>
  <si>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</si>
  <si>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</si>
  <si>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Felügyeleti szervtől kapott támogatás (01+02+03+04)</t>
  </si>
  <si>
    <t>Önkormányzatok költségvetési támogatása</t>
  </si>
  <si>
    <t>Támogatásértékű működési bevétel központi költségvetési szervtől</t>
  </si>
  <si>
    <t>Támogatásértékű működési bevétel fejezeti kezelésű előirányzattól</t>
  </si>
  <si>
    <t>Támogatásértékű működési bevétel társadalombiztosítási alapból</t>
  </si>
  <si>
    <t>Támogatásértékű működési bevétel elkülönített állami pénzalaptól</t>
  </si>
  <si>
    <t>Támogatásértékű működési bevétel helyi önkormányzatoktól és költségvetési szerveitől</t>
  </si>
  <si>
    <t>Támogatásértékű működési bevétel többcélú kistérségi társulástól</t>
  </si>
  <si>
    <t>Támogatásértékű működési bevétel országos kisebbségi önkormányzatoktól</t>
  </si>
  <si>
    <t>Garancia- és kezességvállalásból származó visszatérülések bevételek</t>
  </si>
  <si>
    <t>Támogatásértékű működési bevétel összesen (07+…+14)</t>
  </si>
  <si>
    <t>Támogatásértékű felhalmozási bevétel központi költségvetési szervtől</t>
  </si>
  <si>
    <t>Beruházási kiadások</t>
  </si>
  <si>
    <t>Működési bevételek (1+2+3+49)</t>
  </si>
  <si>
    <t>Felhalmozási bevételek (5+6+7)</t>
  </si>
  <si>
    <t>Finanszírozási bevételek (8+9+10+11)</t>
  </si>
  <si>
    <t>Költségvetési Bevételek Összesen (A+B+C)</t>
  </si>
  <si>
    <t>Felhalmozási kiadások (6+….+8)</t>
  </si>
  <si>
    <r>
      <t xml:space="preserve">Költségvetési kiadások összesen </t>
    </r>
    <r>
      <rPr>
        <sz val="12"/>
        <rFont val="Times New Roman"/>
        <family val="1"/>
      </rPr>
      <t>(A+B+C+D)</t>
    </r>
  </si>
  <si>
    <t>Felhalmozási bevételek és kiadások különbözete:</t>
  </si>
  <si>
    <t>Támogatásértékű felhalmozási bevétel fejezeti kezelésű előirányzattól</t>
  </si>
  <si>
    <t>Támogatásértékű felhalmozási bevétel társadalombiztosítási alapból</t>
  </si>
  <si>
    <t>Támogatásértékű felhalmozási bevétel elkülönített állami pénzalaptól</t>
  </si>
  <si>
    <t>Támogatásértékű felhalmozási bevétel helyi önkormányzatoktól és költségvetési szerveitől</t>
  </si>
  <si>
    <t>Támogatásértékű felhalmozási bevétel többcélú kistérségi társulástól</t>
  </si>
  <si>
    <t>Támogatásértékű felhalmozási bevétel országos kisebbségi önkormányzatoktól</t>
  </si>
  <si>
    <t>Támogatásértékű felhalmozási bevétel összesen (16+…+22)</t>
  </si>
  <si>
    <t>Támogatásértékű bevételek összesen (15+23)</t>
  </si>
  <si>
    <t>Előző évi központi költségvetési kiegészítések, visszatérülések</t>
  </si>
  <si>
    <t>Előző évi egyéb költségvetési kiegészítések, visszatérülések</t>
  </si>
  <si>
    <t>Előző évi előirányzat-maradvány, pénzmaradvány átvétel</t>
  </si>
  <si>
    <t>Kiegészítések, visszatérülések (25+26+27)</t>
  </si>
  <si>
    <t>Támogatások, támogatásértékű bevételek, kiegészítések összesen (05+06+24+28)</t>
  </si>
  <si>
    <t>Illetékek</t>
  </si>
  <si>
    <t>2.sz.melléklet</t>
  </si>
  <si>
    <t xml:space="preserve"> működési és felhalmozási célú bevételi éskiadási előirányzatok bemutatása tájékoztató jelleggel</t>
  </si>
  <si>
    <t>Zalavári Óvoda</t>
  </si>
  <si>
    <t>2015 ÉVI KÖLTSÉGVETÉS</t>
  </si>
  <si>
    <t xml:space="preserve">2015 ÉVI KÖLTSÉGVETÉS  </t>
  </si>
  <si>
    <t>eredeti ei.</t>
  </si>
  <si>
    <t>1. sz. melléklet</t>
  </si>
  <si>
    <t>3.sz.melléklet</t>
  </si>
  <si>
    <t>4.sz.melléklet</t>
  </si>
  <si>
    <t>módosított ei. 2015.06.30.</t>
  </si>
  <si>
    <t>Teljesítés 2015.06.30.</t>
  </si>
  <si>
    <t>teljesítés 2015.06.30.</t>
  </si>
  <si>
    <t>Előző évi elszámolásból származó kiadások, elvonások és befizetések</t>
  </si>
  <si>
    <t>2015. ÉVI KÖLTSÉGVETÉS</t>
  </si>
  <si>
    <t>Előirányzat módosítás 2015.06.30.</t>
  </si>
  <si>
    <t>Előirányzat módosítás 2015.06.30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</si>
</sst>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0&quot;Ft&quot;;\-#,##0&quot;Ft&quot;"/>
    <numFmt numFmtId="168" formatCode="#,##0&quot;Ft&quot;;[Red]\-#,##0&quot;Ft&quot;"/>
    <numFmt numFmtId="169" formatCode="#,##0.00&quot;Ft&quot;;\-#,##0.00&quot;Ft&quot;"/>
    <numFmt numFmtId="170" formatCode="#,##0.00&quot;Ft&quot;;[Red]\-#,##0.00&quot;Ft&quot;"/>
    <numFmt numFmtId="171" formatCode="_-* #,##0&quot;Ft&quot;_-;\-* #,##0&quot;Ft&quot;_-;_-* &quot;-&quot;&quot;Ft&quot;_-;_-@_-"/>
    <numFmt numFmtId="172" formatCode="_-* #,##0_F_t_-;\-* #,##0_F_t_-;_-* &quot;-&quot;_F_t_-;_-@_-"/>
    <numFmt numFmtId="173" formatCode="_-* #,##0.00&quot;Ft&quot;_-;\-* #,##0.00&quot;Ft&quot;_-;_-* &quot;-&quot;??&quot;Ft&quot;_-;_-@_-"/>
    <numFmt numFmtId="174" formatCode="_-* #,##0.00_F_t_-;\-* #,##0.00_F_t_-;_-* &quot;-&quot;??_F_t_-;_-@_-"/>
    <numFmt numFmtId="175" formatCode="#,##0&quot; Ft&quot;;\-#,##0&quot; Ft&quot;"/>
    <numFmt numFmtId="176" formatCode="#,##0&quot; Ft&quot;;[Red]\-#,##0&quot; Ft&quot;"/>
    <numFmt numFmtId="177" formatCode="#,##0.00&quot; Ft&quot;;\-#,##0.00&quot; Ft&quot;"/>
    <numFmt numFmtId="178" formatCode="#,##0.00&quot; Ft&quot;;[Red]\-#,##0.00&quot; Ft&quot;"/>
    <numFmt numFmtId="179" formatCode="#,###"/>
    <numFmt numFmtId="180" formatCode="#"/>
    <numFmt numFmtId="181" formatCode="#,##0.0\ _F_t"/>
    <numFmt numFmtId="182" formatCode="_-* #,##0.0\ _F_t_-;\-* #,##0.0\ _F_t_-;_-* &quot;-&quot;??\ _F_t_-;_-@_-"/>
    <numFmt numFmtId="183" formatCode="_-* #,##0\ _F_t_-;\-* #,##0\ _F_t_-;_-* &quot;-&quot;??\ _F_t_-;_-@_-"/>
    <numFmt numFmtId="184" formatCode="#,##0.000"/>
    <numFmt numFmtId="185" formatCode="0.000"/>
    <numFmt numFmtId="186" formatCode="[$-40E]yyyy\.\ mmmm\ d\."/>
    <numFmt numFmtId="187" formatCode="#,###.0"/>
    <numFmt numFmtId="188" formatCode="#,###.00"/>
  </numFmts>
  <fonts count="46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4" borderId="7" applyNumberFormat="0" applyFont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7" borderId="0" applyNumberFormat="0" applyBorder="0" applyAlignment="0" applyProtection="0"/>
    <xf numFmtId="0" fontId="36" fillId="7" borderId="0" applyNumberFormat="0" applyBorder="0" applyAlignment="0" applyProtection="0"/>
    <xf numFmtId="0" fontId="37" fillId="16" borderId="1" applyNumberFormat="0" applyAlignment="0" applyProtection="0"/>
    <xf numFmtId="9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6" fillId="0" borderId="0" xfId="57" applyFont="1" applyAlignment="1">
      <alignment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7" fillId="0" borderId="0" xfId="57" applyFont="1" applyAlignment="1">
      <alignment vertical="center"/>
      <protection/>
    </xf>
    <xf numFmtId="165" fontId="5" fillId="0" borderId="11" xfId="42" applyNumberFormat="1" applyFont="1" applyFill="1" applyBorder="1" applyAlignment="1">
      <alignment horizontal="center"/>
    </xf>
    <xf numFmtId="165" fontId="6" fillId="0" borderId="11" xfId="42" applyNumberFormat="1" applyFont="1" applyFill="1" applyBorder="1" applyAlignment="1">
      <alignment horizontal="center"/>
    </xf>
    <xf numFmtId="0" fontId="6" fillId="0" borderId="0" xfId="57" applyFont="1" applyAlignment="1">
      <alignment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165" fontId="8" fillId="0" borderId="11" xfId="42" applyNumberFormat="1" applyFont="1" applyFill="1" applyBorder="1" applyAlignment="1">
      <alignment horizontal="center"/>
    </xf>
    <xf numFmtId="0" fontId="11" fillId="0" borderId="12" xfId="57" applyFont="1" applyBorder="1" applyAlignment="1">
      <alignment horizontal="center" vertical="center" wrapText="1"/>
      <protection/>
    </xf>
    <xf numFmtId="0" fontId="6" fillId="18" borderId="10" xfId="57" applyFont="1" applyFill="1" applyBorder="1" applyAlignment="1">
      <alignment horizontal="center" vertical="center"/>
      <protection/>
    </xf>
    <xf numFmtId="165" fontId="6" fillId="18" borderId="11" xfId="42" applyNumberFormat="1" applyFont="1" applyFill="1" applyBorder="1" applyAlignment="1">
      <alignment horizontal="center"/>
    </xf>
    <xf numFmtId="0" fontId="10" fillId="18" borderId="13" xfId="57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centerContinuous" vertical="center"/>
    </xf>
    <xf numFmtId="0" fontId="12" fillId="0" borderId="15" xfId="0" applyFont="1" applyFill="1" applyBorder="1" applyAlignment="1" quotePrefix="1">
      <alignment horizontal="centerContinuous" vertical="center"/>
    </xf>
    <xf numFmtId="0" fontId="12" fillId="0" borderId="15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Continuous" vertical="center"/>
    </xf>
    <xf numFmtId="0" fontId="12" fillId="0" borderId="17" xfId="0" applyFont="1" applyFill="1" applyBorder="1" applyAlignment="1" quotePrefix="1">
      <alignment horizontal="centerContinuous" vertical="center" wrapText="1"/>
    </xf>
    <xf numFmtId="0" fontId="12" fillId="0" borderId="14" xfId="0" applyFont="1" applyFill="1" applyBorder="1" applyAlignment="1">
      <alignment horizontal="centerContinuous" vertical="center" wrapText="1"/>
    </xf>
    <xf numFmtId="0" fontId="12" fillId="0" borderId="14" xfId="0" applyFont="1" applyFill="1" applyBorder="1" applyAlignment="1" quotePrefix="1">
      <alignment horizontal="centerContinuous" vertical="center"/>
    </xf>
    <xf numFmtId="166" fontId="12" fillId="0" borderId="0" xfId="0" applyNumberFormat="1" applyFont="1" applyFill="1" applyAlignment="1">
      <alignment/>
    </xf>
    <xf numFmtId="166" fontId="1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 quotePrefix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165" fontId="5" fillId="0" borderId="18" xfId="57" applyNumberFormat="1" applyFont="1" applyBorder="1" applyAlignment="1">
      <alignment horizontal="center"/>
      <protection/>
    </xf>
    <xf numFmtId="0" fontId="6" fillId="0" borderId="19" xfId="0" applyFont="1" applyBorder="1" applyAlignment="1">
      <alignment/>
    </xf>
    <xf numFmtId="0" fontId="6" fillId="0" borderId="17" xfId="57" applyFont="1" applyBorder="1" applyAlignment="1">
      <alignment horizontal="left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38" fillId="0" borderId="0" xfId="57" applyFont="1" applyAlignment="1">
      <alignment vertical="center"/>
      <protection/>
    </xf>
    <xf numFmtId="165" fontId="38" fillId="0" borderId="0" xfId="57" applyNumberFormat="1" applyFont="1" applyAlignment="1">
      <alignment vertical="center"/>
      <protection/>
    </xf>
    <xf numFmtId="0" fontId="12" fillId="0" borderId="17" xfId="0" applyFont="1" applyFill="1" applyBorder="1" applyAlignment="1" quotePrefix="1">
      <alignment horizontal="centerContinuous" vertical="center" wrapText="1"/>
    </xf>
    <xf numFmtId="0" fontId="12" fillId="0" borderId="15" xfId="0" applyFont="1" applyFill="1" applyBorder="1" applyAlignment="1">
      <alignment horizontal="centerContinuous" vertical="center"/>
    </xf>
    <xf numFmtId="183" fontId="12" fillId="0" borderId="0" xfId="40" applyNumberFormat="1" applyFont="1" applyFill="1" applyAlignment="1">
      <alignment/>
    </xf>
    <xf numFmtId="0" fontId="0" fillId="0" borderId="0" xfId="0" applyBorder="1" applyAlignment="1">
      <alignment/>
    </xf>
    <xf numFmtId="0" fontId="8" fillId="0" borderId="0" xfId="57" applyFont="1" applyBorder="1" applyAlignment="1">
      <alignment horizontal="right"/>
      <protection/>
    </xf>
    <xf numFmtId="0" fontId="5" fillId="0" borderId="20" xfId="57" applyFont="1" applyBorder="1" applyAlignment="1">
      <alignment horizontal="center" vertical="center"/>
      <protection/>
    </xf>
    <xf numFmtId="0" fontId="5" fillId="0" borderId="18" xfId="57" applyFont="1" applyBorder="1" applyAlignment="1">
      <alignment vertical="center"/>
      <protection/>
    </xf>
    <xf numFmtId="0" fontId="5" fillId="0" borderId="18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165" fontId="6" fillId="0" borderId="0" xfId="42" applyNumberFormat="1" applyFont="1" applyFill="1" applyBorder="1" applyAlignment="1">
      <alignment horizontal="center"/>
    </xf>
    <xf numFmtId="165" fontId="5" fillId="0" borderId="0" xfId="42" applyNumberFormat="1" applyFont="1" applyFill="1" applyBorder="1" applyAlignment="1">
      <alignment horizontal="center"/>
    </xf>
    <xf numFmtId="0" fontId="5" fillId="0" borderId="0" xfId="57" applyFont="1" applyBorder="1" applyAlignment="1">
      <alignment horizontal="center" vertical="center"/>
      <protection/>
    </xf>
    <xf numFmtId="165" fontId="5" fillId="0" borderId="0" xfId="57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0" fontId="11" fillId="0" borderId="19" xfId="57" applyFont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center" vertical="center"/>
      <protection/>
    </xf>
    <xf numFmtId="165" fontId="6" fillId="0" borderId="19" xfId="42" applyNumberFormat="1" applyFont="1" applyFill="1" applyBorder="1" applyAlignment="1">
      <alignment horizontal="center"/>
    </xf>
    <xf numFmtId="0" fontId="6" fillId="0" borderId="19" xfId="57" applyFont="1" applyBorder="1" applyAlignment="1">
      <alignment horizontal="center" vertical="center"/>
      <protection/>
    </xf>
    <xf numFmtId="165" fontId="11" fillId="0" borderId="19" xfId="42" applyNumberFormat="1" applyFont="1" applyFill="1" applyBorder="1" applyAlignment="1">
      <alignment horizontal="center"/>
    </xf>
    <xf numFmtId="0" fontId="5" fillId="0" borderId="19" xfId="57" applyFont="1" applyBorder="1" applyAlignment="1">
      <alignment horizontal="center" vertical="center"/>
      <protection/>
    </xf>
    <xf numFmtId="165" fontId="5" fillId="0" borderId="19" xfId="42" applyNumberFormat="1" applyFont="1" applyFill="1" applyBorder="1" applyAlignment="1">
      <alignment horizontal="center"/>
    </xf>
    <xf numFmtId="0" fontId="6" fillId="18" borderId="19" xfId="57" applyFont="1" applyFill="1" applyBorder="1" applyAlignment="1">
      <alignment horizontal="center" vertical="center"/>
      <protection/>
    </xf>
    <xf numFmtId="0" fontId="10" fillId="18" borderId="11" xfId="57" applyFont="1" applyFill="1" applyBorder="1" applyAlignment="1">
      <alignment horizontal="center" vertical="center" wrapText="1"/>
      <protection/>
    </xf>
    <xf numFmtId="165" fontId="5" fillId="0" borderId="21" xfId="42" applyNumberFormat="1" applyFont="1" applyFill="1" applyBorder="1" applyAlignment="1">
      <alignment horizontal="center"/>
    </xf>
    <xf numFmtId="0" fontId="11" fillId="0" borderId="22" xfId="57" applyFont="1" applyBorder="1" applyAlignment="1">
      <alignment horizontal="center" vertical="center" wrapText="1"/>
      <protection/>
    </xf>
    <xf numFmtId="165" fontId="8" fillId="18" borderId="11" xfId="42" applyNumberFormat="1" applyFont="1" applyFill="1" applyBorder="1" applyAlignment="1">
      <alignment horizontal="center"/>
    </xf>
    <xf numFmtId="0" fontId="6" fillId="0" borderId="23" xfId="57" applyFont="1" applyBorder="1" applyAlignment="1">
      <alignment horizontal="center" vertical="center"/>
      <protection/>
    </xf>
    <xf numFmtId="165" fontId="6" fillId="0" borderId="24" xfId="42" applyNumberFormat="1" applyFont="1" applyFill="1" applyBorder="1" applyAlignment="1">
      <alignment horizontal="center"/>
    </xf>
    <xf numFmtId="165" fontId="6" fillId="0" borderId="25" xfId="42" applyNumberFormat="1" applyFont="1" applyFill="1" applyBorder="1" applyAlignment="1">
      <alignment horizontal="center"/>
    </xf>
    <xf numFmtId="0" fontId="6" fillId="0" borderId="25" xfId="57" applyFont="1" applyBorder="1" applyAlignment="1">
      <alignment horizontal="center" vertical="center"/>
      <protection/>
    </xf>
    <xf numFmtId="165" fontId="11" fillId="0" borderId="26" xfId="42" applyNumberFormat="1" applyFont="1" applyFill="1" applyBorder="1" applyAlignment="1">
      <alignment horizontal="center"/>
    </xf>
    <xf numFmtId="0" fontId="11" fillId="0" borderId="26" xfId="57" applyFont="1" applyBorder="1" applyAlignment="1">
      <alignment horizontal="center" vertical="center"/>
      <protection/>
    </xf>
    <xf numFmtId="0" fontId="11" fillId="0" borderId="26" xfId="57" applyFont="1" applyBorder="1" applyAlignment="1">
      <alignment horizontal="left" vertical="center"/>
      <protection/>
    </xf>
    <xf numFmtId="0" fontId="39" fillId="0" borderId="26" xfId="0" applyFont="1" applyBorder="1" applyAlignment="1">
      <alignment/>
    </xf>
    <xf numFmtId="165" fontId="6" fillId="0" borderId="23" xfId="42" applyNumberFormat="1" applyFont="1" applyFill="1" applyBorder="1" applyAlignment="1">
      <alignment horizontal="center"/>
    </xf>
    <xf numFmtId="165" fontId="11" fillId="0" borderId="27" xfId="42" applyNumberFormat="1" applyFont="1" applyBorder="1" applyAlignment="1">
      <alignment horizontal="center"/>
    </xf>
    <xf numFmtId="0" fontId="8" fillId="18" borderId="19" xfId="57" applyFont="1" applyFill="1" applyBorder="1" applyAlignment="1">
      <alignment horizontal="center" vertical="center"/>
      <protection/>
    </xf>
    <xf numFmtId="165" fontId="6" fillId="0" borderId="0" xfId="57" applyNumberFormat="1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0" fontId="10" fillId="0" borderId="13" xfId="57" applyFont="1" applyBorder="1" applyAlignment="1">
      <alignment horizontal="center" vertical="center" wrapText="1"/>
      <protection/>
    </xf>
    <xf numFmtId="49" fontId="6" fillId="0" borderId="19" xfId="0" applyNumberFormat="1" applyFont="1" applyBorder="1" applyAlignment="1">
      <alignment horizontal="center"/>
    </xf>
    <xf numFmtId="49" fontId="6" fillId="0" borderId="17" xfId="57" applyNumberFormat="1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8" fillId="0" borderId="10" xfId="57" applyFont="1" applyBorder="1" applyAlignment="1">
      <alignment horizontal="center" vertical="center"/>
      <protection/>
    </xf>
    <xf numFmtId="0" fontId="40" fillId="0" borderId="0" xfId="57" applyFont="1" applyAlignment="1">
      <alignment vertical="center"/>
      <protection/>
    </xf>
    <xf numFmtId="49" fontId="6" fillId="0" borderId="17" xfId="57" applyNumberFormat="1" applyFont="1" applyBorder="1" applyAlignment="1">
      <alignment horizontal="right"/>
      <protection/>
    </xf>
    <xf numFmtId="165" fontId="11" fillId="0" borderId="28" xfId="42" applyNumberFormat="1" applyFont="1" applyFill="1" applyBorder="1" applyAlignment="1">
      <alignment horizontal="center"/>
    </xf>
    <xf numFmtId="0" fontId="11" fillId="0" borderId="28" xfId="57" applyFont="1" applyBorder="1" applyAlignment="1">
      <alignment horizontal="center" vertical="center"/>
      <protection/>
    </xf>
    <xf numFmtId="0" fontId="11" fillId="0" borderId="28" xfId="57" applyFont="1" applyBorder="1" applyAlignment="1">
      <alignment horizontal="left" vertical="center"/>
      <protection/>
    </xf>
    <xf numFmtId="0" fontId="39" fillId="0" borderId="28" xfId="0" applyFont="1" applyBorder="1" applyAlignment="1">
      <alignment/>
    </xf>
    <xf numFmtId="0" fontId="11" fillId="0" borderId="28" xfId="57" applyFont="1" applyBorder="1" applyAlignment="1">
      <alignment horizontal="left" vertical="center" wrapText="1"/>
      <protection/>
    </xf>
    <xf numFmtId="165" fontId="41" fillId="18" borderId="19" xfId="42" applyNumberFormat="1" applyFont="1" applyFill="1" applyBorder="1" applyAlignment="1">
      <alignment horizontal="center"/>
    </xf>
    <xf numFmtId="165" fontId="41" fillId="0" borderId="19" xfId="42" applyNumberFormat="1" applyFont="1" applyFill="1" applyBorder="1" applyAlignment="1">
      <alignment horizontal="center"/>
    </xf>
    <xf numFmtId="165" fontId="41" fillId="0" borderId="19" xfId="42" applyNumberFormat="1" applyFont="1" applyFill="1" applyBorder="1" applyAlignment="1">
      <alignment horizontal="center"/>
    </xf>
    <xf numFmtId="165" fontId="41" fillId="18" borderId="23" xfId="42" applyNumberFormat="1" applyFont="1" applyFill="1" applyBorder="1" applyAlignment="1">
      <alignment horizontal="center"/>
    </xf>
    <xf numFmtId="165" fontId="42" fillId="0" borderId="26" xfId="42" applyNumberFormat="1" applyFont="1" applyFill="1" applyBorder="1" applyAlignment="1">
      <alignment horizontal="center"/>
    </xf>
    <xf numFmtId="165" fontId="42" fillId="0" borderId="28" xfId="42" applyNumberFormat="1" applyFont="1" applyFill="1" applyBorder="1" applyAlignment="1">
      <alignment horizontal="center"/>
    </xf>
    <xf numFmtId="165" fontId="41" fillId="0" borderId="11" xfId="42" applyNumberFormat="1" applyFont="1" applyFill="1" applyBorder="1" applyAlignment="1">
      <alignment horizontal="center"/>
    </xf>
    <xf numFmtId="165" fontId="41" fillId="0" borderId="11" xfId="42" applyNumberFormat="1" applyFont="1" applyFill="1" applyBorder="1" applyAlignment="1">
      <alignment horizontal="center"/>
    </xf>
    <xf numFmtId="0" fontId="9" fillId="0" borderId="0" xfId="0" applyFont="1" applyAlignment="1">
      <alignment horizontal="centerContinuous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Continuous" vertical="top" wrapText="1"/>
    </xf>
    <xf numFmtId="0" fontId="9" fillId="0" borderId="0" xfId="0" applyFont="1" applyAlignment="1">
      <alignment/>
    </xf>
    <xf numFmtId="183" fontId="13" fillId="0" borderId="17" xfId="40" applyNumberFormat="1" applyFont="1" applyFill="1" applyBorder="1" applyAlignment="1">
      <alignment horizontal="center"/>
    </xf>
    <xf numFmtId="0" fontId="6" fillId="0" borderId="0" xfId="57" applyFont="1" applyBorder="1" applyAlignment="1">
      <alignment horizontal="right"/>
      <protection/>
    </xf>
    <xf numFmtId="0" fontId="6" fillId="18" borderId="23" xfId="57" applyFont="1" applyFill="1" applyBorder="1" applyAlignment="1">
      <alignment horizontal="left"/>
      <protection/>
    </xf>
    <xf numFmtId="165" fontId="41" fillId="0" borderId="17" xfId="57" applyNumberFormat="1" applyFont="1" applyBorder="1" applyAlignment="1">
      <alignment horizontal="center" vertical="center"/>
      <protection/>
    </xf>
    <xf numFmtId="165" fontId="41" fillId="0" borderId="17" xfId="57" applyNumberFormat="1" applyFont="1" applyBorder="1" applyAlignment="1">
      <alignment horizontal="center" vertical="center"/>
      <protection/>
    </xf>
    <xf numFmtId="165" fontId="41" fillId="0" borderId="17" xfId="42" applyNumberFormat="1" applyFont="1" applyBorder="1" applyAlignment="1">
      <alignment horizontal="center"/>
    </xf>
    <xf numFmtId="165" fontId="17" fillId="0" borderId="17" xfId="42" applyNumberFormat="1" applyFont="1" applyBorder="1" applyAlignment="1">
      <alignment horizontal="center"/>
    </xf>
    <xf numFmtId="165" fontId="41" fillId="18" borderId="17" xfId="42" applyNumberFormat="1" applyFont="1" applyFill="1" applyBorder="1" applyAlignment="1">
      <alignment horizontal="center"/>
    </xf>
    <xf numFmtId="165" fontId="16" fillId="0" borderId="17" xfId="42" applyNumberFormat="1" applyFont="1" applyBorder="1" applyAlignment="1">
      <alignment horizontal="center"/>
    </xf>
    <xf numFmtId="165" fontId="6" fillId="18" borderId="17" xfId="42" applyNumberFormat="1" applyFont="1" applyFill="1" applyBorder="1" applyAlignment="1">
      <alignment horizontal="center"/>
    </xf>
    <xf numFmtId="165" fontId="6" fillId="0" borderId="17" xfId="42" applyNumberFormat="1" applyFont="1" applyBorder="1" applyAlignment="1">
      <alignment horizontal="center"/>
    </xf>
    <xf numFmtId="165" fontId="41" fillId="0" borderId="17" xfId="42" applyNumberFormat="1" applyFont="1" applyBorder="1" applyAlignment="1">
      <alignment horizontal="center"/>
    </xf>
    <xf numFmtId="165" fontId="17" fillId="0" borderId="17" xfId="42" applyNumberFormat="1" applyFont="1" applyBorder="1" applyAlignment="1">
      <alignment horizontal="center"/>
    </xf>
    <xf numFmtId="165" fontId="16" fillId="0" borderId="17" xfId="42" applyNumberFormat="1" applyFont="1" applyBorder="1" applyAlignment="1">
      <alignment horizontal="center"/>
    </xf>
    <xf numFmtId="165" fontId="8" fillId="0" borderId="17" xfId="42" applyNumberFormat="1" applyFont="1" applyBorder="1" applyAlignment="1">
      <alignment horizontal="center"/>
    </xf>
    <xf numFmtId="165" fontId="5" fillId="0" borderId="17" xfId="42" applyNumberFormat="1" applyFont="1" applyBorder="1" applyAlignment="1">
      <alignment horizontal="center"/>
    </xf>
    <xf numFmtId="165" fontId="5" fillId="0" borderId="17" xfId="57" applyNumberFormat="1" applyFont="1" applyBorder="1" applyAlignment="1">
      <alignment horizontal="center"/>
      <protection/>
    </xf>
    <xf numFmtId="165" fontId="5" fillId="0" borderId="29" xfId="57" applyNumberFormat="1" applyFont="1" applyBorder="1" applyAlignment="1">
      <alignment horizontal="center" vertical="center"/>
      <protection/>
    </xf>
    <xf numFmtId="0" fontId="10" fillId="0" borderId="19" xfId="57" applyFont="1" applyBorder="1" applyAlignment="1">
      <alignment vertical="center"/>
      <protection/>
    </xf>
    <xf numFmtId="0" fontId="7" fillId="18" borderId="19" xfId="57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wrapText="1"/>
    </xf>
    <xf numFmtId="3" fontId="6" fillId="0" borderId="19" xfId="57" applyNumberFormat="1" applyFont="1" applyBorder="1" applyAlignment="1">
      <alignment horizontal="center" vertical="center"/>
      <protection/>
    </xf>
    <xf numFmtId="3" fontId="6" fillId="18" borderId="19" xfId="57" applyNumberFormat="1" applyFont="1" applyFill="1" applyBorder="1" applyAlignment="1">
      <alignment horizontal="center" vertical="center"/>
      <protection/>
    </xf>
    <xf numFmtId="3" fontId="5" fillId="0" borderId="19" xfId="57" applyNumberFormat="1" applyFont="1" applyBorder="1" applyAlignment="1">
      <alignment horizontal="center" vertical="center"/>
      <protection/>
    </xf>
    <xf numFmtId="0" fontId="38" fillId="0" borderId="18" xfId="57" applyFont="1" applyBorder="1" applyAlignment="1">
      <alignment vertical="center"/>
      <protection/>
    </xf>
    <xf numFmtId="0" fontId="7" fillId="0" borderId="0" xfId="57" applyFont="1" applyBorder="1" applyAlignment="1">
      <alignment vertical="center"/>
      <protection/>
    </xf>
    <xf numFmtId="0" fontId="10" fillId="0" borderId="11" xfId="57" applyFont="1" applyBorder="1" applyAlignment="1">
      <alignment vertical="center"/>
      <protection/>
    </xf>
    <xf numFmtId="0" fontId="7" fillId="18" borderId="11" xfId="57" applyFont="1" applyFill="1" applyBorder="1" applyAlignment="1">
      <alignment vertical="center"/>
      <protection/>
    </xf>
    <xf numFmtId="3" fontId="6" fillId="0" borderId="11" xfId="57" applyNumberFormat="1" applyFont="1" applyBorder="1" applyAlignment="1">
      <alignment horizontal="center" vertical="center"/>
      <protection/>
    </xf>
    <xf numFmtId="165" fontId="41" fillId="0" borderId="11" xfId="42" applyNumberFormat="1" applyFont="1" applyBorder="1" applyAlignment="1">
      <alignment horizontal="center"/>
    </xf>
    <xf numFmtId="165" fontId="17" fillId="0" borderId="11" xfId="42" applyNumberFormat="1" applyFont="1" applyBorder="1" applyAlignment="1">
      <alignment horizontal="center"/>
    </xf>
    <xf numFmtId="3" fontId="6" fillId="18" borderId="11" xfId="57" applyNumberFormat="1" applyFont="1" applyFill="1" applyBorder="1" applyAlignment="1">
      <alignment horizontal="center" vertical="center"/>
      <protection/>
    </xf>
    <xf numFmtId="165" fontId="16" fillId="0" borderId="11" xfId="42" applyNumberFormat="1" applyFont="1" applyBorder="1" applyAlignment="1">
      <alignment horizontal="center"/>
    </xf>
    <xf numFmtId="165" fontId="17" fillId="0" borderId="11" xfId="42" applyNumberFormat="1" applyFont="1" applyBorder="1" applyAlignment="1">
      <alignment horizontal="center"/>
    </xf>
    <xf numFmtId="165" fontId="16" fillId="0" borderId="11" xfId="42" applyNumberFormat="1" applyFont="1" applyBorder="1" applyAlignment="1">
      <alignment horizontal="center"/>
    </xf>
    <xf numFmtId="3" fontId="5" fillId="0" borderId="11" xfId="57" applyNumberFormat="1" applyFont="1" applyBorder="1" applyAlignment="1">
      <alignment horizontal="center" vertical="center"/>
      <protection/>
    </xf>
    <xf numFmtId="165" fontId="5" fillId="0" borderId="11" xfId="42" applyNumberFormat="1" applyFont="1" applyBorder="1" applyAlignment="1">
      <alignment horizontal="center"/>
    </xf>
    <xf numFmtId="165" fontId="5" fillId="0" borderId="11" xfId="57" applyNumberFormat="1" applyFont="1" applyBorder="1" applyAlignment="1">
      <alignment horizontal="center"/>
      <protection/>
    </xf>
    <xf numFmtId="165" fontId="5" fillId="0" borderId="21" xfId="57" applyNumberFormat="1" applyFont="1" applyBorder="1" applyAlignment="1">
      <alignment horizontal="center" vertical="center"/>
      <protection/>
    </xf>
    <xf numFmtId="183" fontId="13" fillId="0" borderId="0" xfId="40" applyNumberFormat="1" applyFont="1" applyFill="1" applyBorder="1" applyAlignment="1">
      <alignment/>
    </xf>
    <xf numFmtId="3" fontId="13" fillId="19" borderId="0" xfId="0" applyNumberFormat="1" applyFont="1" applyFill="1" applyBorder="1" applyAlignment="1">
      <alignment/>
    </xf>
    <xf numFmtId="3" fontId="18" fillId="19" borderId="0" xfId="0" applyNumberFormat="1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183" fontId="13" fillId="0" borderId="19" xfId="4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83" fontId="13" fillId="0" borderId="19" xfId="0" applyNumberFormat="1" applyFont="1" applyFill="1" applyBorder="1" applyAlignment="1">
      <alignment horizontal="center"/>
    </xf>
    <xf numFmtId="0" fontId="10" fillId="18" borderId="0" xfId="57" applyFont="1" applyFill="1" applyBorder="1" applyAlignment="1">
      <alignment horizontal="center" vertical="center" wrapText="1"/>
      <protection/>
    </xf>
    <xf numFmtId="165" fontId="8" fillId="18" borderId="0" xfId="42" applyNumberFormat="1" applyFont="1" applyFill="1" applyBorder="1" applyAlignment="1">
      <alignment horizontal="center"/>
    </xf>
    <xf numFmtId="165" fontId="41" fillId="0" borderId="17" xfId="42" applyNumberFormat="1" applyFont="1" applyFill="1" applyBorder="1" applyAlignment="1">
      <alignment horizontal="center"/>
    </xf>
    <xf numFmtId="165" fontId="41" fillId="0" borderId="17" xfId="42" applyNumberFormat="1" applyFont="1" applyFill="1" applyBorder="1" applyAlignment="1">
      <alignment horizontal="center"/>
    </xf>
    <xf numFmtId="165" fontId="6" fillId="0" borderId="17" xfId="42" applyNumberFormat="1" applyFont="1" applyFill="1" applyBorder="1" applyAlignment="1">
      <alignment horizontal="center"/>
    </xf>
    <xf numFmtId="165" fontId="6" fillId="0" borderId="30" xfId="42" applyNumberFormat="1" applyFont="1" applyFill="1" applyBorder="1" applyAlignment="1">
      <alignment horizontal="center"/>
    </xf>
    <xf numFmtId="165" fontId="11" fillId="0" borderId="31" xfId="42" applyNumberFormat="1" applyFont="1" applyFill="1" applyBorder="1" applyAlignment="1">
      <alignment horizontal="center"/>
    </xf>
    <xf numFmtId="165" fontId="11" fillId="0" borderId="32" xfId="42" applyNumberFormat="1" applyFont="1" applyFill="1" applyBorder="1" applyAlignment="1">
      <alignment horizontal="center"/>
    </xf>
    <xf numFmtId="165" fontId="11" fillId="0" borderId="32" xfId="42" applyNumberFormat="1" applyFont="1" applyBorder="1" applyAlignment="1">
      <alignment horizontal="center"/>
    </xf>
    <xf numFmtId="165" fontId="8" fillId="0" borderId="17" xfId="42" applyNumberFormat="1" applyFont="1" applyFill="1" applyBorder="1" applyAlignment="1">
      <alignment horizontal="center"/>
    </xf>
    <xf numFmtId="165" fontId="5" fillId="0" borderId="17" xfId="42" applyNumberFormat="1" applyFont="1" applyFill="1" applyBorder="1" applyAlignment="1">
      <alignment horizontal="center"/>
    </xf>
    <xf numFmtId="165" fontId="5" fillId="0" borderId="29" xfId="42" applyNumberFormat="1" applyFont="1" applyFill="1" applyBorder="1" applyAlignment="1">
      <alignment horizontal="center"/>
    </xf>
    <xf numFmtId="165" fontId="8" fillId="0" borderId="19" xfId="42" applyNumberFormat="1" applyFont="1" applyFill="1" applyBorder="1" applyAlignment="1">
      <alignment horizontal="center"/>
    </xf>
    <xf numFmtId="165" fontId="6" fillId="18" borderId="19" xfId="42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18" borderId="34" xfId="0" applyFill="1" applyBorder="1" applyAlignment="1">
      <alignment/>
    </xf>
    <xf numFmtId="0" fontId="0" fillId="18" borderId="35" xfId="0" applyFill="1" applyBorder="1" applyAlignment="1">
      <alignment/>
    </xf>
    <xf numFmtId="0" fontId="39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39" fillId="0" borderId="34" xfId="0" applyFont="1" applyBorder="1" applyAlignment="1">
      <alignment/>
    </xf>
    <xf numFmtId="0" fontId="0" fillId="0" borderId="39" xfId="0" applyBorder="1" applyAlignment="1">
      <alignment/>
    </xf>
    <xf numFmtId="0" fontId="10" fillId="18" borderId="40" xfId="57" applyFont="1" applyFill="1" applyBorder="1" applyAlignment="1">
      <alignment horizontal="center" vertical="center" wrapText="1"/>
      <protection/>
    </xf>
    <xf numFmtId="0" fontId="6" fillId="18" borderId="41" xfId="57" applyFont="1" applyFill="1" applyBorder="1" applyAlignment="1">
      <alignment horizontal="left"/>
      <protection/>
    </xf>
    <xf numFmtId="165" fontId="11" fillId="0" borderId="11" xfId="42" applyNumberFormat="1" applyFont="1" applyFill="1" applyBorder="1" applyAlignment="1">
      <alignment horizontal="center"/>
    </xf>
    <xf numFmtId="165" fontId="8" fillId="18" borderId="40" xfId="42" applyNumberFormat="1" applyFont="1" applyFill="1" applyBorder="1" applyAlignment="1">
      <alignment horizontal="center"/>
    </xf>
    <xf numFmtId="165" fontId="5" fillId="0" borderId="18" xfId="42" applyNumberFormat="1" applyFont="1" applyFill="1" applyBorder="1" applyAlignment="1">
      <alignment horizontal="center"/>
    </xf>
    <xf numFmtId="165" fontId="43" fillId="0" borderId="17" xfId="42" applyNumberFormat="1" applyFont="1" applyBorder="1" applyAlignment="1">
      <alignment horizontal="center"/>
    </xf>
    <xf numFmtId="165" fontId="41" fillId="0" borderId="11" xfId="57" applyNumberFormat="1" applyFont="1" applyBorder="1" applyAlignment="1">
      <alignment horizontal="center" vertical="center"/>
      <protection/>
    </xf>
    <xf numFmtId="165" fontId="43" fillId="0" borderId="11" xfId="42" applyNumberFormat="1" applyFont="1" applyBorder="1" applyAlignment="1">
      <alignment horizontal="center"/>
    </xf>
    <xf numFmtId="0" fontId="10" fillId="0" borderId="40" xfId="57" applyFont="1" applyBorder="1" applyAlignment="1">
      <alignment horizontal="right"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9" fillId="0" borderId="37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42" xfId="0" applyFont="1" applyBorder="1" applyAlignment="1">
      <alignment horizontal="centerContinuous"/>
    </xf>
    <xf numFmtId="0" fontId="9" fillId="0" borderId="43" xfId="0" applyFont="1" applyBorder="1" applyAlignment="1">
      <alignment horizontal="centerContinuous" vertical="center"/>
    </xf>
    <xf numFmtId="0" fontId="9" fillId="0" borderId="44" xfId="0" applyFont="1" applyBorder="1" applyAlignment="1">
      <alignment horizontal="centerContinuous" vertical="center"/>
    </xf>
    <xf numFmtId="0" fontId="9" fillId="0" borderId="15" xfId="0" applyFont="1" applyBorder="1" applyAlignment="1" quotePrefix="1">
      <alignment horizontal="centerContinuous" vertical="center"/>
    </xf>
    <xf numFmtId="3" fontId="9" fillId="0" borderId="19" xfId="0" applyNumberFormat="1" applyFont="1" applyBorder="1" applyAlignment="1">
      <alignment horizontal="center"/>
    </xf>
    <xf numFmtId="0" fontId="10" fillId="0" borderId="15" xfId="0" applyFont="1" applyBorder="1" applyAlignment="1" quotePrefix="1">
      <alignment horizontal="centerContinuous" vertical="center"/>
    </xf>
    <xf numFmtId="3" fontId="15" fillId="19" borderId="17" xfId="0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165" fontId="11" fillId="0" borderId="25" xfId="42" applyNumberFormat="1" applyFont="1" applyBorder="1" applyAlignment="1">
      <alignment horizontal="center"/>
    </xf>
    <xf numFmtId="165" fontId="11" fillId="0" borderId="45" xfId="42" applyNumberFormat="1" applyFont="1" applyBorder="1" applyAlignment="1">
      <alignment horizontal="center"/>
    </xf>
    <xf numFmtId="165" fontId="11" fillId="0" borderId="36" xfId="42" applyNumberFormat="1" applyFont="1" applyBorder="1" applyAlignment="1">
      <alignment horizontal="center"/>
    </xf>
    <xf numFmtId="165" fontId="11" fillId="0" borderId="26" xfId="42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Alignment="1">
      <alignment/>
    </xf>
    <xf numFmtId="0" fontId="10" fillId="0" borderId="0" xfId="57" applyFont="1" applyBorder="1" applyAlignment="1">
      <alignment horizontal="right"/>
      <protection/>
    </xf>
    <xf numFmtId="0" fontId="15" fillId="0" borderId="19" xfId="0" applyFont="1" applyFill="1" applyBorder="1" applyAlignment="1">
      <alignment horizontal="center" wrapText="1"/>
    </xf>
    <xf numFmtId="0" fontId="6" fillId="0" borderId="12" xfId="57" applyFont="1" applyBorder="1" applyAlignment="1">
      <alignment horizontal="left"/>
      <protection/>
    </xf>
    <xf numFmtId="0" fontId="6" fillId="0" borderId="25" xfId="57" applyFont="1" applyBorder="1" applyAlignment="1">
      <alignment horizontal="left"/>
      <protection/>
    </xf>
    <xf numFmtId="0" fontId="6" fillId="18" borderId="41" xfId="57" applyFont="1" applyFill="1" applyBorder="1" applyAlignment="1">
      <alignment horizontal="left"/>
      <protection/>
    </xf>
    <xf numFmtId="0" fontId="6" fillId="0" borderId="41" xfId="57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11" fillId="0" borderId="46" xfId="57" applyFont="1" applyBorder="1" applyAlignment="1">
      <alignment horizontal="left"/>
      <protection/>
    </xf>
    <xf numFmtId="0" fontId="11" fillId="0" borderId="26" xfId="57" applyFont="1" applyBorder="1" applyAlignment="1">
      <alignment horizontal="left"/>
      <protection/>
    </xf>
    <xf numFmtId="0" fontId="11" fillId="0" borderId="19" xfId="57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44" fillId="0" borderId="0" xfId="57" applyFont="1" applyAlignment="1">
      <alignment/>
      <protection/>
    </xf>
    <xf numFmtId="0" fontId="8" fillId="0" borderId="0" xfId="0" applyFont="1" applyAlignment="1">
      <alignment/>
    </xf>
    <xf numFmtId="0" fontId="8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165" fontId="11" fillId="0" borderId="27" xfId="42" applyNumberFormat="1" applyFont="1" applyFill="1" applyBorder="1" applyAlignment="1">
      <alignment horizontal="center"/>
    </xf>
    <xf numFmtId="0" fontId="11" fillId="0" borderId="10" xfId="57" applyFont="1" applyBorder="1" applyAlignment="1">
      <alignment horizontal="left"/>
      <protection/>
    </xf>
    <xf numFmtId="0" fontId="15" fillId="0" borderId="47" xfId="0" applyFont="1" applyFill="1" applyBorder="1" applyAlignment="1">
      <alignment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83" fontId="13" fillId="0" borderId="11" xfId="4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83" fontId="13" fillId="0" borderId="11" xfId="0" applyNumberFormat="1" applyFont="1" applyFill="1" applyBorder="1" applyAlignment="1">
      <alignment horizontal="center"/>
    </xf>
    <xf numFmtId="1" fontId="13" fillId="0" borderId="11" xfId="40" applyNumberFormat="1" applyFont="1" applyFill="1" applyBorder="1" applyAlignment="1">
      <alignment horizontal="center"/>
    </xf>
    <xf numFmtId="0" fontId="12" fillId="0" borderId="49" xfId="0" applyFont="1" applyFill="1" applyBorder="1" applyAlignment="1" quotePrefix="1">
      <alignment horizontal="centerContinuous" vertical="center"/>
    </xf>
    <xf numFmtId="0" fontId="12" fillId="0" borderId="49" xfId="0" applyFont="1" applyFill="1" applyBorder="1" applyAlignment="1">
      <alignment horizontal="centerContinuous" vertical="center"/>
    </xf>
    <xf numFmtId="183" fontId="13" fillId="0" borderId="18" xfId="0" applyNumberFormat="1" applyFont="1" applyFill="1" applyBorder="1" applyAlignment="1">
      <alignment horizontal="center"/>
    </xf>
    <xf numFmtId="183" fontId="13" fillId="0" borderId="2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50" xfId="0" applyFont="1" applyBorder="1" applyAlignment="1">
      <alignment horizontal="centerContinuous" vertical="center" wrapText="1"/>
    </xf>
    <xf numFmtId="0" fontId="15" fillId="0" borderId="48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wrapText="1"/>
    </xf>
    <xf numFmtId="3" fontId="9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5" fillId="19" borderId="11" xfId="0" applyNumberFormat="1" applyFont="1" applyFill="1" applyBorder="1" applyAlignment="1">
      <alignment horizontal="center"/>
    </xf>
    <xf numFmtId="3" fontId="10" fillId="19" borderId="29" xfId="0" applyNumberFormat="1" applyFont="1" applyFill="1" applyBorder="1" applyAlignment="1">
      <alignment horizontal="center"/>
    </xf>
    <xf numFmtId="3" fontId="10" fillId="19" borderId="21" xfId="0" applyNumberFormat="1" applyFont="1" applyFill="1" applyBorder="1" applyAlignment="1">
      <alignment horizontal="center"/>
    </xf>
    <xf numFmtId="0" fontId="5" fillId="0" borderId="10" xfId="57" applyFont="1" applyBorder="1" applyAlignment="1">
      <alignment horizontal="left"/>
      <protection/>
    </xf>
    <xf numFmtId="0" fontId="5" fillId="0" borderId="19" xfId="57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5" fillId="0" borderId="18" xfId="57" applyFont="1" applyBorder="1" applyAlignment="1">
      <alignment horizontal="left"/>
      <protection/>
    </xf>
    <xf numFmtId="0" fontId="11" fillId="0" borderId="51" xfId="57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18" borderId="17" xfId="57" applyFont="1" applyFill="1" applyBorder="1" applyAlignment="1">
      <alignment horizontal="left" wrapText="1"/>
      <protection/>
    </xf>
    <xf numFmtId="0" fontId="8" fillId="18" borderId="14" xfId="57" applyFont="1" applyFill="1" applyBorder="1" applyAlignment="1">
      <alignment horizontal="left" wrapText="1"/>
      <protection/>
    </xf>
    <xf numFmtId="0" fontId="6" fillId="0" borderId="1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0" fontId="6" fillId="18" borderId="23" xfId="57" applyFont="1" applyFill="1" applyBorder="1" applyAlignment="1">
      <alignment horizontal="left"/>
      <protection/>
    </xf>
    <xf numFmtId="0" fontId="11" fillId="0" borderId="52" xfId="57" applyFont="1" applyBorder="1" applyAlignment="1">
      <alignment horizontal="left"/>
      <protection/>
    </xf>
    <xf numFmtId="0" fontId="11" fillId="0" borderId="53" xfId="57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8" fillId="0" borderId="10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6" fillId="18" borderId="10" xfId="57" applyFont="1" applyFill="1" applyBorder="1" applyAlignment="1">
      <alignment horizontal="left"/>
      <protection/>
    </xf>
    <xf numFmtId="0" fontId="6" fillId="18" borderId="19" xfId="57" applyFont="1" applyFill="1" applyBorder="1" applyAlignment="1">
      <alignment horizontal="left"/>
      <protection/>
    </xf>
    <xf numFmtId="0" fontId="6" fillId="18" borderId="19" xfId="57" applyFont="1" applyFill="1" applyBorder="1" applyAlignment="1">
      <alignment horizontal="center"/>
      <protection/>
    </xf>
    <xf numFmtId="0" fontId="5" fillId="0" borderId="19" xfId="57" applyFont="1" applyBorder="1" applyAlignment="1">
      <alignment horizontal="left" wrapText="1"/>
      <protection/>
    </xf>
    <xf numFmtId="0" fontId="5" fillId="0" borderId="18" xfId="57" applyFont="1" applyBorder="1" applyAlignment="1">
      <alignment horizontal="left" wrapText="1"/>
      <protection/>
    </xf>
    <xf numFmtId="0" fontId="6" fillId="0" borderId="19" xfId="57" applyFont="1" applyBorder="1" applyAlignment="1">
      <alignment horizontal="left" vertical="center" wrapText="1"/>
      <protection/>
    </xf>
    <xf numFmtId="0" fontId="6" fillId="0" borderId="23" xfId="57" applyFont="1" applyBorder="1" applyAlignment="1">
      <alignment horizontal="left" vertical="center" wrapText="1"/>
      <protection/>
    </xf>
    <xf numFmtId="0" fontId="11" fillId="0" borderId="26" xfId="57" applyFont="1" applyBorder="1" applyAlignment="1">
      <alignment horizontal="left" vertical="center" wrapText="1"/>
      <protection/>
    </xf>
    <xf numFmtId="0" fontId="11" fillId="0" borderId="31" xfId="57" applyFont="1" applyBorder="1" applyAlignment="1">
      <alignment horizontal="left" vertical="center" wrapText="1"/>
      <protection/>
    </xf>
    <xf numFmtId="0" fontId="8" fillId="18" borderId="19" xfId="57" applyFont="1" applyFill="1" applyBorder="1" applyAlignment="1">
      <alignment horizontal="left" wrapText="1"/>
      <protection/>
    </xf>
    <xf numFmtId="0" fontId="6" fillId="18" borderId="19" xfId="57" applyFont="1" applyFill="1" applyBorder="1" applyAlignment="1">
      <alignment horizontal="left" wrapText="1"/>
      <protection/>
    </xf>
    <xf numFmtId="0" fontId="8" fillId="0" borderId="17" xfId="57" applyFont="1" applyBorder="1" applyAlignment="1">
      <alignment horizontal="left" wrapText="1"/>
      <protection/>
    </xf>
    <xf numFmtId="0" fontId="8" fillId="0" borderId="14" xfId="57" applyFont="1" applyBorder="1" applyAlignment="1">
      <alignment horizontal="left" wrapText="1"/>
      <protection/>
    </xf>
    <xf numFmtId="0" fontId="0" fillId="0" borderId="23" xfId="0" applyBorder="1" applyAlignment="1">
      <alignment/>
    </xf>
    <xf numFmtId="0" fontId="6" fillId="0" borderId="19" xfId="57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6" fillId="0" borderId="19" xfId="57" applyFont="1" applyBorder="1" applyAlignment="1">
      <alignment horizontal="right" vertical="center"/>
      <protection/>
    </xf>
    <xf numFmtId="0" fontId="0" fillId="0" borderId="19" xfId="0" applyBorder="1" applyAlignment="1">
      <alignment horizontal="right" vertical="center"/>
    </xf>
    <xf numFmtId="0" fontId="6" fillId="0" borderId="19" xfId="57" applyFont="1" applyBorder="1" applyAlignment="1">
      <alignment horizontal="right" vertical="center" wrapText="1"/>
      <protection/>
    </xf>
    <xf numFmtId="0" fontId="10" fillId="0" borderId="51" xfId="57" applyFont="1" applyBorder="1" applyAlignment="1">
      <alignment horizontal="center" vertical="center" wrapText="1"/>
      <protection/>
    </xf>
    <xf numFmtId="0" fontId="10" fillId="0" borderId="25" xfId="57" applyFont="1" applyBorder="1" applyAlignment="1">
      <alignment horizontal="center" vertical="center" wrapText="1"/>
      <protection/>
    </xf>
    <xf numFmtId="0" fontId="10" fillId="0" borderId="54" xfId="57" applyFont="1" applyBorder="1" applyAlignment="1">
      <alignment horizontal="center" vertical="center" wrapText="1"/>
      <protection/>
    </xf>
    <xf numFmtId="0" fontId="10" fillId="0" borderId="43" xfId="57" applyFont="1" applyBorder="1" applyAlignment="1">
      <alignment horizontal="center" vertical="center" wrapText="1"/>
      <protection/>
    </xf>
    <xf numFmtId="0" fontId="10" fillId="0" borderId="55" xfId="57" applyFont="1" applyBorder="1" applyAlignment="1">
      <alignment horizontal="center" vertical="center" wrapText="1"/>
      <protection/>
    </xf>
    <xf numFmtId="0" fontId="10" fillId="0" borderId="45" xfId="5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right" vertical="center" wrapText="1"/>
    </xf>
    <xf numFmtId="0" fontId="11" fillId="0" borderId="56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8" fillId="0" borderId="22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/>
      <protection/>
    </xf>
    <xf numFmtId="0" fontId="45" fillId="0" borderId="52" xfId="57" applyFont="1" applyBorder="1" applyAlignment="1">
      <alignment horizontal="center"/>
      <protection/>
    </xf>
    <xf numFmtId="0" fontId="45" fillId="0" borderId="50" xfId="57" applyFont="1" applyBorder="1" applyAlignment="1">
      <alignment horizontal="center"/>
      <protection/>
    </xf>
    <xf numFmtId="0" fontId="45" fillId="0" borderId="57" xfId="57" applyFont="1" applyBorder="1" applyAlignment="1">
      <alignment horizontal="center"/>
      <protection/>
    </xf>
    <xf numFmtId="14" fontId="5" fillId="0" borderId="37" xfId="57" applyNumberFormat="1" applyFont="1" applyBorder="1" applyAlignment="1">
      <alignment horizontal="center" vertical="center"/>
      <protection/>
    </xf>
    <xf numFmtId="14" fontId="5" fillId="0" borderId="0" xfId="57" applyNumberFormat="1" applyFont="1" applyBorder="1" applyAlignment="1">
      <alignment horizontal="center" vertical="center"/>
      <protection/>
    </xf>
    <xf numFmtId="14" fontId="5" fillId="0" borderId="40" xfId="57" applyNumberFormat="1" applyFont="1" applyBorder="1" applyAlignment="1">
      <alignment horizontal="center" vertical="center"/>
      <protection/>
    </xf>
    <xf numFmtId="0" fontId="5" fillId="0" borderId="37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5" fillId="0" borderId="40" xfId="57" applyFont="1" applyBorder="1" applyAlignment="1">
      <alignment horizontal="center"/>
      <protection/>
    </xf>
    <xf numFmtId="0" fontId="5" fillId="0" borderId="37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40" xfId="57" applyFont="1" applyBorder="1" applyAlignment="1">
      <alignment horizontal="center" vertical="center"/>
      <protection/>
    </xf>
    <xf numFmtId="0" fontId="8" fillId="0" borderId="54" xfId="57" applyFont="1" applyBorder="1" applyAlignment="1">
      <alignment horizontal="center" vertical="center"/>
      <protection/>
    </xf>
    <xf numFmtId="0" fontId="8" fillId="0" borderId="53" xfId="57" applyFont="1" applyBorder="1" applyAlignment="1">
      <alignment horizontal="center" vertical="center"/>
      <protection/>
    </xf>
    <xf numFmtId="0" fontId="8" fillId="0" borderId="32" xfId="57" applyFont="1" applyBorder="1" applyAlignment="1">
      <alignment horizontal="center" vertical="center"/>
      <protection/>
    </xf>
    <xf numFmtId="0" fontId="8" fillId="0" borderId="42" xfId="57" applyFont="1" applyBorder="1" applyAlignment="1">
      <alignment horizontal="center" vertical="center"/>
      <protection/>
    </xf>
    <xf numFmtId="0" fontId="8" fillId="0" borderId="43" xfId="57" applyFont="1" applyBorder="1" applyAlignment="1">
      <alignment horizontal="center" vertical="center"/>
      <protection/>
    </xf>
    <xf numFmtId="0" fontId="8" fillId="0" borderId="44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left" vertical="center" wrapText="1"/>
      <protection/>
    </xf>
    <xf numFmtId="0" fontId="6" fillId="0" borderId="14" xfId="57" applyFont="1" applyBorder="1" applyAlignment="1">
      <alignment horizontal="left" vertical="center" wrapText="1"/>
      <protection/>
    </xf>
    <xf numFmtId="0" fontId="6" fillId="0" borderId="17" xfId="57" applyFont="1" applyBorder="1" applyAlignment="1">
      <alignment horizontal="right" vertical="center"/>
      <protection/>
    </xf>
    <xf numFmtId="0" fontId="6" fillId="0" borderId="14" xfId="57" applyFont="1" applyBorder="1" applyAlignment="1">
      <alignment horizontal="right" vertical="center"/>
      <protection/>
    </xf>
    <xf numFmtId="0" fontId="6" fillId="0" borderId="17" xfId="57" applyFont="1" applyBorder="1" applyAlignment="1">
      <alignment horizontal="right" vertical="center" wrapText="1"/>
      <protection/>
    </xf>
    <xf numFmtId="0" fontId="6" fillId="0" borderId="14" xfId="57" applyFont="1" applyBorder="1" applyAlignment="1">
      <alignment horizontal="right" vertical="center" wrapText="1"/>
      <protection/>
    </xf>
    <xf numFmtId="0" fontId="6" fillId="0" borderId="17" xfId="57" applyFont="1" applyBorder="1" applyAlignment="1">
      <alignment horizontal="left" wrapText="1"/>
      <protection/>
    </xf>
    <xf numFmtId="0" fontId="6" fillId="0" borderId="14" xfId="57" applyFont="1" applyBorder="1" applyAlignment="1">
      <alignment horizontal="left" wrapText="1"/>
      <protection/>
    </xf>
    <xf numFmtId="0" fontId="5" fillId="0" borderId="17" xfId="57" applyFont="1" applyBorder="1" applyAlignment="1">
      <alignment horizontal="left" wrapText="1"/>
      <protection/>
    </xf>
    <xf numFmtId="0" fontId="5" fillId="0" borderId="14" xfId="57" applyFont="1" applyBorder="1" applyAlignment="1">
      <alignment horizontal="left" wrapText="1"/>
      <protection/>
    </xf>
    <xf numFmtId="0" fontId="6" fillId="0" borderId="17" xfId="57" applyFont="1" applyBorder="1" applyAlignment="1">
      <alignment horizontal="left" vertical="center"/>
      <protection/>
    </xf>
    <xf numFmtId="0" fontId="6" fillId="0" borderId="14" xfId="57" applyFont="1" applyBorder="1" applyAlignment="1">
      <alignment horizontal="left" vertical="center"/>
      <protection/>
    </xf>
    <xf numFmtId="0" fontId="6" fillId="0" borderId="58" xfId="57" applyFont="1" applyBorder="1" applyAlignment="1">
      <alignment horizontal="right"/>
      <protection/>
    </xf>
    <xf numFmtId="0" fontId="6" fillId="0" borderId="49" xfId="57" applyFont="1" applyBorder="1" applyAlignment="1">
      <alignment horizontal="right"/>
      <protection/>
    </xf>
    <xf numFmtId="0" fontId="11" fillId="0" borderId="59" xfId="57" applyFont="1" applyBorder="1" applyAlignment="1">
      <alignment horizontal="center" vertical="center" wrapText="1"/>
      <protection/>
    </xf>
    <xf numFmtId="0" fontId="11" fillId="0" borderId="60" xfId="57" applyFont="1" applyBorder="1" applyAlignment="1">
      <alignment horizontal="center" vertical="center" wrapText="1"/>
      <protection/>
    </xf>
    <xf numFmtId="0" fontId="11" fillId="0" borderId="12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0" fontId="6" fillId="18" borderId="17" xfId="57" applyFont="1" applyFill="1" applyBorder="1" applyAlignment="1">
      <alignment horizontal="center"/>
      <protection/>
    </xf>
    <xf numFmtId="0" fontId="6" fillId="18" borderId="14" xfId="57" applyFont="1" applyFill="1" applyBorder="1" applyAlignment="1">
      <alignment horizontal="center"/>
      <protection/>
    </xf>
    <xf numFmtId="0" fontId="6" fillId="0" borderId="17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0" fontId="8" fillId="0" borderId="17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8" fillId="0" borderId="17" xfId="57" applyFont="1" applyBorder="1" applyAlignment="1">
      <alignment horizontal="left"/>
      <protection/>
    </xf>
    <xf numFmtId="0" fontId="8" fillId="0" borderId="14" xfId="57" applyFont="1" applyBorder="1" applyAlignment="1">
      <alignment horizontal="left"/>
      <protection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14" fontId="17" fillId="0" borderId="0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1" fontId="12" fillId="0" borderId="17" xfId="40" applyNumberFormat="1" applyFont="1" applyFill="1" applyBorder="1" applyAlignment="1">
      <alignment horizontal="center"/>
    </xf>
    <xf numFmtId="1" fontId="12" fillId="0" borderId="13" xfId="40" applyNumberFormat="1" applyFont="1" applyFill="1" applyBorder="1" applyAlignment="1">
      <alignment horizontal="center"/>
    </xf>
    <xf numFmtId="183" fontId="14" fillId="0" borderId="0" xfId="40" applyNumberFormat="1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1" fontId="12" fillId="0" borderId="14" xfId="40" applyNumberFormat="1" applyFont="1" applyFill="1" applyBorder="1" applyAlignment="1">
      <alignment horizontal="center"/>
    </xf>
    <xf numFmtId="183" fontId="14" fillId="0" borderId="15" xfId="4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1" fontId="13" fillId="0" borderId="17" xfId="40" applyNumberFormat="1" applyFont="1" applyFill="1" applyBorder="1" applyAlignment="1">
      <alignment horizontal="center"/>
    </xf>
    <xf numFmtId="1" fontId="13" fillId="0" borderId="13" xfId="40" applyNumberFormat="1" applyFont="1" applyFill="1" applyBorder="1" applyAlignment="1">
      <alignment horizontal="center"/>
    </xf>
    <xf numFmtId="1" fontId="12" fillId="0" borderId="19" xfId="40" applyNumberFormat="1" applyFont="1" applyFill="1" applyBorder="1" applyAlignment="1">
      <alignment horizontal="center"/>
    </xf>
    <xf numFmtId="1" fontId="13" fillId="0" borderId="43" xfId="40" applyNumberFormat="1" applyFont="1" applyFill="1" applyBorder="1" applyAlignment="1">
      <alignment horizontal="center"/>
    </xf>
    <xf numFmtId="1" fontId="13" fillId="0" borderId="15" xfId="40" applyNumberFormat="1" applyFont="1" applyFill="1" applyBorder="1" applyAlignment="1">
      <alignment horizontal="center"/>
    </xf>
    <xf numFmtId="1" fontId="13" fillId="0" borderId="29" xfId="40" applyNumberFormat="1" applyFont="1" applyFill="1" applyBorder="1" applyAlignment="1">
      <alignment horizontal="center"/>
    </xf>
    <xf numFmtId="1" fontId="13" fillId="0" borderId="63" xfId="40" applyNumberFormat="1" applyFont="1" applyFill="1" applyBorder="1" applyAlignment="1">
      <alignment horizontal="center"/>
    </xf>
    <xf numFmtId="1" fontId="12" fillId="0" borderId="17" xfId="40" applyNumberFormat="1" applyFont="1" applyFill="1" applyBorder="1" applyAlignment="1">
      <alignment horizontal="center"/>
    </xf>
    <xf numFmtId="1" fontId="12" fillId="0" borderId="13" xfId="4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1" fontId="12" fillId="0" borderId="17" xfId="40" applyNumberFormat="1" applyFont="1" applyFill="1" applyBorder="1" applyAlignment="1" quotePrefix="1">
      <alignment horizontal="center" vertical="center"/>
    </xf>
    <xf numFmtId="1" fontId="12" fillId="0" borderId="13" xfId="4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 quotePrefix="1">
      <alignment horizontal="center" vertical="center"/>
    </xf>
    <xf numFmtId="0" fontId="12" fillId="0" borderId="16" xfId="0" applyFont="1" applyFill="1" applyBorder="1" applyAlignment="1" quotePrefix="1">
      <alignment horizontal="center" vertical="center"/>
    </xf>
    <xf numFmtId="0" fontId="12" fillId="0" borderId="43" xfId="0" applyFont="1" applyFill="1" applyBorder="1" applyAlignment="1" quotePrefix="1">
      <alignment horizontal="center" vertical="center"/>
    </xf>
    <xf numFmtId="0" fontId="12" fillId="0" borderId="44" xfId="0" applyFont="1" applyFill="1" applyBorder="1" applyAlignment="1" quotePrefix="1">
      <alignment horizontal="center" vertical="center"/>
    </xf>
    <xf numFmtId="0" fontId="12" fillId="0" borderId="38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3" fontId="14" fillId="0" borderId="17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5" fillId="19" borderId="17" xfId="0" applyNumberFormat="1" applyFont="1" applyFill="1" applyBorder="1" applyAlignment="1">
      <alignment horizontal="center"/>
    </xf>
    <xf numFmtId="3" fontId="15" fillId="19" borderId="13" xfId="0" applyNumberFormat="1" applyFont="1" applyFill="1" applyBorder="1" applyAlignment="1">
      <alignment horizontal="center"/>
    </xf>
    <xf numFmtId="3" fontId="15" fillId="19" borderId="14" xfId="0" applyNumberFormat="1" applyFont="1" applyFill="1" applyBorder="1" applyAlignment="1">
      <alignment horizontal="center"/>
    </xf>
    <xf numFmtId="3" fontId="10" fillId="19" borderId="17" xfId="0" applyNumberFormat="1" applyFont="1" applyFill="1" applyBorder="1" applyAlignment="1">
      <alignment horizontal="center"/>
    </xf>
    <xf numFmtId="3" fontId="10" fillId="19" borderId="13" xfId="0" applyNumberFormat="1" applyFont="1" applyFill="1" applyBorder="1" applyAlignment="1">
      <alignment horizontal="center"/>
    </xf>
    <xf numFmtId="3" fontId="10" fillId="19" borderId="14" xfId="0" applyNumberFormat="1" applyFont="1" applyFill="1" applyBorder="1" applyAlignment="1">
      <alignment horizontal="center"/>
    </xf>
    <xf numFmtId="3" fontId="10" fillId="19" borderId="29" xfId="0" applyNumberFormat="1" applyFont="1" applyFill="1" applyBorder="1" applyAlignment="1">
      <alignment horizontal="center"/>
    </xf>
    <xf numFmtId="3" fontId="10" fillId="19" borderId="63" xfId="0" applyNumberFormat="1" applyFont="1" applyFill="1" applyBorder="1" applyAlignment="1">
      <alignment horizontal="center"/>
    </xf>
    <xf numFmtId="3" fontId="10" fillId="19" borderId="64" xfId="0" applyNumberFormat="1" applyFont="1" applyFill="1" applyBorder="1" applyAlignment="1">
      <alignment horizontal="center"/>
    </xf>
    <xf numFmtId="183" fontId="15" fillId="0" borderId="15" xfId="4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tgvetési rendelet mellékletek_2008_Eszteregnye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="75" zoomScaleNormal="75" zoomScalePageLayoutView="0" workbookViewId="0" topLeftCell="D1">
      <selection activeCell="J36" sqref="J36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65.00390625" style="0" customWidth="1"/>
    <col min="4" max="4" width="18.00390625" style="0" customWidth="1"/>
    <col min="5" max="6" width="16.875" style="0" customWidth="1"/>
    <col min="7" max="7" width="3.125" style="0" customWidth="1"/>
    <col min="8" max="8" width="46.75390625" style="0" customWidth="1"/>
    <col min="9" max="9" width="24.00390625" style="0" customWidth="1"/>
    <col min="10" max="10" width="17.625" style="0" customWidth="1"/>
    <col min="11" max="11" width="19.00390625" style="0" customWidth="1"/>
    <col min="12" max="12" width="16.875" style="0" customWidth="1"/>
  </cols>
  <sheetData>
    <row r="1" spans="1:12" ht="20.25">
      <c r="A1" s="211" t="s">
        <v>302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s="199" customFormat="1" ht="18.75" customHeight="1">
      <c r="A2" s="212" t="s">
        <v>312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5.75">
      <c r="A3" s="210"/>
      <c r="B3" s="213" t="s">
        <v>300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5.75">
      <c r="A4" s="213" t="s">
        <v>299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2:12" ht="15.75">
      <c r="B5" s="288" t="s">
        <v>304</v>
      </c>
      <c r="C5" s="288"/>
      <c r="D5" s="214"/>
      <c r="E5" s="214"/>
      <c r="F5" s="214"/>
      <c r="G5" s="214"/>
      <c r="H5" s="214"/>
      <c r="I5" s="214"/>
      <c r="J5" s="214"/>
      <c r="K5" s="102"/>
      <c r="L5" s="102"/>
    </row>
    <row r="6" spans="1:13" ht="16.5" thickBo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200" t="s">
        <v>304</v>
      </c>
      <c r="M6" s="214"/>
    </row>
    <row r="7" spans="1:12" ht="14.25">
      <c r="A7" s="163"/>
      <c r="B7" s="284" t="s">
        <v>131</v>
      </c>
      <c r="C7" s="244" t="s">
        <v>107</v>
      </c>
      <c r="D7" s="277" t="s">
        <v>300</v>
      </c>
      <c r="E7" s="277" t="s">
        <v>300</v>
      </c>
      <c r="F7" s="277" t="s">
        <v>300</v>
      </c>
      <c r="G7" s="60"/>
      <c r="H7" s="286" t="s">
        <v>107</v>
      </c>
      <c r="I7" s="286"/>
      <c r="J7" s="279" t="s">
        <v>300</v>
      </c>
      <c r="K7" s="279" t="s">
        <v>300</v>
      </c>
      <c r="L7" s="281" t="s">
        <v>300</v>
      </c>
    </row>
    <row r="8" spans="1:12" ht="14.25">
      <c r="A8" s="164"/>
      <c r="B8" s="285"/>
      <c r="C8" s="245"/>
      <c r="D8" s="278"/>
      <c r="E8" s="278"/>
      <c r="F8" s="278"/>
      <c r="G8" s="50"/>
      <c r="H8" s="287"/>
      <c r="I8" s="287"/>
      <c r="J8" s="280"/>
      <c r="K8" s="280"/>
      <c r="L8" s="282"/>
    </row>
    <row r="9" spans="1:12" ht="25.5" customHeight="1">
      <c r="A9" s="164"/>
      <c r="B9" s="285"/>
      <c r="C9" s="246"/>
      <c r="D9" s="50" t="s">
        <v>303</v>
      </c>
      <c r="E9" s="50" t="s">
        <v>307</v>
      </c>
      <c r="F9" s="50" t="s">
        <v>309</v>
      </c>
      <c r="G9" s="50"/>
      <c r="H9" s="287"/>
      <c r="I9" s="287"/>
      <c r="J9" s="50" t="s">
        <v>303</v>
      </c>
      <c r="K9" s="50" t="s">
        <v>307</v>
      </c>
      <c r="L9" s="182" t="s">
        <v>309</v>
      </c>
    </row>
    <row r="10" spans="1:12" ht="15.75">
      <c r="A10" s="164"/>
      <c r="B10" s="256" t="s">
        <v>133</v>
      </c>
      <c r="C10" s="257"/>
      <c r="D10" s="52">
        <v>0</v>
      </c>
      <c r="E10" s="52">
        <v>0</v>
      </c>
      <c r="F10" s="52">
        <v>0</v>
      </c>
      <c r="G10" s="50"/>
      <c r="H10" s="287" t="s">
        <v>132</v>
      </c>
      <c r="I10" s="287"/>
      <c r="J10" s="58"/>
      <c r="K10" s="149"/>
      <c r="L10" s="173"/>
    </row>
    <row r="11" spans="1:12" ht="15.75">
      <c r="A11" s="164" t="s">
        <v>4</v>
      </c>
      <c r="B11" s="249" t="s">
        <v>62</v>
      </c>
      <c r="C11" s="250"/>
      <c r="D11" s="52">
        <v>0</v>
      </c>
      <c r="E11" s="52">
        <v>0</v>
      </c>
      <c r="F11" s="52">
        <v>0</v>
      </c>
      <c r="G11" s="53" t="s">
        <v>4</v>
      </c>
      <c r="H11" s="263" t="s">
        <v>108</v>
      </c>
      <c r="I11" s="263"/>
      <c r="J11" s="151">
        <v>15712000</v>
      </c>
      <c r="K11" s="90">
        <v>15712000</v>
      </c>
      <c r="L11" s="95">
        <v>7769000</v>
      </c>
    </row>
    <row r="12" spans="1:12" ht="15.75">
      <c r="A12" s="164" t="s">
        <v>6</v>
      </c>
      <c r="B12" s="249" t="s">
        <v>129</v>
      </c>
      <c r="C12" s="250"/>
      <c r="D12" s="52">
        <v>0</v>
      </c>
      <c r="E12" s="52">
        <v>0</v>
      </c>
      <c r="F12" s="52">
        <v>0</v>
      </c>
      <c r="G12" s="53" t="s">
        <v>6</v>
      </c>
      <c r="H12" s="263" t="s">
        <v>126</v>
      </c>
      <c r="I12" s="263"/>
      <c r="J12" s="151">
        <v>4181000</v>
      </c>
      <c r="K12" s="90">
        <v>4181000</v>
      </c>
      <c r="L12" s="95">
        <v>2081000</v>
      </c>
    </row>
    <row r="13" spans="1:12" ht="15.75">
      <c r="A13" s="164" t="s">
        <v>7</v>
      </c>
      <c r="B13" s="249" t="s">
        <v>60</v>
      </c>
      <c r="C13" s="250"/>
      <c r="D13" s="90">
        <v>22198000</v>
      </c>
      <c r="E13" s="90">
        <v>22198000</v>
      </c>
      <c r="F13" s="90">
        <v>10860000</v>
      </c>
      <c r="G13" s="53" t="s">
        <v>7</v>
      </c>
      <c r="H13" s="263" t="s">
        <v>127</v>
      </c>
      <c r="I13" s="263"/>
      <c r="J13" s="152">
        <v>2415000</v>
      </c>
      <c r="K13" s="91">
        <v>2400000</v>
      </c>
      <c r="L13" s="96">
        <v>1804000</v>
      </c>
    </row>
    <row r="14" spans="1:12" ht="15.75">
      <c r="A14" s="164" t="s">
        <v>8</v>
      </c>
      <c r="B14" s="249" t="s">
        <v>61</v>
      </c>
      <c r="C14" s="250"/>
      <c r="D14" s="91">
        <v>0</v>
      </c>
      <c r="E14" s="91">
        <v>0</v>
      </c>
      <c r="F14" s="91">
        <v>0</v>
      </c>
      <c r="G14" s="53" t="s">
        <v>8</v>
      </c>
      <c r="H14" s="272" t="s">
        <v>93</v>
      </c>
      <c r="I14" s="273"/>
      <c r="J14" s="152">
        <f>SUM(J15:J18)</f>
        <v>0</v>
      </c>
      <c r="K14" s="152">
        <f>SUM(K15:K18)</f>
        <v>15000</v>
      </c>
      <c r="L14" s="96">
        <f>SUM(L15:L18)</f>
        <v>15000</v>
      </c>
    </row>
    <row r="15" spans="1:12" ht="15.75">
      <c r="A15" s="165"/>
      <c r="B15" s="258"/>
      <c r="C15" s="259"/>
      <c r="D15" s="89"/>
      <c r="E15" s="89"/>
      <c r="F15" s="89"/>
      <c r="G15" s="53"/>
      <c r="H15" s="274" t="s">
        <v>86</v>
      </c>
      <c r="I15" s="275"/>
      <c r="J15" s="153">
        <v>0</v>
      </c>
      <c r="K15" s="153">
        <v>0</v>
      </c>
      <c r="L15" s="6">
        <v>0</v>
      </c>
    </row>
    <row r="16" spans="1:12" ht="15.75">
      <c r="A16" s="165"/>
      <c r="B16" s="258"/>
      <c r="C16" s="259"/>
      <c r="D16" s="89"/>
      <c r="E16" s="89"/>
      <c r="F16" s="89"/>
      <c r="G16" s="53"/>
      <c r="H16" s="274" t="s">
        <v>87</v>
      </c>
      <c r="I16" s="275"/>
      <c r="J16" s="153">
        <v>0</v>
      </c>
      <c r="K16" s="153">
        <v>0</v>
      </c>
      <c r="L16" s="6">
        <v>0</v>
      </c>
    </row>
    <row r="17" spans="1:12" ht="15.75">
      <c r="A17" s="165"/>
      <c r="B17" s="258"/>
      <c r="C17" s="259"/>
      <c r="D17" s="89"/>
      <c r="E17" s="89"/>
      <c r="F17" s="89"/>
      <c r="G17" s="53"/>
      <c r="H17" s="276" t="s">
        <v>88</v>
      </c>
      <c r="I17" s="276"/>
      <c r="J17" s="153">
        <v>0</v>
      </c>
      <c r="K17" s="153">
        <v>0</v>
      </c>
      <c r="L17" s="6">
        <v>0</v>
      </c>
    </row>
    <row r="18" spans="1:12" ht="15.75">
      <c r="A18" s="166"/>
      <c r="B18" s="174"/>
      <c r="C18" s="103"/>
      <c r="D18" s="92"/>
      <c r="E18" s="92"/>
      <c r="F18" s="92"/>
      <c r="G18" s="62"/>
      <c r="H18" s="276" t="s">
        <v>310</v>
      </c>
      <c r="I18" s="283"/>
      <c r="J18" s="154">
        <v>0</v>
      </c>
      <c r="K18" s="154">
        <v>15000</v>
      </c>
      <c r="L18" s="63">
        <v>15000</v>
      </c>
    </row>
    <row r="19" spans="1:12" ht="16.5" thickBot="1">
      <c r="A19" s="166"/>
      <c r="B19" s="204"/>
      <c r="C19" s="251"/>
      <c r="D19" s="92"/>
      <c r="E19" s="92"/>
      <c r="F19" s="92"/>
      <c r="G19" s="62" t="s">
        <v>9</v>
      </c>
      <c r="H19" s="264" t="s">
        <v>100</v>
      </c>
      <c r="I19" s="271"/>
      <c r="J19" s="154">
        <v>0</v>
      </c>
      <c r="K19" s="154">
        <v>0</v>
      </c>
      <c r="L19" s="63">
        <v>0</v>
      </c>
    </row>
    <row r="20" spans="1:12" s="49" customFormat="1" ht="15.75" thickBot="1">
      <c r="A20" s="167" t="s">
        <v>91</v>
      </c>
      <c r="B20" s="207" t="s">
        <v>277</v>
      </c>
      <c r="C20" s="208"/>
      <c r="D20" s="93">
        <f>SUM(D11:D14)</f>
        <v>22198000</v>
      </c>
      <c r="E20" s="93">
        <f>SUM(E11:E14)</f>
        <v>22198000</v>
      </c>
      <c r="F20" s="93">
        <f>SUM(F11:F14)</f>
        <v>10860000</v>
      </c>
      <c r="G20" s="67" t="s">
        <v>91</v>
      </c>
      <c r="H20" s="68" t="s">
        <v>82</v>
      </c>
      <c r="I20" s="69"/>
      <c r="J20" s="155">
        <f>+J11+J12+J13+J14+J19</f>
        <v>22308000</v>
      </c>
      <c r="K20" s="155">
        <f>+K11+K12+K13+K14+K19</f>
        <v>22308000</v>
      </c>
      <c r="L20" s="215">
        <f>+L11+L12+L13+L14+L19</f>
        <v>11669000</v>
      </c>
    </row>
    <row r="21" spans="1:12" s="49" customFormat="1" ht="15">
      <c r="A21" s="168" t="s">
        <v>113</v>
      </c>
      <c r="B21" s="252" t="s">
        <v>58</v>
      </c>
      <c r="C21" s="253"/>
      <c r="D21" s="94"/>
      <c r="E21" s="94"/>
      <c r="F21" s="94"/>
      <c r="G21" s="85"/>
      <c r="H21" s="86"/>
      <c r="I21" s="87"/>
      <c r="J21" s="156"/>
      <c r="K21" s="54"/>
      <c r="L21" s="175"/>
    </row>
    <row r="22" spans="1:12" ht="15.75">
      <c r="A22" s="169" t="s">
        <v>9</v>
      </c>
      <c r="B22" s="202" t="s">
        <v>111</v>
      </c>
      <c r="C22" s="203"/>
      <c r="D22" s="64">
        <v>0</v>
      </c>
      <c r="E22" s="64">
        <v>0</v>
      </c>
      <c r="F22" s="64">
        <v>0</v>
      </c>
      <c r="G22" s="65" t="s">
        <v>10</v>
      </c>
      <c r="H22" s="263" t="s">
        <v>276</v>
      </c>
      <c r="I22" s="263"/>
      <c r="J22" s="52">
        <v>0</v>
      </c>
      <c r="K22" s="52">
        <v>0</v>
      </c>
      <c r="L22" s="6">
        <v>0</v>
      </c>
    </row>
    <row r="23" spans="1:12" ht="15.75">
      <c r="A23" s="164" t="s">
        <v>10</v>
      </c>
      <c r="B23" s="249" t="s">
        <v>63</v>
      </c>
      <c r="C23" s="250"/>
      <c r="D23" s="52">
        <v>0</v>
      </c>
      <c r="E23" s="52">
        <v>0</v>
      </c>
      <c r="F23" s="52">
        <v>0</v>
      </c>
      <c r="G23" s="53" t="s">
        <v>11</v>
      </c>
      <c r="H23" s="263" t="s">
        <v>109</v>
      </c>
      <c r="I23" s="263"/>
      <c r="J23" s="153">
        <v>0</v>
      </c>
      <c r="K23" s="52">
        <v>0</v>
      </c>
      <c r="L23" s="6">
        <v>0</v>
      </c>
    </row>
    <row r="24" spans="1:12" ht="16.5" thickBot="1">
      <c r="A24" s="170" t="s">
        <v>11</v>
      </c>
      <c r="B24" s="205" t="s">
        <v>64</v>
      </c>
      <c r="C24" s="206"/>
      <c r="D24" s="70">
        <v>0</v>
      </c>
      <c r="E24" s="70">
        <v>0</v>
      </c>
      <c r="F24" s="70">
        <v>0</v>
      </c>
      <c r="G24" s="62" t="s">
        <v>12</v>
      </c>
      <c r="H24" s="264" t="s">
        <v>89</v>
      </c>
      <c r="I24" s="264"/>
      <c r="J24" s="154">
        <v>0</v>
      </c>
      <c r="K24" s="70">
        <v>0</v>
      </c>
      <c r="L24" s="63">
        <v>0</v>
      </c>
    </row>
    <row r="25" spans="1:12" s="49" customFormat="1" ht="15.75" thickBot="1">
      <c r="A25" s="167" t="s">
        <v>66</v>
      </c>
      <c r="B25" s="207" t="s">
        <v>278</v>
      </c>
      <c r="C25" s="208"/>
      <c r="D25" s="66">
        <v>0</v>
      </c>
      <c r="E25" s="66">
        <v>0</v>
      </c>
      <c r="F25" s="66">
        <v>0</v>
      </c>
      <c r="G25" s="67" t="s">
        <v>66</v>
      </c>
      <c r="H25" s="265" t="s">
        <v>281</v>
      </c>
      <c r="I25" s="266"/>
      <c r="J25" s="195">
        <f>+J22</f>
        <v>0</v>
      </c>
      <c r="K25" s="196">
        <v>0</v>
      </c>
      <c r="L25" s="71">
        <v>0</v>
      </c>
    </row>
    <row r="26" spans="1:12" s="49" customFormat="1" ht="15">
      <c r="A26" s="168" t="s">
        <v>114</v>
      </c>
      <c r="B26" s="252" t="s">
        <v>283</v>
      </c>
      <c r="C26" s="253"/>
      <c r="D26" s="84"/>
      <c r="E26" s="84"/>
      <c r="F26" s="84"/>
      <c r="G26" s="85"/>
      <c r="H26" s="88"/>
      <c r="I26" s="88"/>
      <c r="J26" s="157"/>
      <c r="K26" s="193"/>
      <c r="L26" s="194"/>
    </row>
    <row r="27" spans="1:12" ht="15.75">
      <c r="A27" s="169" t="s">
        <v>12</v>
      </c>
      <c r="B27" s="202" t="s">
        <v>65</v>
      </c>
      <c r="C27" s="203"/>
      <c r="D27" s="64">
        <v>0</v>
      </c>
      <c r="E27" s="64">
        <v>0</v>
      </c>
      <c r="F27" s="64">
        <v>0</v>
      </c>
      <c r="G27" s="72"/>
      <c r="H27" s="267"/>
      <c r="I27" s="267"/>
      <c r="J27" s="61"/>
      <c r="K27" s="150"/>
      <c r="L27" s="176"/>
    </row>
    <row r="28" spans="1:12" ht="15.75">
      <c r="A28" s="164" t="s">
        <v>13</v>
      </c>
      <c r="B28" s="249" t="s">
        <v>69</v>
      </c>
      <c r="C28" s="250"/>
      <c r="D28" s="52">
        <v>0</v>
      </c>
      <c r="E28" s="52">
        <v>0</v>
      </c>
      <c r="F28" s="52">
        <v>0</v>
      </c>
      <c r="G28" s="57"/>
      <c r="H28" s="268"/>
      <c r="I28" s="268"/>
      <c r="J28" s="61"/>
      <c r="K28" s="150"/>
      <c r="L28" s="176"/>
    </row>
    <row r="29" spans="1:12" ht="15.75">
      <c r="A29" s="164" t="s">
        <v>5</v>
      </c>
      <c r="B29" s="249" t="s">
        <v>71</v>
      </c>
      <c r="C29" s="250"/>
      <c r="D29" s="52">
        <v>0</v>
      </c>
      <c r="E29" s="52">
        <v>0</v>
      </c>
      <c r="F29" s="52">
        <v>0</v>
      </c>
      <c r="G29" s="72"/>
      <c r="H29" s="267"/>
      <c r="I29" s="267"/>
      <c r="J29" s="61"/>
      <c r="K29" s="150"/>
      <c r="L29" s="176"/>
    </row>
    <row r="30" spans="1:12" ht="15.75">
      <c r="A30" s="164" t="s">
        <v>14</v>
      </c>
      <c r="B30" s="249" t="s">
        <v>72</v>
      </c>
      <c r="C30" s="250"/>
      <c r="D30" s="52">
        <v>0</v>
      </c>
      <c r="E30" s="52">
        <v>0</v>
      </c>
      <c r="F30" s="52">
        <v>0</v>
      </c>
      <c r="G30" s="72"/>
      <c r="H30" s="247"/>
      <c r="I30" s="248"/>
      <c r="J30" s="61"/>
      <c r="K30" s="150"/>
      <c r="L30" s="176"/>
    </row>
    <row r="31" spans="1:12" ht="15.75">
      <c r="A31" s="171" t="s">
        <v>70</v>
      </c>
      <c r="B31" s="216" t="s">
        <v>279</v>
      </c>
      <c r="C31" s="209"/>
      <c r="D31" s="54">
        <v>110000</v>
      </c>
      <c r="E31" s="54">
        <v>110000</v>
      </c>
      <c r="F31" s="54">
        <v>0</v>
      </c>
      <c r="G31" s="51" t="s">
        <v>73</v>
      </c>
      <c r="H31" s="269" t="s">
        <v>3</v>
      </c>
      <c r="I31" s="270"/>
      <c r="J31" s="158"/>
      <c r="K31" s="161"/>
      <c r="L31" s="9"/>
    </row>
    <row r="32" spans="1:12" ht="18.75">
      <c r="A32" s="164"/>
      <c r="B32" s="249"/>
      <c r="C32" s="250"/>
      <c r="D32" s="56"/>
      <c r="E32" s="56"/>
      <c r="F32" s="56"/>
      <c r="G32" s="57"/>
      <c r="H32" s="260"/>
      <c r="I32" s="260"/>
      <c r="J32" s="110"/>
      <c r="K32" s="162"/>
      <c r="L32" s="12"/>
    </row>
    <row r="33" spans="1:12" ht="19.5">
      <c r="A33" s="171" t="s">
        <v>73</v>
      </c>
      <c r="B33" s="240" t="s">
        <v>280</v>
      </c>
      <c r="C33" s="241"/>
      <c r="D33" s="56">
        <f>D20+D31</f>
        <v>22308000</v>
      </c>
      <c r="E33" s="56">
        <f>+E20+E25+E31+E28</f>
        <v>22308000</v>
      </c>
      <c r="F33" s="56">
        <f>+F20+F25+F31+F28</f>
        <v>10860000</v>
      </c>
      <c r="G33" s="55" t="s">
        <v>76</v>
      </c>
      <c r="H33" s="261" t="s">
        <v>282</v>
      </c>
      <c r="I33" s="261"/>
      <c r="J33" s="159">
        <f>+J20+J25+J29+J31+J27</f>
        <v>22308000</v>
      </c>
      <c r="K33" s="159">
        <f>+K20+K25+K29+K31+K27</f>
        <v>22308000</v>
      </c>
      <c r="L33" s="5">
        <f>+L20+L25+L29+L31+L27</f>
        <v>11669000</v>
      </c>
    </row>
    <row r="34" spans="1:12" ht="19.5" thickBot="1">
      <c r="A34" s="172"/>
      <c r="B34" s="242" t="s">
        <v>59</v>
      </c>
      <c r="C34" s="243"/>
      <c r="D34" s="30">
        <f>(D33-J33)</f>
        <v>0</v>
      </c>
      <c r="E34" s="30"/>
      <c r="F34" s="30"/>
      <c r="G34" s="43"/>
      <c r="H34" s="262"/>
      <c r="I34" s="262"/>
      <c r="J34" s="160"/>
      <c r="K34" s="177"/>
      <c r="L34" s="59"/>
    </row>
    <row r="35" spans="2:12" ht="15.75">
      <c r="B35" s="44"/>
      <c r="C35" s="44"/>
      <c r="D35" s="44"/>
      <c r="E35" s="44"/>
      <c r="F35" s="44"/>
      <c r="G35" s="44"/>
      <c r="H35" s="254"/>
      <c r="I35" s="254"/>
      <c r="J35" s="45"/>
      <c r="K35" s="45"/>
      <c r="L35" s="45"/>
    </row>
    <row r="36" spans="2:12" ht="15.75">
      <c r="B36" s="44"/>
      <c r="C36" s="44"/>
      <c r="D36" s="73"/>
      <c r="E36" s="73"/>
      <c r="F36" s="73"/>
      <c r="G36" s="44"/>
      <c r="H36" s="254"/>
      <c r="I36" s="254"/>
      <c r="J36" s="45"/>
      <c r="K36" s="45"/>
      <c r="L36" s="45"/>
    </row>
    <row r="37" spans="2:12" ht="15.75">
      <c r="B37" s="44"/>
      <c r="C37" s="44"/>
      <c r="D37" s="44"/>
      <c r="E37" s="44"/>
      <c r="F37" s="44"/>
      <c r="G37" s="44"/>
      <c r="H37" s="254"/>
      <c r="I37" s="254"/>
      <c r="J37" s="45"/>
      <c r="K37" s="45"/>
      <c r="L37" s="45"/>
    </row>
    <row r="38" spans="2:12" ht="15.75">
      <c r="B38" s="44"/>
      <c r="C38" s="44"/>
      <c r="D38" s="44"/>
      <c r="E38" s="44"/>
      <c r="F38" s="44"/>
      <c r="G38" s="44"/>
      <c r="H38" s="254"/>
      <c r="I38" s="254"/>
      <c r="J38" s="45"/>
      <c r="K38" s="45"/>
      <c r="L38" s="45"/>
    </row>
    <row r="39" spans="2:12" ht="15.75">
      <c r="B39" s="44"/>
      <c r="C39" s="44"/>
      <c r="D39" s="44"/>
      <c r="E39" s="44"/>
      <c r="F39" s="44"/>
      <c r="G39" s="44"/>
      <c r="H39" s="254"/>
      <c r="I39" s="254"/>
      <c r="J39" s="45"/>
      <c r="K39" s="45"/>
      <c r="L39" s="45"/>
    </row>
    <row r="40" spans="2:12" ht="15.75">
      <c r="B40" s="44"/>
      <c r="C40" s="44"/>
      <c r="D40" s="44"/>
      <c r="E40" s="44"/>
      <c r="F40" s="44"/>
      <c r="G40" s="44"/>
      <c r="H40" s="254"/>
      <c r="I40" s="254"/>
      <c r="J40" s="45"/>
      <c r="K40" s="45"/>
      <c r="L40" s="45"/>
    </row>
    <row r="41" spans="2:12" ht="15.75">
      <c r="B41" s="44"/>
      <c r="C41" s="44"/>
      <c r="D41" s="44"/>
      <c r="E41" s="44"/>
      <c r="F41" s="44"/>
      <c r="G41" s="44"/>
      <c r="H41" s="254"/>
      <c r="I41" s="254"/>
      <c r="J41" s="45"/>
      <c r="K41" s="45"/>
      <c r="L41" s="45"/>
    </row>
    <row r="42" spans="2:12" ht="15.75">
      <c r="B42" s="44"/>
      <c r="C42" s="44"/>
      <c r="D42" s="44"/>
      <c r="E42" s="44"/>
      <c r="F42" s="44"/>
      <c r="G42" s="44"/>
      <c r="H42" s="254"/>
      <c r="I42" s="254"/>
      <c r="J42" s="45"/>
      <c r="K42" s="45"/>
      <c r="L42" s="45"/>
    </row>
    <row r="43" spans="2:12" ht="15.75">
      <c r="B43" s="44"/>
      <c r="C43" s="44"/>
      <c r="D43" s="44"/>
      <c r="E43" s="44"/>
      <c r="F43" s="44"/>
      <c r="G43" s="44"/>
      <c r="H43" s="254"/>
      <c r="I43" s="254"/>
      <c r="J43" s="45"/>
      <c r="K43" s="45"/>
      <c r="L43" s="45"/>
    </row>
    <row r="44" spans="2:12" ht="15.75">
      <c r="B44" s="44"/>
      <c r="C44" s="44"/>
      <c r="D44" s="44"/>
      <c r="E44" s="44"/>
      <c r="F44" s="44"/>
      <c r="G44" s="44"/>
      <c r="H44" s="254"/>
      <c r="I44" s="254"/>
      <c r="J44" s="45"/>
      <c r="K44" s="45"/>
      <c r="L44" s="45"/>
    </row>
    <row r="45" spans="2:12" ht="15.75">
      <c r="B45" s="44"/>
      <c r="C45" s="44"/>
      <c r="D45" s="44"/>
      <c r="E45" s="44"/>
      <c r="F45" s="44"/>
      <c r="G45" s="44"/>
      <c r="H45" s="254"/>
      <c r="I45" s="254"/>
      <c r="J45" s="45"/>
      <c r="K45" s="45"/>
      <c r="L45" s="45"/>
    </row>
    <row r="46" spans="2:12" ht="15.75">
      <c r="B46" s="44"/>
      <c r="C46" s="44"/>
      <c r="D46" s="44"/>
      <c r="E46" s="44"/>
      <c r="F46" s="44"/>
      <c r="G46" s="44"/>
      <c r="H46" s="254"/>
      <c r="I46" s="254"/>
      <c r="J46" s="45"/>
      <c r="K46" s="45"/>
      <c r="L46" s="45"/>
    </row>
    <row r="47" spans="2:12" ht="15.75">
      <c r="B47" s="44"/>
      <c r="C47" s="44"/>
      <c r="D47" s="44"/>
      <c r="E47" s="44"/>
      <c r="F47" s="44"/>
      <c r="G47" s="44"/>
      <c r="H47" s="254"/>
      <c r="I47" s="254"/>
      <c r="J47" s="45"/>
      <c r="K47" s="45"/>
      <c r="L47" s="45"/>
    </row>
    <row r="48" spans="2:12" ht="18.75">
      <c r="B48" s="44"/>
      <c r="C48" s="44"/>
      <c r="D48" s="44"/>
      <c r="E48" s="44"/>
      <c r="F48" s="44"/>
      <c r="G48" s="44"/>
      <c r="H48" s="254"/>
      <c r="I48" s="254"/>
      <c r="J48" s="46"/>
      <c r="K48" s="46"/>
      <c r="L48" s="46"/>
    </row>
    <row r="49" spans="2:12" ht="18.75">
      <c r="B49" s="47"/>
      <c r="C49" s="47"/>
      <c r="D49" s="47"/>
      <c r="E49" s="47"/>
      <c r="F49" s="47"/>
      <c r="G49" s="47"/>
      <c r="H49" s="255"/>
      <c r="I49" s="255"/>
      <c r="J49" s="46"/>
      <c r="K49" s="46"/>
      <c r="L49" s="46"/>
    </row>
    <row r="50" spans="2:12" ht="18.75">
      <c r="B50" s="44"/>
      <c r="C50" s="44"/>
      <c r="D50" s="44"/>
      <c r="E50" s="44"/>
      <c r="F50" s="44"/>
      <c r="G50" s="44"/>
      <c r="H50" s="255"/>
      <c r="I50" s="255"/>
      <c r="J50" s="48"/>
      <c r="K50" s="48"/>
      <c r="L50" s="48"/>
    </row>
  </sheetData>
  <sheetProtection/>
  <mergeCells count="72">
    <mergeCell ref="B5:C5"/>
    <mergeCell ref="K7:K8"/>
    <mergeCell ref="L7:L8"/>
    <mergeCell ref="H18:I18"/>
    <mergeCell ref="B7:B9"/>
    <mergeCell ref="H7:I9"/>
    <mergeCell ref="J7:J8"/>
    <mergeCell ref="H10:I10"/>
    <mergeCell ref="B17:C17"/>
    <mergeCell ref="D7:D8"/>
    <mergeCell ref="E7:E8"/>
    <mergeCell ref="F7:F8"/>
    <mergeCell ref="H19:I19"/>
    <mergeCell ref="H11:I11"/>
    <mergeCell ref="H12:I12"/>
    <mergeCell ref="H13:I13"/>
    <mergeCell ref="H14:I14"/>
    <mergeCell ref="H15:I15"/>
    <mergeCell ref="H16:I16"/>
    <mergeCell ref="H17:I17"/>
    <mergeCell ref="H27:I27"/>
    <mergeCell ref="H28:I28"/>
    <mergeCell ref="H29:I29"/>
    <mergeCell ref="H31:I31"/>
    <mergeCell ref="H22:I22"/>
    <mergeCell ref="H23:I23"/>
    <mergeCell ref="H24:I24"/>
    <mergeCell ref="H25:I25"/>
    <mergeCell ref="H36:I36"/>
    <mergeCell ref="H37:I37"/>
    <mergeCell ref="H38:I38"/>
    <mergeCell ref="H39:I39"/>
    <mergeCell ref="H32:I32"/>
    <mergeCell ref="H33:I33"/>
    <mergeCell ref="H34:I34"/>
    <mergeCell ref="H35:I35"/>
    <mergeCell ref="H44:I44"/>
    <mergeCell ref="H45:I45"/>
    <mergeCell ref="H46:I46"/>
    <mergeCell ref="H47:I47"/>
    <mergeCell ref="H40:I40"/>
    <mergeCell ref="H41:I41"/>
    <mergeCell ref="H42:I42"/>
    <mergeCell ref="H43:I43"/>
    <mergeCell ref="H48:I48"/>
    <mergeCell ref="H49:I49"/>
    <mergeCell ref="H50:I50"/>
    <mergeCell ref="B10:C10"/>
    <mergeCell ref="B11:C11"/>
    <mergeCell ref="B12:C12"/>
    <mergeCell ref="B13:C13"/>
    <mergeCell ref="B14:C14"/>
    <mergeCell ref="B15:C15"/>
    <mergeCell ref="B16:C16"/>
    <mergeCell ref="B27:C27"/>
    <mergeCell ref="B28:C28"/>
    <mergeCell ref="B19:C19"/>
    <mergeCell ref="B20:C20"/>
    <mergeCell ref="B22:C22"/>
    <mergeCell ref="B23:C23"/>
    <mergeCell ref="B21:C21"/>
    <mergeCell ref="B26:C26"/>
    <mergeCell ref="B33:C33"/>
    <mergeCell ref="B34:C34"/>
    <mergeCell ref="C7:C9"/>
    <mergeCell ref="H30:I30"/>
    <mergeCell ref="B29:C29"/>
    <mergeCell ref="B30:C30"/>
    <mergeCell ref="B31:C31"/>
    <mergeCell ref="B32:C32"/>
    <mergeCell ref="B24:C24"/>
    <mergeCell ref="B25:C25"/>
  </mergeCells>
  <printOptions/>
  <pageMargins left="0.76" right="0.17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zoomScale="75" zoomScaleNormal="75" zoomScalePageLayoutView="0" workbookViewId="0" topLeftCell="A1">
      <selection activeCell="A4" sqref="A4:F4"/>
    </sheetView>
  </sheetViews>
  <sheetFormatPr defaultColWidth="9.00390625" defaultRowHeight="19.5" customHeight="1"/>
  <cols>
    <col min="1" max="1" width="6.00390625" style="2" customWidth="1"/>
    <col min="2" max="2" width="5.125" style="1" customWidth="1"/>
    <col min="3" max="3" width="78.125" style="1" customWidth="1"/>
    <col min="4" max="4" width="16.375" style="2" customWidth="1"/>
    <col min="5" max="5" width="21.875" style="4" customWidth="1"/>
    <col min="6" max="6" width="18.75390625" style="4" customWidth="1"/>
    <col min="7" max="7" width="14.875" style="4" bestFit="1" customWidth="1"/>
    <col min="8" max="16384" width="9.125" style="4" customWidth="1"/>
  </cols>
  <sheetData>
    <row r="1" spans="1:6" ht="19.5" customHeight="1">
      <c r="A1" s="289" t="s">
        <v>302</v>
      </c>
      <c r="B1" s="290"/>
      <c r="C1" s="290"/>
      <c r="D1" s="290"/>
      <c r="E1" s="290"/>
      <c r="F1" s="291"/>
    </row>
    <row r="2" spans="1:6" ht="19.5" customHeight="1">
      <c r="A2" s="292" t="s">
        <v>313</v>
      </c>
      <c r="B2" s="293"/>
      <c r="C2" s="293"/>
      <c r="D2" s="293"/>
      <c r="E2" s="293"/>
      <c r="F2" s="294"/>
    </row>
    <row r="3" spans="1:6" ht="19.5" customHeight="1">
      <c r="A3" s="295" t="s">
        <v>300</v>
      </c>
      <c r="B3" s="296"/>
      <c r="C3" s="296"/>
      <c r="D3" s="296"/>
      <c r="E3" s="296"/>
      <c r="F3" s="297"/>
    </row>
    <row r="4" spans="1:6" ht="19.5" customHeight="1">
      <c r="A4" s="298" t="s">
        <v>130</v>
      </c>
      <c r="B4" s="299"/>
      <c r="C4" s="299"/>
      <c r="D4" s="299"/>
      <c r="E4" s="299"/>
      <c r="F4" s="300"/>
    </row>
    <row r="5" spans="1:6" ht="24" customHeight="1" thickBot="1">
      <c r="A5" s="319"/>
      <c r="B5" s="320"/>
      <c r="C5" s="320"/>
      <c r="D5" s="320"/>
      <c r="E5" s="127"/>
      <c r="F5" s="181" t="s">
        <v>298</v>
      </c>
    </row>
    <row r="6" spans="1:6" ht="19.5" customHeight="1">
      <c r="A6" s="321" t="s">
        <v>131</v>
      </c>
      <c r="B6" s="301" t="s">
        <v>107</v>
      </c>
      <c r="C6" s="302"/>
      <c r="D6" s="277" t="s">
        <v>300</v>
      </c>
      <c r="E6" s="277" t="s">
        <v>300</v>
      </c>
      <c r="F6" s="281" t="s">
        <v>300</v>
      </c>
    </row>
    <row r="7" spans="1:6" ht="19.5" customHeight="1">
      <c r="A7" s="322"/>
      <c r="B7" s="303"/>
      <c r="C7" s="304"/>
      <c r="D7" s="278"/>
      <c r="E7" s="278"/>
      <c r="F7" s="282"/>
    </row>
    <row r="8" spans="1:6" ht="19.5" customHeight="1">
      <c r="A8" s="323"/>
      <c r="B8" s="305"/>
      <c r="C8" s="306"/>
      <c r="D8" s="77" t="s">
        <v>303</v>
      </c>
      <c r="E8" s="119" t="s">
        <v>307</v>
      </c>
      <c r="F8" s="128" t="s">
        <v>308</v>
      </c>
    </row>
    <row r="9" spans="1:6" ht="19.5" customHeight="1">
      <c r="A9" s="10"/>
      <c r="B9" s="324" t="s">
        <v>132</v>
      </c>
      <c r="C9" s="325"/>
      <c r="D9" s="13"/>
      <c r="E9" s="120"/>
      <c r="F9" s="129"/>
    </row>
    <row r="10" spans="1:6" ht="19.5" customHeight="1">
      <c r="A10" s="3">
        <v>1</v>
      </c>
      <c r="B10" s="307" t="s">
        <v>108</v>
      </c>
      <c r="C10" s="308"/>
      <c r="D10" s="104">
        <v>15712000</v>
      </c>
      <c r="E10" s="123">
        <v>15712000</v>
      </c>
      <c r="F10" s="130">
        <v>7769000</v>
      </c>
    </row>
    <row r="11" spans="1:6" ht="19.5" customHeight="1">
      <c r="A11" s="3">
        <v>2</v>
      </c>
      <c r="B11" s="307" t="s">
        <v>126</v>
      </c>
      <c r="C11" s="308"/>
      <c r="D11" s="104">
        <v>4181000</v>
      </c>
      <c r="E11" s="123">
        <v>4181000</v>
      </c>
      <c r="F11" s="130">
        <v>2081000</v>
      </c>
    </row>
    <row r="12" spans="1:6" ht="19.5" customHeight="1">
      <c r="A12" s="3">
        <v>3</v>
      </c>
      <c r="B12" s="307" t="s">
        <v>127</v>
      </c>
      <c r="C12" s="308"/>
      <c r="D12" s="105">
        <v>2415000</v>
      </c>
      <c r="E12" s="123">
        <v>2400000</v>
      </c>
      <c r="F12" s="130">
        <v>1804000</v>
      </c>
    </row>
    <row r="13" spans="1:6" ht="19.5" customHeight="1">
      <c r="A13" s="3" t="s">
        <v>8</v>
      </c>
      <c r="B13" s="317" t="s">
        <v>93</v>
      </c>
      <c r="C13" s="318"/>
      <c r="D13" s="105">
        <f>SUM(D14:D16)</f>
        <v>0</v>
      </c>
      <c r="E13" s="123">
        <f>SUM(E14:E17)</f>
        <v>15000</v>
      </c>
      <c r="F13" s="130">
        <f>SUM(F14:F17)</f>
        <v>15000</v>
      </c>
    </row>
    <row r="14" spans="1:6" ht="19.5" customHeight="1">
      <c r="A14" s="3" t="s">
        <v>83</v>
      </c>
      <c r="B14" s="309" t="s">
        <v>86</v>
      </c>
      <c r="C14" s="310"/>
      <c r="D14" s="105">
        <v>0</v>
      </c>
      <c r="E14" s="123">
        <v>0</v>
      </c>
      <c r="F14" s="130">
        <v>0</v>
      </c>
    </row>
    <row r="15" spans="1:6" ht="19.5" customHeight="1">
      <c r="A15" s="3" t="s">
        <v>84</v>
      </c>
      <c r="B15" s="309" t="s">
        <v>87</v>
      </c>
      <c r="C15" s="310"/>
      <c r="D15" s="105">
        <v>0</v>
      </c>
      <c r="E15" s="123">
        <v>0</v>
      </c>
      <c r="F15" s="130">
        <v>0</v>
      </c>
    </row>
    <row r="16" spans="1:6" ht="36.75" customHeight="1">
      <c r="A16" s="3" t="s">
        <v>85</v>
      </c>
      <c r="B16" s="311" t="s">
        <v>88</v>
      </c>
      <c r="C16" s="312"/>
      <c r="D16" s="105">
        <v>0</v>
      </c>
      <c r="E16" s="123">
        <v>0</v>
      </c>
      <c r="F16" s="130">
        <v>0</v>
      </c>
    </row>
    <row r="17" spans="1:6" ht="24" customHeight="1">
      <c r="A17" s="3" t="s">
        <v>15</v>
      </c>
      <c r="B17" s="276" t="s">
        <v>310</v>
      </c>
      <c r="C17" s="283"/>
      <c r="D17" s="105">
        <v>0</v>
      </c>
      <c r="E17" s="123">
        <v>15000</v>
      </c>
      <c r="F17" s="130">
        <v>15000</v>
      </c>
    </row>
    <row r="18" spans="1:6" ht="19.5" customHeight="1">
      <c r="A18" s="3" t="s">
        <v>9</v>
      </c>
      <c r="B18" s="307" t="s">
        <v>100</v>
      </c>
      <c r="C18" s="308"/>
      <c r="D18" s="105">
        <v>0</v>
      </c>
      <c r="E18" s="123">
        <v>0</v>
      </c>
      <c r="F18" s="130">
        <v>0</v>
      </c>
    </row>
    <row r="19" spans="1:6" ht="19.5" customHeight="1">
      <c r="A19" s="3" t="s">
        <v>113</v>
      </c>
      <c r="B19" s="32" t="s">
        <v>82</v>
      </c>
      <c r="C19" s="39"/>
      <c r="D19" s="105">
        <f>+D10+D11+D12+D13+D18</f>
        <v>22308000</v>
      </c>
      <c r="E19" s="105">
        <f>+E10+E11+E12+E13+E18</f>
        <v>22308000</v>
      </c>
      <c r="F19" s="179">
        <f>+F10+F11+F12+F13+F18</f>
        <v>11669000</v>
      </c>
    </row>
    <row r="20" spans="1:6" ht="19.5" customHeight="1">
      <c r="A20" s="3" t="s">
        <v>10</v>
      </c>
      <c r="B20" s="307" t="s">
        <v>110</v>
      </c>
      <c r="C20" s="308"/>
      <c r="D20" s="106">
        <v>0</v>
      </c>
      <c r="E20" s="106">
        <v>0</v>
      </c>
      <c r="F20" s="131">
        <v>0</v>
      </c>
    </row>
    <row r="21" spans="1:6" ht="19.5" customHeight="1">
      <c r="A21" s="3" t="s">
        <v>11</v>
      </c>
      <c r="B21" s="307" t="s">
        <v>109</v>
      </c>
      <c r="C21" s="308"/>
      <c r="D21" s="106">
        <v>0</v>
      </c>
      <c r="E21" s="106">
        <v>0</v>
      </c>
      <c r="F21" s="131">
        <v>0</v>
      </c>
    </row>
    <row r="22" spans="1:6" ht="19.5" customHeight="1">
      <c r="A22" s="3" t="s">
        <v>12</v>
      </c>
      <c r="B22" s="307" t="s">
        <v>89</v>
      </c>
      <c r="C22" s="308"/>
      <c r="D22" s="106">
        <v>0</v>
      </c>
      <c r="E22" s="106">
        <v>0</v>
      </c>
      <c r="F22" s="131">
        <v>0</v>
      </c>
    </row>
    <row r="23" spans="1:6" ht="19.5" customHeight="1">
      <c r="A23" s="3" t="s">
        <v>114</v>
      </c>
      <c r="B23" s="307" t="s">
        <v>112</v>
      </c>
      <c r="C23" s="308"/>
      <c r="D23" s="106">
        <f>SUM(D20:D22)</f>
        <v>0</v>
      </c>
      <c r="E23" s="106">
        <f>SUM(E20:E22)</f>
        <v>0</v>
      </c>
      <c r="F23" s="131">
        <f>SUM(F20:F22)</f>
        <v>0</v>
      </c>
    </row>
    <row r="24" spans="1:6" ht="19.5" customHeight="1">
      <c r="A24" s="3" t="s">
        <v>115</v>
      </c>
      <c r="B24" s="307" t="s">
        <v>90</v>
      </c>
      <c r="C24" s="308"/>
      <c r="D24" s="106">
        <v>0</v>
      </c>
      <c r="E24" s="106">
        <v>0</v>
      </c>
      <c r="F24" s="131">
        <v>0</v>
      </c>
    </row>
    <row r="25" spans="1:6" ht="19.5" customHeight="1">
      <c r="A25" s="3" t="s">
        <v>101</v>
      </c>
      <c r="B25" s="313" t="s">
        <v>128</v>
      </c>
      <c r="C25" s="314"/>
      <c r="D25" s="107">
        <v>0</v>
      </c>
      <c r="E25" s="107">
        <v>0</v>
      </c>
      <c r="F25" s="132">
        <v>0</v>
      </c>
    </row>
    <row r="26" spans="1:6" ht="19.5" customHeight="1">
      <c r="A26" s="3" t="s">
        <v>102</v>
      </c>
      <c r="B26" s="313" t="s">
        <v>94</v>
      </c>
      <c r="C26" s="314"/>
      <c r="D26" s="108"/>
      <c r="E26" s="124"/>
      <c r="F26" s="133"/>
    </row>
    <row r="27" spans="1:6" ht="19.5" customHeight="1">
      <c r="A27" s="33" t="s">
        <v>91</v>
      </c>
      <c r="B27" s="315" t="s">
        <v>92</v>
      </c>
      <c r="C27" s="316"/>
      <c r="D27" s="109">
        <f>+D19+D23+D24+D25</f>
        <v>22308000</v>
      </c>
      <c r="E27" s="109">
        <f>+E19+E23+E24+E25</f>
        <v>22308000</v>
      </c>
      <c r="F27" s="134">
        <f>+F19+F23+F24+F25</f>
        <v>11669000</v>
      </c>
    </row>
    <row r="28" spans="1:6" ht="19.5" customHeight="1">
      <c r="A28" s="11"/>
      <c r="B28" s="328"/>
      <c r="C28" s="329"/>
      <c r="D28" s="110"/>
      <c r="E28" s="124"/>
      <c r="F28" s="133"/>
    </row>
    <row r="29" spans="1:6" ht="19.5" customHeight="1">
      <c r="A29" s="3"/>
      <c r="B29" s="332" t="s">
        <v>133</v>
      </c>
      <c r="C29" s="333"/>
      <c r="D29" s="111"/>
      <c r="E29" s="123"/>
      <c r="F29" s="130"/>
    </row>
    <row r="30" spans="1:6" ht="19.5" customHeight="1">
      <c r="A30" s="3" t="s">
        <v>4</v>
      </c>
      <c r="B30" s="330" t="s">
        <v>62</v>
      </c>
      <c r="C30" s="331"/>
      <c r="D30" s="106">
        <v>0</v>
      </c>
      <c r="E30" s="106">
        <v>0</v>
      </c>
      <c r="F30" s="131">
        <v>0</v>
      </c>
    </row>
    <row r="31" spans="1:6" ht="19.5" customHeight="1">
      <c r="A31" s="3" t="s">
        <v>6</v>
      </c>
      <c r="B31" s="330" t="s">
        <v>129</v>
      </c>
      <c r="C31" s="331"/>
      <c r="D31" s="106">
        <v>0</v>
      </c>
      <c r="E31" s="106">
        <v>0</v>
      </c>
      <c r="F31" s="131">
        <v>0</v>
      </c>
    </row>
    <row r="32" spans="1:6" ht="19.5" customHeight="1">
      <c r="A32" s="3"/>
      <c r="B32" s="78" t="s">
        <v>16</v>
      </c>
      <c r="C32" s="31" t="s">
        <v>297</v>
      </c>
      <c r="D32" s="106">
        <v>0</v>
      </c>
      <c r="E32" s="106">
        <v>0</v>
      </c>
      <c r="F32" s="131">
        <v>0</v>
      </c>
    </row>
    <row r="33" spans="1:6" ht="19.5" customHeight="1">
      <c r="A33" s="3"/>
      <c r="B33" s="78" t="s">
        <v>17</v>
      </c>
      <c r="C33" s="31" t="s">
        <v>96</v>
      </c>
      <c r="D33" s="106">
        <f>SUM(D30:D32)</f>
        <v>0</v>
      </c>
      <c r="E33" s="106">
        <f>SUM(E30:E32)</f>
        <v>0</v>
      </c>
      <c r="F33" s="131">
        <f>SUM(F30:F32)</f>
        <v>0</v>
      </c>
    </row>
    <row r="34" spans="1:6" ht="19.5" customHeight="1">
      <c r="A34" s="3"/>
      <c r="B34" s="78" t="s">
        <v>18</v>
      </c>
      <c r="C34" s="31" t="s">
        <v>97</v>
      </c>
      <c r="D34" s="106">
        <v>0</v>
      </c>
      <c r="E34" s="106">
        <v>0</v>
      </c>
      <c r="F34" s="131">
        <v>0</v>
      </c>
    </row>
    <row r="35" spans="1:6" ht="19.5" customHeight="1">
      <c r="A35" s="3"/>
      <c r="B35" s="78" t="s">
        <v>19</v>
      </c>
      <c r="C35" s="31" t="s">
        <v>98</v>
      </c>
      <c r="D35" s="106">
        <v>0</v>
      </c>
      <c r="E35" s="106">
        <v>0</v>
      </c>
      <c r="F35" s="131">
        <v>0</v>
      </c>
    </row>
    <row r="36" spans="1:6" ht="19.5" customHeight="1">
      <c r="A36" s="3" t="s">
        <v>7</v>
      </c>
      <c r="B36" s="330" t="s">
        <v>60</v>
      </c>
      <c r="C36" s="331"/>
      <c r="D36" s="112">
        <v>22198000</v>
      </c>
      <c r="E36" s="123">
        <v>22198000</v>
      </c>
      <c r="F36" s="130">
        <v>10860000</v>
      </c>
    </row>
    <row r="37" spans="1:6" ht="19.5" customHeight="1">
      <c r="A37" s="3"/>
      <c r="B37" s="80" t="s">
        <v>20</v>
      </c>
      <c r="C37" s="74" t="s">
        <v>99</v>
      </c>
      <c r="D37" s="106">
        <v>0</v>
      </c>
      <c r="E37" s="106">
        <v>0</v>
      </c>
      <c r="F37" s="131">
        <v>0</v>
      </c>
    </row>
    <row r="38" spans="1:6" ht="19.5" customHeight="1">
      <c r="A38" s="3"/>
      <c r="B38" s="80" t="s">
        <v>21</v>
      </c>
      <c r="C38" s="74" t="s">
        <v>25</v>
      </c>
      <c r="D38" s="106">
        <v>0</v>
      </c>
      <c r="E38" s="106">
        <v>0</v>
      </c>
      <c r="F38" s="131">
        <v>0</v>
      </c>
    </row>
    <row r="39" spans="1:6" ht="19.5" customHeight="1">
      <c r="A39" s="3"/>
      <c r="B39" s="80" t="s">
        <v>22</v>
      </c>
      <c r="C39" s="74" t="s">
        <v>26</v>
      </c>
      <c r="D39" s="106">
        <v>0</v>
      </c>
      <c r="E39" s="106">
        <v>0</v>
      </c>
      <c r="F39" s="131">
        <v>0</v>
      </c>
    </row>
    <row r="40" spans="1:6" ht="19.5" customHeight="1">
      <c r="A40" s="3"/>
      <c r="B40" s="80" t="s">
        <v>23</v>
      </c>
      <c r="C40" s="74" t="s">
        <v>27</v>
      </c>
      <c r="D40" s="106">
        <f>SUM(D37:D39)</f>
        <v>0</v>
      </c>
      <c r="E40" s="106">
        <f>SUM(E37:E39)</f>
        <v>0</v>
      </c>
      <c r="F40" s="131">
        <f>SUM(F37:F39)</f>
        <v>0</v>
      </c>
    </row>
    <row r="41" spans="1:6" ht="19.5" customHeight="1">
      <c r="A41" s="3"/>
      <c r="B41" s="80" t="s">
        <v>24</v>
      </c>
      <c r="C41" s="74" t="s">
        <v>28</v>
      </c>
      <c r="D41" s="106">
        <v>0</v>
      </c>
      <c r="E41" s="106">
        <v>0</v>
      </c>
      <c r="F41" s="131">
        <v>0</v>
      </c>
    </row>
    <row r="42" spans="1:6" ht="19.5" customHeight="1">
      <c r="A42" s="3" t="s">
        <v>8</v>
      </c>
      <c r="B42" s="330" t="s">
        <v>61</v>
      </c>
      <c r="C42" s="331"/>
      <c r="D42" s="106">
        <v>0</v>
      </c>
      <c r="E42" s="106">
        <v>0</v>
      </c>
      <c r="F42" s="131">
        <v>0</v>
      </c>
    </row>
    <row r="43" spans="1:6" ht="19.5" customHeight="1">
      <c r="A43" s="3"/>
      <c r="B43" s="80" t="s">
        <v>29</v>
      </c>
      <c r="C43" s="74" t="s">
        <v>33</v>
      </c>
      <c r="D43" s="106">
        <v>0</v>
      </c>
      <c r="E43" s="106">
        <v>0</v>
      </c>
      <c r="F43" s="131">
        <v>0</v>
      </c>
    </row>
    <row r="44" spans="1:6" ht="19.5" customHeight="1">
      <c r="A44" s="3"/>
      <c r="B44" s="80" t="s">
        <v>30</v>
      </c>
      <c r="C44" s="74" t="s">
        <v>34</v>
      </c>
      <c r="D44" s="106">
        <v>0</v>
      </c>
      <c r="E44" s="106">
        <v>0</v>
      </c>
      <c r="F44" s="131">
        <v>0</v>
      </c>
    </row>
    <row r="45" spans="1:6" ht="19.5" customHeight="1">
      <c r="A45" s="3"/>
      <c r="B45" s="80" t="s">
        <v>31</v>
      </c>
      <c r="C45" s="74" t="s">
        <v>35</v>
      </c>
      <c r="D45" s="106">
        <v>0</v>
      </c>
      <c r="E45" s="106">
        <v>0</v>
      </c>
      <c r="F45" s="131">
        <v>0</v>
      </c>
    </row>
    <row r="46" spans="1:6" ht="19.5" customHeight="1">
      <c r="A46" s="3"/>
      <c r="B46" s="80" t="s">
        <v>32</v>
      </c>
      <c r="C46" s="74" t="s">
        <v>36</v>
      </c>
      <c r="D46" s="106">
        <v>0</v>
      </c>
      <c r="E46" s="106">
        <v>0</v>
      </c>
      <c r="F46" s="131">
        <v>0</v>
      </c>
    </row>
    <row r="47" spans="1:6" s="82" customFormat="1" ht="19.5" customHeight="1">
      <c r="A47" s="81" t="s">
        <v>113</v>
      </c>
      <c r="B47" s="334" t="s">
        <v>37</v>
      </c>
      <c r="C47" s="335"/>
      <c r="D47" s="113">
        <f>D36</f>
        <v>22198000</v>
      </c>
      <c r="E47" s="113">
        <f>E36</f>
        <v>22198000</v>
      </c>
      <c r="F47" s="135">
        <f>F36</f>
        <v>10860000</v>
      </c>
    </row>
    <row r="48" spans="1:6" ht="19.5" customHeight="1">
      <c r="A48" s="3" t="s">
        <v>9</v>
      </c>
      <c r="B48" s="330" t="s">
        <v>111</v>
      </c>
      <c r="C48" s="331"/>
      <c r="D48" s="106">
        <v>0</v>
      </c>
      <c r="E48" s="106">
        <v>0</v>
      </c>
      <c r="F48" s="131">
        <v>0</v>
      </c>
    </row>
    <row r="49" spans="1:6" ht="19.5" customHeight="1">
      <c r="A49" s="3"/>
      <c r="B49" s="80" t="s">
        <v>38</v>
      </c>
      <c r="C49" s="74" t="s">
        <v>41</v>
      </c>
      <c r="D49" s="106">
        <v>0</v>
      </c>
      <c r="E49" s="106">
        <v>0</v>
      </c>
      <c r="F49" s="131">
        <v>0</v>
      </c>
    </row>
    <row r="50" spans="1:6" ht="19.5" customHeight="1">
      <c r="A50" s="3"/>
      <c r="B50" s="80" t="s">
        <v>39</v>
      </c>
      <c r="C50" s="74" t="s">
        <v>0</v>
      </c>
      <c r="D50" s="106">
        <v>0</v>
      </c>
      <c r="E50" s="106">
        <v>0</v>
      </c>
      <c r="F50" s="131">
        <v>0</v>
      </c>
    </row>
    <row r="51" spans="1:6" ht="19.5" customHeight="1">
      <c r="A51" s="3"/>
      <c r="B51" s="80" t="s">
        <v>40</v>
      </c>
      <c r="C51" s="74" t="s">
        <v>42</v>
      </c>
      <c r="D51" s="106">
        <f>SUM(D48:D50)</f>
        <v>0</v>
      </c>
      <c r="E51" s="106">
        <f>SUM(E48:E50)</f>
        <v>0</v>
      </c>
      <c r="F51" s="131">
        <f>SUM(F48:F50)</f>
        <v>0</v>
      </c>
    </row>
    <row r="52" spans="1:6" ht="19.5" customHeight="1">
      <c r="A52" s="3" t="s">
        <v>10</v>
      </c>
      <c r="B52" s="330" t="s">
        <v>63</v>
      </c>
      <c r="C52" s="331"/>
      <c r="D52" s="106">
        <v>0</v>
      </c>
      <c r="E52" s="106">
        <v>0</v>
      </c>
      <c r="F52" s="131">
        <v>0</v>
      </c>
    </row>
    <row r="53" spans="1:6" ht="19.5" customHeight="1">
      <c r="A53" s="3"/>
      <c r="B53" s="80" t="s">
        <v>43</v>
      </c>
      <c r="C53" s="74" t="s">
        <v>45</v>
      </c>
      <c r="D53" s="106">
        <v>0</v>
      </c>
      <c r="E53" s="106">
        <v>0</v>
      </c>
      <c r="F53" s="131">
        <v>0</v>
      </c>
    </row>
    <row r="54" spans="1:6" ht="19.5" customHeight="1">
      <c r="A54" s="3"/>
      <c r="B54" s="80" t="s">
        <v>44</v>
      </c>
      <c r="C54" s="74" t="s">
        <v>46</v>
      </c>
      <c r="D54" s="106">
        <v>0</v>
      </c>
      <c r="E54" s="106">
        <v>0</v>
      </c>
      <c r="F54" s="131">
        <v>0</v>
      </c>
    </row>
    <row r="55" spans="1:6" ht="19.5" customHeight="1">
      <c r="A55" s="3" t="s">
        <v>11</v>
      </c>
      <c r="B55" s="330" t="s">
        <v>64</v>
      </c>
      <c r="C55" s="331"/>
      <c r="D55" s="106">
        <v>0</v>
      </c>
      <c r="E55" s="106">
        <v>0</v>
      </c>
      <c r="F55" s="131">
        <v>0</v>
      </c>
    </row>
    <row r="56" spans="1:6" ht="19.5" customHeight="1">
      <c r="A56" s="3"/>
      <c r="B56" s="79" t="s">
        <v>47</v>
      </c>
      <c r="C56" s="76" t="s">
        <v>50</v>
      </c>
      <c r="D56" s="106">
        <v>0</v>
      </c>
      <c r="E56" s="106">
        <v>0</v>
      </c>
      <c r="F56" s="131">
        <v>0</v>
      </c>
    </row>
    <row r="57" spans="1:6" ht="19.5" customHeight="1">
      <c r="A57" s="3"/>
      <c r="B57" s="79" t="s">
        <v>48</v>
      </c>
      <c r="C57" s="76" t="s">
        <v>1</v>
      </c>
      <c r="D57" s="106">
        <v>0</v>
      </c>
      <c r="E57" s="106">
        <v>0</v>
      </c>
      <c r="F57" s="131">
        <v>0</v>
      </c>
    </row>
    <row r="58" spans="1:6" ht="19.5" customHeight="1">
      <c r="A58" s="3"/>
      <c r="B58" s="79" t="s">
        <v>49</v>
      </c>
      <c r="C58" s="76" t="s">
        <v>51</v>
      </c>
      <c r="D58" s="106">
        <v>0</v>
      </c>
      <c r="E58" s="123">
        <v>0</v>
      </c>
      <c r="F58" s="130">
        <v>0</v>
      </c>
    </row>
    <row r="59" spans="1:6" s="82" customFormat="1" ht="19.5" customHeight="1">
      <c r="A59" s="81" t="s">
        <v>114</v>
      </c>
      <c r="B59" s="334" t="s">
        <v>278</v>
      </c>
      <c r="C59" s="335"/>
      <c r="D59" s="107">
        <f>SUM(D48:D55)</f>
        <v>0</v>
      </c>
      <c r="E59" s="107">
        <f>SUM(E48:E55)</f>
        <v>0</v>
      </c>
      <c r="F59" s="132">
        <f>SUM(F48:F55)</f>
        <v>0</v>
      </c>
    </row>
    <row r="60" spans="1:6" s="82" customFormat="1" ht="19.5" customHeight="1">
      <c r="A60" s="81" t="s">
        <v>115</v>
      </c>
      <c r="B60" s="334" t="s">
        <v>65</v>
      </c>
      <c r="C60" s="335"/>
      <c r="D60" s="107">
        <v>0</v>
      </c>
      <c r="E60" s="107">
        <v>0</v>
      </c>
      <c r="F60" s="132">
        <v>0</v>
      </c>
    </row>
    <row r="61" spans="1:6" s="82" customFormat="1" ht="19.5" customHeight="1">
      <c r="A61" s="81" t="s">
        <v>101</v>
      </c>
      <c r="B61" s="334" t="s">
        <v>2</v>
      </c>
      <c r="C61" s="335"/>
      <c r="D61" s="107">
        <v>0</v>
      </c>
      <c r="E61" s="107">
        <v>0</v>
      </c>
      <c r="F61" s="132">
        <v>0</v>
      </c>
    </row>
    <row r="62" spans="1:6" s="34" customFormat="1" ht="19.5" customHeight="1">
      <c r="A62" s="33" t="s">
        <v>66</v>
      </c>
      <c r="B62" s="326" t="s">
        <v>67</v>
      </c>
      <c r="C62" s="327"/>
      <c r="D62" s="114">
        <f>+D47+D59+D60+D61</f>
        <v>22198000</v>
      </c>
      <c r="E62" s="114">
        <f>+E47+E59+E60+E61</f>
        <v>22198000</v>
      </c>
      <c r="F62" s="136">
        <f>+F47+F59+F60+F61</f>
        <v>10860000</v>
      </c>
    </row>
    <row r="63" spans="1:6" s="34" customFormat="1" ht="19.5" customHeight="1">
      <c r="A63" s="33"/>
      <c r="B63" s="326" t="s">
        <v>68</v>
      </c>
      <c r="C63" s="327"/>
      <c r="D63" s="109">
        <f>+D27-D62</f>
        <v>110000</v>
      </c>
      <c r="E63" s="109">
        <f>+E27-E62</f>
        <v>110000</v>
      </c>
      <c r="F63" s="134">
        <f>+F27-F62</f>
        <v>809000</v>
      </c>
    </row>
    <row r="64" spans="1:6" ht="19.5" customHeight="1">
      <c r="A64" s="3" t="s">
        <v>102</v>
      </c>
      <c r="B64" s="330" t="s">
        <v>69</v>
      </c>
      <c r="C64" s="331"/>
      <c r="D64" s="115">
        <v>110000</v>
      </c>
      <c r="E64" s="123">
        <v>110000</v>
      </c>
      <c r="F64" s="130">
        <v>0</v>
      </c>
    </row>
    <row r="65" spans="1:6" s="34" customFormat="1" ht="19.5" customHeight="1">
      <c r="A65" s="33"/>
      <c r="B65" s="83" t="s">
        <v>4</v>
      </c>
      <c r="C65" s="75" t="s">
        <v>52</v>
      </c>
      <c r="D65" s="111">
        <v>0</v>
      </c>
      <c r="E65" s="125">
        <v>0</v>
      </c>
      <c r="F65" s="137">
        <v>0</v>
      </c>
    </row>
    <row r="66" spans="1:6" s="34" customFormat="1" ht="19.5" customHeight="1">
      <c r="A66" s="33"/>
      <c r="B66" s="83" t="s">
        <v>6</v>
      </c>
      <c r="C66" s="75" t="s">
        <v>53</v>
      </c>
      <c r="D66" s="116">
        <v>0</v>
      </c>
      <c r="E66" s="125">
        <v>0</v>
      </c>
      <c r="F66" s="137">
        <v>0</v>
      </c>
    </row>
    <row r="67" spans="1:6" s="34" customFormat="1" ht="38.25" customHeight="1">
      <c r="A67" s="33" t="s">
        <v>70</v>
      </c>
      <c r="B67" s="315" t="s">
        <v>74</v>
      </c>
      <c r="C67" s="316"/>
      <c r="D67" s="116">
        <f>D64</f>
        <v>110000</v>
      </c>
      <c r="E67" s="116">
        <f>E64</f>
        <v>110000</v>
      </c>
      <c r="F67" s="138">
        <f>F64</f>
        <v>0</v>
      </c>
    </row>
    <row r="68" spans="1:6" s="34" customFormat="1" ht="19.5" customHeight="1">
      <c r="A68" s="3" t="s">
        <v>103</v>
      </c>
      <c r="B68" s="330" t="s">
        <v>71</v>
      </c>
      <c r="C68" s="331"/>
      <c r="D68" s="178">
        <v>0</v>
      </c>
      <c r="E68" s="178">
        <v>0</v>
      </c>
      <c r="F68" s="180">
        <v>0</v>
      </c>
    </row>
    <row r="69" spans="1:6" s="34" customFormat="1" ht="19.5" customHeight="1">
      <c r="A69" s="3" t="s">
        <v>104</v>
      </c>
      <c r="B69" s="330" t="s">
        <v>72</v>
      </c>
      <c r="C69" s="331"/>
      <c r="D69" s="178">
        <v>0</v>
      </c>
      <c r="E69" s="178">
        <v>0</v>
      </c>
      <c r="F69" s="180">
        <v>0</v>
      </c>
    </row>
    <row r="70" spans="1:10" s="34" customFormat="1" ht="19.5" customHeight="1" thickBot="1">
      <c r="A70" s="3"/>
      <c r="B70" s="79" t="s">
        <v>4</v>
      </c>
      <c r="C70" s="74" t="s">
        <v>54</v>
      </c>
      <c r="D70" s="178">
        <v>0</v>
      </c>
      <c r="E70" s="178">
        <v>0</v>
      </c>
      <c r="F70" s="180">
        <v>0</v>
      </c>
      <c r="J70" s="126"/>
    </row>
    <row r="71" spans="1:6" s="34" customFormat="1" ht="19.5" customHeight="1">
      <c r="A71" s="3"/>
      <c r="B71" s="79" t="s">
        <v>6</v>
      </c>
      <c r="C71" s="74" t="s">
        <v>55</v>
      </c>
      <c r="D71" s="178">
        <v>0</v>
      </c>
      <c r="E71" s="178">
        <v>0</v>
      </c>
      <c r="F71" s="180">
        <v>0</v>
      </c>
    </row>
    <row r="72" spans="1:6" s="34" customFormat="1" ht="39" customHeight="1">
      <c r="A72" s="33" t="s">
        <v>73</v>
      </c>
      <c r="B72" s="315" t="s">
        <v>75</v>
      </c>
      <c r="C72" s="316"/>
      <c r="D72" s="116">
        <v>0</v>
      </c>
      <c r="E72" s="116">
        <v>0</v>
      </c>
      <c r="F72" s="138">
        <v>0</v>
      </c>
    </row>
    <row r="73" spans="1:7" s="34" customFormat="1" ht="21.75" customHeight="1">
      <c r="A73" s="33" t="s">
        <v>76</v>
      </c>
      <c r="B73" s="326" t="s">
        <v>77</v>
      </c>
      <c r="C73" s="327"/>
      <c r="D73" s="116">
        <f>+D67+D72</f>
        <v>110000</v>
      </c>
      <c r="E73" s="116">
        <f>+E67+E72</f>
        <v>110000</v>
      </c>
      <c r="F73" s="138">
        <f>+F67+F72</f>
        <v>0</v>
      </c>
      <c r="G73" s="35"/>
    </row>
    <row r="74" spans="1:6" s="34" customFormat="1" ht="21.75" customHeight="1">
      <c r="A74" s="3" t="s">
        <v>105</v>
      </c>
      <c r="B74" s="330" t="s">
        <v>78</v>
      </c>
      <c r="C74" s="331"/>
      <c r="D74" s="178">
        <v>0</v>
      </c>
      <c r="E74" s="178">
        <v>0</v>
      </c>
      <c r="F74" s="180">
        <v>0</v>
      </c>
    </row>
    <row r="75" spans="1:6" s="34" customFormat="1" ht="21.75" customHeight="1">
      <c r="A75" s="3" t="s">
        <v>106</v>
      </c>
      <c r="B75" s="330" t="s">
        <v>79</v>
      </c>
      <c r="C75" s="331"/>
      <c r="D75" s="178">
        <v>0</v>
      </c>
      <c r="E75" s="178">
        <v>0</v>
      </c>
      <c r="F75" s="180">
        <v>0</v>
      </c>
    </row>
    <row r="76" spans="1:6" s="34" customFormat="1" ht="21.75" customHeight="1">
      <c r="A76" s="3"/>
      <c r="B76" s="79" t="s">
        <v>4</v>
      </c>
      <c r="C76" s="74" t="s">
        <v>56</v>
      </c>
      <c r="D76" s="178">
        <v>0</v>
      </c>
      <c r="E76" s="178">
        <v>0</v>
      </c>
      <c r="F76" s="180">
        <v>0</v>
      </c>
    </row>
    <row r="77" spans="1:6" s="34" customFormat="1" ht="21.75" customHeight="1">
      <c r="A77" s="3"/>
      <c r="B77" s="79" t="s">
        <v>6</v>
      </c>
      <c r="C77" s="74" t="s">
        <v>57</v>
      </c>
      <c r="D77" s="178">
        <v>0</v>
      </c>
      <c r="E77" s="178">
        <v>0</v>
      </c>
      <c r="F77" s="180">
        <v>0</v>
      </c>
    </row>
    <row r="78" spans="1:6" s="34" customFormat="1" ht="21.75" customHeight="1">
      <c r="A78" s="33" t="s">
        <v>80</v>
      </c>
      <c r="B78" s="326" t="s">
        <v>81</v>
      </c>
      <c r="C78" s="327"/>
      <c r="D78" s="116">
        <v>0</v>
      </c>
      <c r="E78" s="125">
        <v>0</v>
      </c>
      <c r="F78" s="137">
        <v>0</v>
      </c>
    </row>
    <row r="79" spans="1:6" s="34" customFormat="1" ht="19.5" customHeight="1">
      <c r="A79" s="33" t="s">
        <v>150</v>
      </c>
      <c r="B79" s="326" t="s">
        <v>152</v>
      </c>
      <c r="C79" s="327"/>
      <c r="D79" s="117">
        <f>+D27+D78</f>
        <v>22308000</v>
      </c>
      <c r="E79" s="117">
        <f>+E27+E78</f>
        <v>22308000</v>
      </c>
      <c r="F79" s="139">
        <f>+F27+F78</f>
        <v>11669000</v>
      </c>
    </row>
    <row r="80" spans="1:6" s="34" customFormat="1" ht="19.5" customHeight="1" thickBot="1">
      <c r="A80" s="41" t="s">
        <v>151</v>
      </c>
      <c r="B80" s="42" t="s">
        <v>153</v>
      </c>
      <c r="C80" s="42"/>
      <c r="D80" s="118">
        <f>+D62+D73</f>
        <v>22308000</v>
      </c>
      <c r="E80" s="118">
        <f>+E62+E73</f>
        <v>22308000</v>
      </c>
      <c r="F80" s="140">
        <f>+F62+F73</f>
        <v>10860000</v>
      </c>
    </row>
    <row r="81" spans="2:4" ht="19.5" customHeight="1">
      <c r="B81" s="7"/>
      <c r="C81" s="7"/>
      <c r="D81" s="8"/>
    </row>
    <row r="82" spans="2:4" ht="19.5" customHeight="1">
      <c r="B82" s="7"/>
      <c r="C82" s="7"/>
      <c r="D82" s="8"/>
    </row>
    <row r="83" spans="2:4" ht="19.5" customHeight="1">
      <c r="B83" s="7"/>
      <c r="C83" s="7"/>
      <c r="D83" s="8"/>
    </row>
    <row r="84" spans="2:4" ht="19.5" customHeight="1">
      <c r="B84" s="7"/>
      <c r="C84" s="7"/>
      <c r="D84" s="8"/>
    </row>
    <row r="85" spans="2:4" ht="19.5" customHeight="1">
      <c r="B85" s="7"/>
      <c r="C85" s="7"/>
      <c r="D85" s="8"/>
    </row>
    <row r="86" spans="2:4" ht="19.5" customHeight="1">
      <c r="B86" s="7"/>
      <c r="C86" s="7"/>
      <c r="D86" s="8"/>
    </row>
    <row r="87" spans="2:4" ht="19.5" customHeight="1">
      <c r="B87" s="7"/>
      <c r="C87" s="7"/>
      <c r="D87" s="8"/>
    </row>
    <row r="88" spans="2:4" ht="19.5" customHeight="1">
      <c r="B88" s="7"/>
      <c r="C88" s="7"/>
      <c r="D88" s="8"/>
    </row>
    <row r="89" spans="2:4" ht="19.5" customHeight="1">
      <c r="B89" s="7"/>
      <c r="C89" s="7"/>
      <c r="D89" s="8"/>
    </row>
    <row r="90" spans="2:4" ht="19.5" customHeight="1">
      <c r="B90" s="7"/>
      <c r="C90" s="7"/>
      <c r="D90" s="8"/>
    </row>
    <row r="91" spans="2:4" ht="19.5" customHeight="1">
      <c r="B91" s="7"/>
      <c r="C91" s="7"/>
      <c r="D91" s="8"/>
    </row>
    <row r="92" spans="2:4" ht="19.5" customHeight="1">
      <c r="B92" s="7"/>
      <c r="C92" s="7"/>
      <c r="D92" s="8"/>
    </row>
    <row r="93" spans="2:4" ht="19.5" customHeight="1">
      <c r="B93" s="7"/>
      <c r="C93" s="7"/>
      <c r="D93" s="8"/>
    </row>
    <row r="94" spans="2:4" ht="19.5" customHeight="1">
      <c r="B94" s="7"/>
      <c r="C94" s="7"/>
      <c r="D94" s="8"/>
    </row>
    <row r="95" spans="2:4" ht="19.5" customHeight="1">
      <c r="B95" s="7"/>
      <c r="C95" s="7"/>
      <c r="D95" s="8"/>
    </row>
    <row r="96" spans="2:4" ht="19.5" customHeight="1">
      <c r="B96" s="7"/>
      <c r="C96" s="7"/>
      <c r="D96" s="8"/>
    </row>
    <row r="97" spans="2:4" ht="19.5" customHeight="1">
      <c r="B97" s="7"/>
      <c r="C97" s="7"/>
      <c r="D97" s="8"/>
    </row>
    <row r="98" spans="2:4" ht="19.5" customHeight="1">
      <c r="B98" s="7"/>
      <c r="C98" s="7"/>
      <c r="D98" s="8"/>
    </row>
    <row r="99" spans="2:4" ht="19.5" customHeight="1">
      <c r="B99" s="7"/>
      <c r="C99" s="7"/>
      <c r="D99" s="8"/>
    </row>
    <row r="100" spans="2:4" ht="19.5" customHeight="1">
      <c r="B100" s="7"/>
      <c r="C100" s="7"/>
      <c r="D100" s="8"/>
    </row>
    <row r="101" spans="2:4" ht="19.5" customHeight="1">
      <c r="B101" s="7"/>
      <c r="C101" s="7"/>
      <c r="D101" s="8"/>
    </row>
    <row r="102" spans="2:4" ht="19.5" customHeight="1">
      <c r="B102" s="7"/>
      <c r="C102" s="7"/>
      <c r="D102" s="8"/>
    </row>
  </sheetData>
  <sheetProtection/>
  <mergeCells count="53">
    <mergeCell ref="B31:C31"/>
    <mergeCell ref="B36:C36"/>
    <mergeCell ref="B73:C73"/>
    <mergeCell ref="B64:C64"/>
    <mergeCell ref="B47:C47"/>
    <mergeCell ref="B52:C52"/>
    <mergeCell ref="B60:C60"/>
    <mergeCell ref="B61:C61"/>
    <mergeCell ref="B42:C42"/>
    <mergeCell ref="B74:C74"/>
    <mergeCell ref="B59:C59"/>
    <mergeCell ref="B68:C68"/>
    <mergeCell ref="B67:C67"/>
    <mergeCell ref="B63:C63"/>
    <mergeCell ref="B62:C62"/>
    <mergeCell ref="B79:C79"/>
    <mergeCell ref="B28:C28"/>
    <mergeCell ref="B30:C30"/>
    <mergeCell ref="B48:C48"/>
    <mergeCell ref="B69:C69"/>
    <mergeCell ref="B72:C72"/>
    <mergeCell ref="B29:C29"/>
    <mergeCell ref="B78:C78"/>
    <mergeCell ref="B55:C55"/>
    <mergeCell ref="B75:C75"/>
    <mergeCell ref="B13:C13"/>
    <mergeCell ref="A5:D5"/>
    <mergeCell ref="A6:A8"/>
    <mergeCell ref="D6:D7"/>
    <mergeCell ref="B9:C9"/>
    <mergeCell ref="B10:C10"/>
    <mergeCell ref="B25:C25"/>
    <mergeCell ref="B23:C23"/>
    <mergeCell ref="B26:C26"/>
    <mergeCell ref="B27:C27"/>
    <mergeCell ref="B24:C24"/>
    <mergeCell ref="B22:C22"/>
    <mergeCell ref="B11:C11"/>
    <mergeCell ref="B17:C17"/>
    <mergeCell ref="B12:C12"/>
    <mergeCell ref="B18:C18"/>
    <mergeCell ref="B14:C14"/>
    <mergeCell ref="B15:C15"/>
    <mergeCell ref="B16:C16"/>
    <mergeCell ref="B20:C20"/>
    <mergeCell ref="B21:C21"/>
    <mergeCell ref="E6:E7"/>
    <mergeCell ref="F6:F7"/>
    <mergeCell ref="A1:F1"/>
    <mergeCell ref="A2:F2"/>
    <mergeCell ref="A3:F3"/>
    <mergeCell ref="A4:F4"/>
    <mergeCell ref="B6:C8"/>
  </mergeCells>
  <printOptions horizontalCentered="1"/>
  <pageMargins left="0.18" right="0.16" top="0.23" bottom="0.17" header="0.16" footer="0.15748031496062992"/>
  <pageSetup horizontalDpi="300" verticalDpi="300" orientation="portrait" paperSize="9" scale="70" r:id="rId1"/>
  <headerFooter alignWithMargins="0">
    <oddHeader>&amp;R&amp;"Times New Roman,Normál"2.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87"/>
  <sheetViews>
    <sheetView view="pageBreakPreview" zoomScaleSheetLayoutView="100" zoomScalePageLayoutView="0" workbookViewId="0" topLeftCell="A45">
      <selection activeCell="AA76" sqref="AA76"/>
    </sheetView>
  </sheetViews>
  <sheetFormatPr defaultColWidth="9.00390625" defaultRowHeight="12.75"/>
  <cols>
    <col min="1" max="1" width="3.625" style="15" customWidth="1"/>
    <col min="2" max="2" width="3.875" style="15" customWidth="1"/>
    <col min="3" max="3" width="3.125" style="15" customWidth="1"/>
    <col min="4" max="6" width="3.25390625" style="15" customWidth="1"/>
    <col min="7" max="7" width="3.875" style="15" customWidth="1"/>
    <col min="8" max="11" width="3.25390625" style="15" customWidth="1"/>
    <col min="12" max="12" width="3.875" style="15" customWidth="1"/>
    <col min="13" max="13" width="3.375" style="15" customWidth="1"/>
    <col min="14" max="14" width="3.25390625" style="15" customWidth="1"/>
    <col min="15" max="15" width="3.875" style="15" customWidth="1"/>
    <col min="16" max="19" width="3.25390625" style="15" customWidth="1"/>
    <col min="20" max="20" width="2.375" style="15" customWidth="1"/>
    <col min="21" max="21" width="3.25390625" style="15" customWidth="1"/>
    <col min="22" max="25" width="3.25390625" style="38" customWidth="1"/>
    <col min="26" max="26" width="1.625" style="38" customWidth="1"/>
    <col min="27" max="27" width="11.75390625" style="15" customWidth="1"/>
    <col min="28" max="28" width="12.375" style="15" customWidth="1"/>
    <col min="29" max="16384" width="9.125" style="15" customWidth="1"/>
  </cols>
  <sheetData>
    <row r="1" spans="1:28" ht="18" customHeight="1">
      <c r="A1" s="336" t="s">
        <v>301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</row>
    <row r="2" spans="1:28" ht="18" customHeight="1">
      <c r="A2" s="339" t="s">
        <v>313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</row>
    <row r="3" spans="1:28" ht="21" customHeight="1">
      <c r="A3" s="337" t="s">
        <v>300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</row>
    <row r="4" spans="1:28" ht="17.25" customHeight="1">
      <c r="A4" s="338" t="s">
        <v>95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</row>
    <row r="5" spans="22:28" ht="12.75" customHeight="1" thickBot="1">
      <c r="V5" s="346"/>
      <c r="W5" s="346"/>
      <c r="X5" s="346"/>
      <c r="Y5" s="346"/>
      <c r="Z5" s="346"/>
      <c r="AB5" s="198" t="s">
        <v>305</v>
      </c>
    </row>
    <row r="6" spans="1:31" ht="30.75" customHeight="1">
      <c r="A6" s="355" t="s">
        <v>107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7"/>
      <c r="T6" s="340" t="s">
        <v>131</v>
      </c>
      <c r="U6" s="341"/>
      <c r="V6" s="347" t="s">
        <v>300</v>
      </c>
      <c r="W6" s="348"/>
      <c r="X6" s="348"/>
      <c r="Y6" s="348"/>
      <c r="Z6" s="349"/>
      <c r="AA6" s="217" t="s">
        <v>300</v>
      </c>
      <c r="AB6" s="218" t="s">
        <v>300</v>
      </c>
      <c r="AC6" s="121"/>
      <c r="AD6" s="121"/>
      <c r="AE6" s="121"/>
    </row>
    <row r="7" spans="1:28" ht="27" customHeight="1">
      <c r="A7" s="358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60"/>
      <c r="T7" s="342"/>
      <c r="U7" s="343"/>
      <c r="V7" s="351" t="s">
        <v>303</v>
      </c>
      <c r="W7" s="351"/>
      <c r="X7" s="351"/>
      <c r="Y7" s="351"/>
      <c r="Z7" s="351"/>
      <c r="AA7" s="122" t="s">
        <v>307</v>
      </c>
      <c r="AB7" s="219" t="s">
        <v>309</v>
      </c>
    </row>
    <row r="8" spans="1:28" ht="12.75" customHeight="1">
      <c r="A8" s="352" t="s">
        <v>154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4"/>
      <c r="T8" s="17" t="s">
        <v>134</v>
      </c>
      <c r="U8" s="18"/>
      <c r="V8" s="344">
        <v>10</v>
      </c>
      <c r="W8" s="345"/>
      <c r="X8" s="345"/>
      <c r="Y8" s="345"/>
      <c r="Z8" s="345"/>
      <c r="AA8" s="144">
        <v>10</v>
      </c>
      <c r="AB8" s="220">
        <v>2</v>
      </c>
    </row>
    <row r="9" spans="1:28" ht="12.75" customHeight="1">
      <c r="A9" s="352" t="s">
        <v>116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4"/>
      <c r="T9" s="17" t="s">
        <v>135</v>
      </c>
      <c r="U9" s="18"/>
      <c r="V9" s="344">
        <v>0</v>
      </c>
      <c r="W9" s="345"/>
      <c r="X9" s="345"/>
      <c r="Y9" s="345"/>
      <c r="Z9" s="350"/>
      <c r="AA9" s="144">
        <v>0</v>
      </c>
      <c r="AB9" s="220">
        <v>0</v>
      </c>
    </row>
    <row r="10" spans="1:28" ht="12.75" customHeight="1">
      <c r="A10" s="352" t="s">
        <v>117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4"/>
      <c r="T10" s="17" t="s">
        <v>136</v>
      </c>
      <c r="U10" s="18"/>
      <c r="V10" s="344">
        <v>0</v>
      </c>
      <c r="W10" s="345"/>
      <c r="X10" s="345"/>
      <c r="Y10" s="345"/>
      <c r="Z10" s="350"/>
      <c r="AA10" s="144">
        <v>0</v>
      </c>
      <c r="AB10" s="221">
        <v>0</v>
      </c>
    </row>
    <row r="11" spans="1:28" ht="12.75" customHeight="1">
      <c r="A11" s="352" t="s">
        <v>118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4"/>
      <c r="T11" s="17" t="s">
        <v>137</v>
      </c>
      <c r="U11" s="18"/>
      <c r="V11" s="344">
        <v>30</v>
      </c>
      <c r="W11" s="345"/>
      <c r="X11" s="345"/>
      <c r="Y11" s="345"/>
      <c r="Z11" s="345"/>
      <c r="AA11" s="144">
        <v>35</v>
      </c>
      <c r="AB11" s="220">
        <v>30</v>
      </c>
    </row>
    <row r="12" spans="1:28" ht="12.75" customHeight="1">
      <c r="A12" s="352" t="s">
        <v>155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4"/>
      <c r="T12" s="17" t="s">
        <v>138</v>
      </c>
      <c r="U12" s="18"/>
      <c r="V12" s="344">
        <v>20</v>
      </c>
      <c r="W12" s="345"/>
      <c r="X12" s="345"/>
      <c r="Y12" s="345"/>
      <c r="Z12" s="345"/>
      <c r="AA12" s="144">
        <v>20</v>
      </c>
      <c r="AB12" s="220">
        <v>3</v>
      </c>
    </row>
    <row r="13" spans="1:28" ht="12.75" customHeight="1">
      <c r="A13" s="352" t="s">
        <v>119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4"/>
      <c r="T13" s="17" t="s">
        <v>139</v>
      </c>
      <c r="U13" s="18"/>
      <c r="V13" s="344">
        <v>30</v>
      </c>
      <c r="W13" s="345"/>
      <c r="X13" s="345"/>
      <c r="Y13" s="345"/>
      <c r="Z13" s="345"/>
      <c r="AA13" s="144">
        <v>30</v>
      </c>
      <c r="AB13" s="220">
        <v>15</v>
      </c>
    </row>
    <row r="14" spans="1:28" ht="12.75" customHeight="1">
      <c r="A14" s="352" t="s">
        <v>156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4"/>
      <c r="T14" s="17" t="s">
        <v>140</v>
      </c>
      <c r="U14" s="18"/>
      <c r="V14" s="344">
        <v>0</v>
      </c>
      <c r="W14" s="345"/>
      <c r="X14" s="345"/>
      <c r="Y14" s="345"/>
      <c r="Z14" s="345"/>
      <c r="AA14" s="144">
        <v>0</v>
      </c>
      <c r="AB14" s="220">
        <v>0</v>
      </c>
    </row>
    <row r="15" spans="1:28" ht="12.75" customHeight="1">
      <c r="A15" s="352" t="s">
        <v>157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4"/>
      <c r="T15" s="17" t="s">
        <v>141</v>
      </c>
      <c r="U15" s="18"/>
      <c r="V15" s="344">
        <v>0</v>
      </c>
      <c r="W15" s="345"/>
      <c r="X15" s="345"/>
      <c r="Y15" s="345"/>
      <c r="Z15" s="345"/>
      <c r="AA15" s="144">
        <v>0</v>
      </c>
      <c r="AB15" s="220">
        <v>0</v>
      </c>
    </row>
    <row r="16" spans="1:28" ht="12.75" customHeight="1">
      <c r="A16" s="352" t="s">
        <v>158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4"/>
      <c r="T16" s="17" t="s">
        <v>142</v>
      </c>
      <c r="U16" s="18"/>
      <c r="V16" s="344">
        <v>5</v>
      </c>
      <c r="W16" s="345"/>
      <c r="X16" s="345"/>
      <c r="Y16" s="345"/>
      <c r="Z16" s="345"/>
      <c r="AA16" s="144">
        <v>5</v>
      </c>
      <c r="AB16" s="220">
        <v>0</v>
      </c>
    </row>
    <row r="17" spans="1:28" ht="12.75" customHeight="1">
      <c r="A17" s="352" t="s">
        <v>159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4"/>
      <c r="T17" s="17" t="s">
        <v>143</v>
      </c>
      <c r="U17" s="18"/>
      <c r="V17" s="344">
        <v>0</v>
      </c>
      <c r="W17" s="345"/>
      <c r="X17" s="345"/>
      <c r="Y17" s="345"/>
      <c r="Z17" s="345"/>
      <c r="AA17" s="144">
        <v>0</v>
      </c>
      <c r="AB17" s="220">
        <v>0</v>
      </c>
    </row>
    <row r="18" spans="1:28" s="19" customFormat="1" ht="12.75" customHeight="1">
      <c r="A18" s="352" t="s">
        <v>160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4"/>
      <c r="T18" s="17" t="s">
        <v>144</v>
      </c>
      <c r="U18" s="18"/>
      <c r="V18" s="344">
        <v>20</v>
      </c>
      <c r="W18" s="345"/>
      <c r="X18" s="345"/>
      <c r="Y18" s="345"/>
      <c r="Z18" s="345"/>
      <c r="AA18" s="144">
        <v>20</v>
      </c>
      <c r="AB18" s="220">
        <v>5</v>
      </c>
    </row>
    <row r="19" spans="1:28" ht="12.75" customHeight="1">
      <c r="A19" s="352" t="s">
        <v>161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4"/>
      <c r="T19" s="17" t="s">
        <v>145</v>
      </c>
      <c r="U19" s="18"/>
      <c r="V19" s="344">
        <v>100</v>
      </c>
      <c r="W19" s="345"/>
      <c r="X19" s="345"/>
      <c r="Y19" s="345"/>
      <c r="Z19" s="345"/>
      <c r="AA19" s="144">
        <v>100</v>
      </c>
      <c r="AB19" s="220">
        <v>0</v>
      </c>
    </row>
    <row r="20" spans="1:28" ht="12.75" customHeight="1">
      <c r="A20" s="352" t="s">
        <v>162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4"/>
      <c r="T20" s="17" t="s">
        <v>146</v>
      </c>
      <c r="U20" s="18"/>
      <c r="V20" s="344">
        <v>200</v>
      </c>
      <c r="W20" s="345"/>
      <c r="X20" s="345"/>
      <c r="Y20" s="345"/>
      <c r="Z20" s="345"/>
      <c r="AA20" s="144">
        <v>105</v>
      </c>
      <c r="AB20" s="220">
        <v>71</v>
      </c>
    </row>
    <row r="21" spans="1:31" ht="12.75" customHeight="1">
      <c r="A21" s="361" t="s">
        <v>163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3"/>
      <c r="T21" s="17" t="s">
        <v>147</v>
      </c>
      <c r="U21" s="18"/>
      <c r="V21" s="370">
        <f>SUM(V8:V20)</f>
        <v>415</v>
      </c>
      <c r="W21" s="371"/>
      <c r="X21" s="371"/>
      <c r="Y21" s="371"/>
      <c r="Z21" s="371"/>
      <c r="AA21" s="145">
        <f>SUM(AA8:AA20)</f>
        <v>325</v>
      </c>
      <c r="AB21" s="222">
        <f>SUM(AB8:AB20)</f>
        <v>126</v>
      </c>
      <c r="AC21" s="141"/>
      <c r="AD21" s="141"/>
      <c r="AE21" s="141"/>
    </row>
    <row r="22" spans="1:28" ht="12.75" customHeight="1">
      <c r="A22" s="352" t="s">
        <v>120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4"/>
      <c r="T22" s="17" t="s">
        <v>148</v>
      </c>
      <c r="U22" s="18"/>
      <c r="V22" s="344">
        <v>0</v>
      </c>
      <c r="W22" s="345"/>
      <c r="X22" s="345"/>
      <c r="Y22" s="345"/>
      <c r="Z22" s="345"/>
      <c r="AA22" s="144">
        <v>0</v>
      </c>
      <c r="AB22" s="220">
        <v>0</v>
      </c>
    </row>
    <row r="23" spans="1:28" ht="12.75" customHeight="1">
      <c r="A23" s="352" t="s">
        <v>121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4"/>
      <c r="T23" s="17" t="s">
        <v>149</v>
      </c>
      <c r="U23" s="18"/>
      <c r="V23" s="344">
        <v>0</v>
      </c>
      <c r="W23" s="345"/>
      <c r="X23" s="345"/>
      <c r="Y23" s="345"/>
      <c r="Z23" s="345"/>
      <c r="AA23" s="144">
        <v>0</v>
      </c>
      <c r="AB23" s="220">
        <v>0</v>
      </c>
    </row>
    <row r="24" spans="1:28" ht="12.75" customHeight="1">
      <c r="A24" s="352" t="s">
        <v>164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4"/>
      <c r="T24" s="17" t="s">
        <v>165</v>
      </c>
      <c r="U24" s="18"/>
      <c r="V24" s="344">
        <v>0</v>
      </c>
      <c r="W24" s="345"/>
      <c r="X24" s="345"/>
      <c r="Y24" s="345"/>
      <c r="Z24" s="345"/>
      <c r="AA24" s="144">
        <v>0</v>
      </c>
      <c r="AB24" s="220">
        <v>0</v>
      </c>
    </row>
    <row r="25" spans="1:28" ht="12.75" customHeight="1">
      <c r="A25" s="361" t="s">
        <v>166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3"/>
      <c r="T25" s="17" t="s">
        <v>167</v>
      </c>
      <c r="U25" s="18"/>
      <c r="V25" s="370">
        <f>SUM(V22:Z24)</f>
        <v>0</v>
      </c>
      <c r="W25" s="371"/>
      <c r="X25" s="371"/>
      <c r="Y25" s="371"/>
      <c r="Z25" s="371"/>
      <c r="AA25" s="146">
        <v>0</v>
      </c>
      <c r="AB25" s="223">
        <v>0</v>
      </c>
    </row>
    <row r="26" spans="1:28" ht="12.75" customHeight="1">
      <c r="A26" s="352" t="s">
        <v>122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4"/>
      <c r="T26" s="17" t="s">
        <v>168</v>
      </c>
      <c r="U26" s="18"/>
      <c r="V26" s="344">
        <v>0</v>
      </c>
      <c r="W26" s="345"/>
      <c r="X26" s="345"/>
      <c r="Y26" s="345"/>
      <c r="Z26" s="345"/>
      <c r="AA26" s="144">
        <v>0</v>
      </c>
      <c r="AB26" s="220">
        <v>0</v>
      </c>
    </row>
    <row r="27" spans="1:28" ht="12.75" customHeight="1">
      <c r="A27" s="352" t="s">
        <v>169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4"/>
      <c r="T27" s="17" t="s">
        <v>170</v>
      </c>
      <c r="U27" s="18"/>
      <c r="V27" s="344">
        <v>0</v>
      </c>
      <c r="W27" s="345"/>
      <c r="X27" s="345"/>
      <c r="Y27" s="345"/>
      <c r="Z27" s="345"/>
      <c r="AA27" s="144">
        <v>0</v>
      </c>
      <c r="AB27" s="220">
        <v>0</v>
      </c>
    </row>
    <row r="28" spans="1:28" ht="12.75" customHeight="1">
      <c r="A28" s="364" t="s">
        <v>171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6"/>
      <c r="T28" s="17" t="s">
        <v>172</v>
      </c>
      <c r="U28" s="18"/>
      <c r="V28" s="344">
        <v>0</v>
      </c>
      <c r="W28" s="345"/>
      <c r="X28" s="345"/>
      <c r="Y28" s="345"/>
      <c r="Z28" s="345"/>
      <c r="AA28" s="144">
        <v>0</v>
      </c>
      <c r="AB28" s="220">
        <v>0</v>
      </c>
    </row>
    <row r="29" spans="1:28" ht="12.75" customHeight="1">
      <c r="A29" s="379" t="s">
        <v>173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1"/>
      <c r="T29" s="387" t="s">
        <v>174</v>
      </c>
      <c r="U29" s="388"/>
      <c r="V29" s="372">
        <v>0</v>
      </c>
      <c r="W29" s="372"/>
      <c r="X29" s="372"/>
      <c r="Y29" s="372"/>
      <c r="Z29" s="372"/>
      <c r="AA29" s="144">
        <v>0</v>
      </c>
      <c r="AB29" s="220">
        <v>0</v>
      </c>
    </row>
    <row r="30" spans="1:28" ht="12.75" customHeight="1">
      <c r="A30" s="391" t="s">
        <v>175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3"/>
      <c r="T30" s="389"/>
      <c r="U30" s="390"/>
      <c r="V30" s="372">
        <v>0</v>
      </c>
      <c r="W30" s="372"/>
      <c r="X30" s="372"/>
      <c r="Y30" s="372"/>
      <c r="Z30" s="372"/>
      <c r="AA30" s="144">
        <v>0</v>
      </c>
      <c r="AB30" s="220">
        <v>0</v>
      </c>
    </row>
    <row r="31" spans="1:28" ht="12.75" customHeight="1">
      <c r="A31" s="352" t="s">
        <v>176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4"/>
      <c r="T31" s="17" t="s">
        <v>177</v>
      </c>
      <c r="U31" s="18"/>
      <c r="V31" s="344">
        <v>0</v>
      </c>
      <c r="W31" s="345"/>
      <c r="X31" s="345"/>
      <c r="Y31" s="345"/>
      <c r="Z31" s="345"/>
      <c r="AA31" s="144">
        <v>0</v>
      </c>
      <c r="AB31" s="220">
        <v>0</v>
      </c>
    </row>
    <row r="32" spans="1:28" ht="12.75" customHeight="1">
      <c r="A32" s="352" t="s">
        <v>178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4"/>
      <c r="T32" s="17" t="s">
        <v>179</v>
      </c>
      <c r="U32" s="18"/>
      <c r="V32" s="344">
        <v>1000</v>
      </c>
      <c r="W32" s="345"/>
      <c r="X32" s="345"/>
      <c r="Y32" s="345"/>
      <c r="Z32" s="345"/>
      <c r="AA32" s="144">
        <v>1160</v>
      </c>
      <c r="AB32" s="220">
        <v>1088</v>
      </c>
    </row>
    <row r="33" spans="1:28" ht="12.75" customHeight="1">
      <c r="A33" s="352" t="s">
        <v>180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4"/>
      <c r="T33" s="17" t="s">
        <v>181</v>
      </c>
      <c r="U33" s="18"/>
      <c r="V33" s="344">
        <v>100</v>
      </c>
      <c r="W33" s="345"/>
      <c r="X33" s="345"/>
      <c r="Y33" s="345"/>
      <c r="Z33" s="345"/>
      <c r="AA33" s="144">
        <v>100</v>
      </c>
      <c r="AB33" s="220">
        <v>79</v>
      </c>
    </row>
    <row r="34" spans="1:28" ht="12.75" customHeight="1">
      <c r="A34" s="352" t="s">
        <v>182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4"/>
      <c r="T34" s="17" t="s">
        <v>183</v>
      </c>
      <c r="U34" s="18"/>
      <c r="V34" s="344">
        <v>0</v>
      </c>
      <c r="W34" s="345"/>
      <c r="X34" s="345"/>
      <c r="Y34" s="345"/>
      <c r="Z34" s="345"/>
      <c r="AA34" s="144">
        <v>0</v>
      </c>
      <c r="AB34" s="220">
        <v>0</v>
      </c>
    </row>
    <row r="35" spans="1:28" ht="12.75" customHeight="1">
      <c r="A35" s="352" t="s">
        <v>123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4"/>
      <c r="T35" s="17" t="s">
        <v>184</v>
      </c>
      <c r="U35" s="18"/>
      <c r="V35" s="344">
        <v>50</v>
      </c>
      <c r="W35" s="345"/>
      <c r="X35" s="345"/>
      <c r="Y35" s="345"/>
      <c r="Z35" s="345"/>
      <c r="AA35" s="144">
        <v>50</v>
      </c>
      <c r="AB35" s="220">
        <v>20</v>
      </c>
    </row>
    <row r="36" spans="1:28" ht="12.75" customHeight="1">
      <c r="A36" s="352" t="s">
        <v>185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4"/>
      <c r="T36" s="17" t="s">
        <v>186</v>
      </c>
      <c r="U36" s="18"/>
      <c r="V36" s="344">
        <v>130</v>
      </c>
      <c r="W36" s="345"/>
      <c r="X36" s="345"/>
      <c r="Y36" s="345"/>
      <c r="Z36" s="345"/>
      <c r="AA36" s="144">
        <v>30</v>
      </c>
      <c r="AB36" s="220">
        <v>2</v>
      </c>
    </row>
    <row r="37" spans="1:28" ht="12.75" customHeight="1">
      <c r="A37" s="352" t="s">
        <v>187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4"/>
      <c r="T37" s="17" t="s">
        <v>188</v>
      </c>
      <c r="U37" s="18"/>
      <c r="V37" s="344">
        <v>360</v>
      </c>
      <c r="W37" s="345"/>
      <c r="X37" s="345"/>
      <c r="Y37" s="345"/>
      <c r="Z37" s="345"/>
      <c r="AA37" s="144">
        <v>300</v>
      </c>
      <c r="AB37" s="220">
        <v>130</v>
      </c>
    </row>
    <row r="38" spans="1:28" ht="12.75" customHeight="1">
      <c r="A38" s="352" t="s">
        <v>189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4"/>
      <c r="T38" s="17" t="s">
        <v>190</v>
      </c>
      <c r="U38" s="18"/>
      <c r="V38" s="344">
        <v>0</v>
      </c>
      <c r="W38" s="345"/>
      <c r="X38" s="345"/>
      <c r="Y38" s="345"/>
      <c r="Z38" s="345"/>
      <c r="AA38" s="144">
        <v>0</v>
      </c>
      <c r="AB38" s="220">
        <v>0</v>
      </c>
    </row>
    <row r="39" spans="1:28" ht="12.75" customHeight="1">
      <c r="A39" s="352" t="s">
        <v>191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4"/>
      <c r="T39" s="17" t="s">
        <v>192</v>
      </c>
      <c r="U39" s="18"/>
      <c r="V39" s="344">
        <v>0</v>
      </c>
      <c r="W39" s="345"/>
      <c r="X39" s="345"/>
      <c r="Y39" s="345"/>
      <c r="Z39" s="345"/>
      <c r="AA39" s="144">
        <v>0</v>
      </c>
      <c r="AB39" s="220">
        <v>0</v>
      </c>
    </row>
    <row r="40" spans="1:28" ht="12.75" customHeight="1">
      <c r="A40" s="352" t="s">
        <v>193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4"/>
      <c r="T40" s="17" t="s">
        <v>194</v>
      </c>
      <c r="U40" s="18"/>
      <c r="V40" s="344">
        <v>0</v>
      </c>
      <c r="W40" s="345"/>
      <c r="X40" s="345"/>
      <c r="Y40" s="345"/>
      <c r="Z40" s="345"/>
      <c r="AA40" s="144">
        <v>0</v>
      </c>
      <c r="AB40" s="220">
        <v>0</v>
      </c>
    </row>
    <row r="41" spans="1:28" ht="12.75" customHeight="1">
      <c r="A41" s="361" t="s">
        <v>195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3"/>
      <c r="T41" s="17" t="s">
        <v>196</v>
      </c>
      <c r="U41" s="18"/>
      <c r="V41" s="370">
        <f>SUM(V26:Z40)</f>
        <v>1640</v>
      </c>
      <c r="W41" s="371"/>
      <c r="X41" s="371"/>
      <c r="Y41" s="371"/>
      <c r="Z41" s="371"/>
      <c r="AA41" s="146">
        <f>SUM(AA26:AA40)</f>
        <v>1640</v>
      </c>
      <c r="AB41" s="223">
        <f>SUM(AB26:AB40)</f>
        <v>1319</v>
      </c>
    </row>
    <row r="42" spans="1:28" ht="12.75" customHeight="1">
      <c r="A42" s="361" t="s">
        <v>197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3"/>
      <c r="T42" s="17" t="s">
        <v>198</v>
      </c>
      <c r="U42" s="18"/>
      <c r="V42" s="370">
        <v>0</v>
      </c>
      <c r="W42" s="371"/>
      <c r="X42" s="371"/>
      <c r="Y42" s="371"/>
      <c r="Z42" s="371"/>
      <c r="AA42" s="146">
        <v>0</v>
      </c>
      <c r="AB42" s="223">
        <v>0</v>
      </c>
    </row>
    <row r="43" spans="1:28" s="19" customFormat="1" ht="12.75" customHeight="1">
      <c r="A43" s="352" t="s">
        <v>199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4"/>
      <c r="T43" s="17" t="s">
        <v>200</v>
      </c>
      <c r="U43" s="20"/>
      <c r="V43" s="344">
        <v>260</v>
      </c>
      <c r="W43" s="345"/>
      <c r="X43" s="345"/>
      <c r="Y43" s="345"/>
      <c r="Z43" s="345"/>
      <c r="AA43" s="144">
        <v>392</v>
      </c>
      <c r="AB43" s="220">
        <v>359</v>
      </c>
    </row>
    <row r="44" spans="1:28" s="19" customFormat="1" ht="12.75" customHeight="1">
      <c r="A44" s="352" t="s">
        <v>201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4"/>
      <c r="T44" s="17" t="s">
        <v>202</v>
      </c>
      <c r="U44" s="16"/>
      <c r="V44" s="344">
        <v>0</v>
      </c>
      <c r="W44" s="345"/>
      <c r="X44" s="345"/>
      <c r="Y44" s="345"/>
      <c r="Z44" s="345"/>
      <c r="AA44" s="144">
        <v>0</v>
      </c>
      <c r="AB44" s="220">
        <v>0</v>
      </c>
    </row>
    <row r="45" spans="1:28" s="19" customFormat="1" ht="12.75" customHeight="1">
      <c r="A45" s="352" t="s">
        <v>203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4"/>
      <c r="T45" s="21" t="s">
        <v>204</v>
      </c>
      <c r="U45" s="22"/>
      <c r="V45" s="344">
        <v>0</v>
      </c>
      <c r="W45" s="345"/>
      <c r="X45" s="345"/>
      <c r="Y45" s="345"/>
      <c r="Z45" s="345"/>
      <c r="AA45" s="144">
        <v>0</v>
      </c>
      <c r="AB45" s="220">
        <v>0</v>
      </c>
    </row>
    <row r="46" spans="1:28" ht="12.75" customHeight="1">
      <c r="A46" s="361" t="s">
        <v>205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3"/>
      <c r="T46" s="17" t="s">
        <v>206</v>
      </c>
      <c r="U46" s="18"/>
      <c r="V46" s="373">
        <f>SUM(V43:Z45)</f>
        <v>260</v>
      </c>
      <c r="W46" s="374"/>
      <c r="X46" s="374"/>
      <c r="Y46" s="374"/>
      <c r="Z46" s="374"/>
      <c r="AA46" s="146">
        <f>SUM(AA43:AA45)</f>
        <v>392</v>
      </c>
      <c r="AB46" s="223">
        <f>SUM(AB43:AB45)</f>
        <v>359</v>
      </c>
    </row>
    <row r="47" spans="1:28" ht="12.75" customHeight="1">
      <c r="A47" s="352" t="s">
        <v>124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4"/>
      <c r="T47" s="21" t="s">
        <v>207</v>
      </c>
      <c r="U47" s="18"/>
      <c r="V47" s="344">
        <v>0</v>
      </c>
      <c r="W47" s="345"/>
      <c r="X47" s="345"/>
      <c r="Y47" s="345"/>
      <c r="Z47" s="345"/>
      <c r="AA47" s="144">
        <v>0</v>
      </c>
      <c r="AB47" s="220">
        <v>0</v>
      </c>
    </row>
    <row r="48" spans="1:28" ht="12.75" customHeight="1">
      <c r="A48" s="352" t="s">
        <v>208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4"/>
      <c r="T48" s="17" t="s">
        <v>209</v>
      </c>
      <c r="U48" s="18"/>
      <c r="V48" s="344">
        <v>0</v>
      </c>
      <c r="W48" s="345"/>
      <c r="X48" s="345"/>
      <c r="Y48" s="345"/>
      <c r="Z48" s="345"/>
      <c r="AA48" s="144">
        <v>0</v>
      </c>
      <c r="AB48" s="220">
        <v>0</v>
      </c>
    </row>
    <row r="49" spans="1:28" ht="12.75" customHeight="1">
      <c r="A49" s="352" t="s">
        <v>125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4"/>
      <c r="T49" s="21" t="s">
        <v>210</v>
      </c>
      <c r="U49" s="18"/>
      <c r="V49" s="344">
        <v>0</v>
      </c>
      <c r="W49" s="345"/>
      <c r="X49" s="345"/>
      <c r="Y49" s="345"/>
      <c r="Z49" s="345"/>
      <c r="AA49" s="144">
        <v>0</v>
      </c>
      <c r="AB49" s="220">
        <v>0</v>
      </c>
    </row>
    <row r="50" spans="1:28" ht="12.75" customHeight="1">
      <c r="A50" s="352" t="s">
        <v>211</v>
      </c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4"/>
      <c r="T50" s="17" t="s">
        <v>212</v>
      </c>
      <c r="U50" s="18"/>
      <c r="V50" s="344">
        <v>0</v>
      </c>
      <c r="W50" s="345"/>
      <c r="X50" s="345"/>
      <c r="Y50" s="345"/>
      <c r="Z50" s="345"/>
      <c r="AA50" s="144">
        <v>0</v>
      </c>
      <c r="AB50" s="220">
        <v>0</v>
      </c>
    </row>
    <row r="51" spans="1:28" ht="12.75" customHeight="1">
      <c r="A51" s="361" t="s">
        <v>213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3"/>
      <c r="T51" s="21" t="s">
        <v>214</v>
      </c>
      <c r="U51" s="18"/>
      <c r="V51" s="370">
        <f>SUM(V47:Z50)</f>
        <v>0</v>
      </c>
      <c r="W51" s="371"/>
      <c r="X51" s="371"/>
      <c r="Y51" s="371"/>
      <c r="Z51" s="371"/>
      <c r="AA51" s="146">
        <v>0</v>
      </c>
      <c r="AB51" s="223">
        <v>0</v>
      </c>
    </row>
    <row r="52" spans="1:28" ht="12.75" customHeight="1">
      <c r="A52" s="364" t="s">
        <v>215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6"/>
      <c r="T52" s="17" t="s">
        <v>216</v>
      </c>
      <c r="U52" s="18"/>
      <c r="V52" s="344">
        <v>0</v>
      </c>
      <c r="W52" s="345"/>
      <c r="X52" s="345"/>
      <c r="Y52" s="345"/>
      <c r="Z52" s="345"/>
      <c r="AA52" s="144">
        <v>0</v>
      </c>
      <c r="AB52" s="220">
        <v>0</v>
      </c>
    </row>
    <row r="53" spans="1:28" s="14" customFormat="1" ht="12.75" customHeight="1">
      <c r="A53" s="382" t="s">
        <v>217</v>
      </c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4"/>
      <c r="T53" s="36" t="s">
        <v>218</v>
      </c>
      <c r="U53" s="37"/>
      <c r="V53" s="377">
        <v>0</v>
      </c>
      <c r="W53" s="378"/>
      <c r="X53" s="378"/>
      <c r="Y53" s="378"/>
      <c r="Z53" s="378"/>
      <c r="AA53" s="147">
        <v>0</v>
      </c>
      <c r="AB53" s="224">
        <v>0</v>
      </c>
    </row>
    <row r="54" spans="1:28" ht="12.75" customHeight="1">
      <c r="A54" s="361" t="s">
        <v>219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3"/>
      <c r="T54" s="17" t="s">
        <v>220</v>
      </c>
      <c r="U54" s="18"/>
      <c r="V54" s="370">
        <f>SUM(V21+V25+V41+V42+V46+V51+V52+V53)</f>
        <v>2315</v>
      </c>
      <c r="W54" s="371"/>
      <c r="X54" s="371"/>
      <c r="Y54" s="371"/>
      <c r="Z54" s="371"/>
      <c r="AA54" s="148">
        <f>(AA21+AA41+AA46)</f>
        <v>2357</v>
      </c>
      <c r="AB54" s="225">
        <f>(AB21+AB41+AB46)</f>
        <v>1804</v>
      </c>
    </row>
    <row r="55" spans="1:28" ht="12.75" customHeight="1">
      <c r="A55" s="352" t="s">
        <v>221</v>
      </c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4"/>
      <c r="T55" s="21" t="s">
        <v>222</v>
      </c>
      <c r="U55" s="18"/>
      <c r="V55" s="344">
        <v>0</v>
      </c>
      <c r="W55" s="345"/>
      <c r="X55" s="345"/>
      <c r="Y55" s="345"/>
      <c r="Z55" s="345"/>
      <c r="AA55" s="144">
        <v>0</v>
      </c>
      <c r="AB55" s="220">
        <v>0</v>
      </c>
    </row>
    <row r="56" spans="1:28" ht="12.75" customHeight="1">
      <c r="A56" s="352" t="s">
        <v>223</v>
      </c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4"/>
      <c r="T56" s="17" t="s">
        <v>224</v>
      </c>
      <c r="U56" s="18"/>
      <c r="V56" s="344">
        <v>0</v>
      </c>
      <c r="W56" s="345"/>
      <c r="X56" s="345"/>
      <c r="Y56" s="345"/>
      <c r="Z56" s="345"/>
      <c r="AA56" s="144">
        <v>0</v>
      </c>
      <c r="AB56" s="220">
        <v>0</v>
      </c>
    </row>
    <row r="57" spans="1:28" ht="12.75" customHeight="1">
      <c r="A57" s="352" t="s">
        <v>225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4"/>
      <c r="T57" s="21" t="s">
        <v>226</v>
      </c>
      <c r="U57" s="18"/>
      <c r="V57" s="344">
        <v>0</v>
      </c>
      <c r="W57" s="345"/>
      <c r="X57" s="345"/>
      <c r="Y57" s="345"/>
      <c r="Z57" s="345"/>
      <c r="AA57" s="144">
        <v>0</v>
      </c>
      <c r="AB57" s="220">
        <v>0</v>
      </c>
    </row>
    <row r="58" spans="1:28" ht="12.75" customHeight="1">
      <c r="A58" s="352" t="s">
        <v>227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4"/>
      <c r="T58" s="17" t="s">
        <v>228</v>
      </c>
      <c r="U58" s="18"/>
      <c r="V58" s="385">
        <v>0</v>
      </c>
      <c r="W58" s="386"/>
      <c r="X58" s="386"/>
      <c r="Y58" s="386"/>
      <c r="Z58" s="386"/>
      <c r="AA58" s="144">
        <v>0</v>
      </c>
      <c r="AB58" s="220">
        <v>0</v>
      </c>
    </row>
    <row r="59" spans="1:28" ht="12.75" customHeight="1">
      <c r="A59" s="352" t="s">
        <v>229</v>
      </c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4"/>
      <c r="T59" s="21" t="s">
        <v>230</v>
      </c>
      <c r="U59" s="18"/>
      <c r="V59" s="344">
        <v>0</v>
      </c>
      <c r="W59" s="345"/>
      <c r="X59" s="345"/>
      <c r="Y59" s="345"/>
      <c r="Z59" s="345"/>
      <c r="AA59" s="144">
        <v>0</v>
      </c>
      <c r="AB59" s="220">
        <v>0</v>
      </c>
    </row>
    <row r="60" spans="1:28" ht="12.75" customHeight="1">
      <c r="A60" s="352" t="s">
        <v>231</v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4"/>
      <c r="T60" s="17" t="s">
        <v>232</v>
      </c>
      <c r="U60" s="18"/>
      <c r="V60" s="344">
        <v>0</v>
      </c>
      <c r="W60" s="345"/>
      <c r="X60" s="345"/>
      <c r="Y60" s="345"/>
      <c r="Z60" s="345"/>
      <c r="AA60" s="144">
        <v>0</v>
      </c>
      <c r="AB60" s="220">
        <v>0</v>
      </c>
    </row>
    <row r="61" spans="1:28" ht="12.75" customHeight="1">
      <c r="A61" s="352" t="s">
        <v>233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4"/>
      <c r="T61" s="21" t="s">
        <v>234</v>
      </c>
      <c r="U61" s="18"/>
      <c r="V61" s="344">
        <v>0</v>
      </c>
      <c r="W61" s="345"/>
      <c r="X61" s="345"/>
      <c r="Y61" s="345"/>
      <c r="Z61" s="345"/>
      <c r="AA61" s="144">
        <v>0</v>
      </c>
      <c r="AB61" s="220">
        <v>0</v>
      </c>
    </row>
    <row r="62" spans="1:28" ht="12.75" customHeight="1">
      <c r="A62" s="361" t="s">
        <v>235</v>
      </c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3"/>
      <c r="T62" s="17" t="s">
        <v>236</v>
      </c>
      <c r="U62" s="18"/>
      <c r="V62" s="370">
        <f>SUM(V55:Z61)</f>
        <v>0</v>
      </c>
      <c r="W62" s="371"/>
      <c r="X62" s="371"/>
      <c r="Y62" s="371"/>
      <c r="Z62" s="371"/>
      <c r="AA62" s="144">
        <v>0</v>
      </c>
      <c r="AB62" s="220">
        <v>0</v>
      </c>
    </row>
    <row r="63" spans="1:28" ht="12.75" customHeight="1">
      <c r="A63" s="352" t="s">
        <v>237</v>
      </c>
      <c r="B63" s="353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4"/>
      <c r="T63" s="17" t="s">
        <v>238</v>
      </c>
      <c r="U63" s="18"/>
      <c r="V63" s="344">
        <v>0</v>
      </c>
      <c r="W63" s="345"/>
      <c r="X63" s="345"/>
      <c r="Y63" s="345"/>
      <c r="Z63" s="345"/>
      <c r="AA63" s="144">
        <v>0</v>
      </c>
      <c r="AB63" s="220">
        <v>0</v>
      </c>
    </row>
    <row r="64" spans="1:28" ht="12.75" customHeight="1">
      <c r="A64" s="352" t="s">
        <v>239</v>
      </c>
      <c r="B64" s="353"/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4"/>
      <c r="T64" s="21" t="s">
        <v>240</v>
      </c>
      <c r="U64" s="18"/>
      <c r="V64" s="344">
        <v>0</v>
      </c>
      <c r="W64" s="345"/>
      <c r="X64" s="345"/>
      <c r="Y64" s="345"/>
      <c r="Z64" s="345"/>
      <c r="AA64" s="144">
        <v>0</v>
      </c>
      <c r="AB64" s="220">
        <v>0</v>
      </c>
    </row>
    <row r="65" spans="1:28" ht="12.75" customHeight="1">
      <c r="A65" s="352" t="s">
        <v>241</v>
      </c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4"/>
      <c r="T65" s="17" t="s">
        <v>242</v>
      </c>
      <c r="U65" s="18"/>
      <c r="V65" s="344">
        <v>100</v>
      </c>
      <c r="W65" s="345"/>
      <c r="X65" s="345"/>
      <c r="Y65" s="345"/>
      <c r="Z65" s="345"/>
      <c r="AA65" s="144">
        <v>43</v>
      </c>
      <c r="AB65" s="220">
        <v>0</v>
      </c>
    </row>
    <row r="66" spans="1:28" ht="12.75" customHeight="1">
      <c r="A66" s="361" t="s">
        <v>243</v>
      </c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3"/>
      <c r="T66" s="21" t="s">
        <v>244</v>
      </c>
      <c r="U66" s="18"/>
      <c r="V66" s="370">
        <f>SUM(V63:Z65)</f>
        <v>100</v>
      </c>
      <c r="W66" s="371"/>
      <c r="X66" s="371"/>
      <c r="Y66" s="371"/>
      <c r="Z66" s="371"/>
      <c r="AA66" s="146">
        <f>(AA63+AA64+AA65)</f>
        <v>43</v>
      </c>
      <c r="AB66" s="223">
        <f>(AB63+AB64+AB65)</f>
        <v>0</v>
      </c>
    </row>
    <row r="67" spans="1:28" ht="12.75" customHeight="1">
      <c r="A67" s="352" t="s">
        <v>245</v>
      </c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4"/>
      <c r="T67" s="17" t="s">
        <v>246</v>
      </c>
      <c r="U67" s="18"/>
      <c r="V67" s="344">
        <v>0</v>
      </c>
      <c r="W67" s="345"/>
      <c r="X67" s="345"/>
      <c r="Y67" s="345"/>
      <c r="Z67" s="345"/>
      <c r="AA67" s="144">
        <v>0</v>
      </c>
      <c r="AB67" s="220">
        <v>0</v>
      </c>
    </row>
    <row r="68" spans="1:28" ht="12.75" customHeight="1">
      <c r="A68" s="352" t="s">
        <v>247</v>
      </c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4"/>
      <c r="T68" s="21" t="s">
        <v>248</v>
      </c>
      <c r="U68" s="18"/>
      <c r="V68" s="344">
        <v>0</v>
      </c>
      <c r="W68" s="345"/>
      <c r="X68" s="345"/>
      <c r="Y68" s="345"/>
      <c r="Z68" s="345"/>
      <c r="AA68" s="144">
        <v>0</v>
      </c>
      <c r="AB68" s="220">
        <v>0</v>
      </c>
    </row>
    <row r="69" spans="1:28" ht="12.75" customHeight="1">
      <c r="A69" s="361" t="s">
        <v>249</v>
      </c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3"/>
      <c r="T69" s="17" t="s">
        <v>250</v>
      </c>
      <c r="U69" s="18"/>
      <c r="V69" s="370">
        <f>SUM(V67:Z68)</f>
        <v>0</v>
      </c>
      <c r="W69" s="371"/>
      <c r="X69" s="371"/>
      <c r="Y69" s="371"/>
      <c r="Z69" s="371"/>
      <c r="AA69" s="146">
        <v>0</v>
      </c>
      <c r="AB69" s="223">
        <v>0</v>
      </c>
    </row>
    <row r="70" spans="1:28" ht="12.75" customHeight="1">
      <c r="A70" s="361" t="s">
        <v>251</v>
      </c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3"/>
      <c r="T70" s="21" t="s">
        <v>252</v>
      </c>
      <c r="U70" s="18"/>
      <c r="V70" s="370">
        <v>0</v>
      </c>
      <c r="W70" s="371"/>
      <c r="X70" s="371"/>
      <c r="Y70" s="371"/>
      <c r="Z70" s="371"/>
      <c r="AA70" s="146">
        <v>0</v>
      </c>
      <c r="AB70" s="223">
        <v>0</v>
      </c>
    </row>
    <row r="71" spans="1:28" ht="12.75" customHeight="1">
      <c r="A71" s="361" t="s">
        <v>253</v>
      </c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3"/>
      <c r="T71" s="17" t="s">
        <v>254</v>
      </c>
      <c r="U71" s="23"/>
      <c r="V71" s="370">
        <v>0</v>
      </c>
      <c r="W71" s="371"/>
      <c r="X71" s="371"/>
      <c r="Y71" s="371"/>
      <c r="Z71" s="371"/>
      <c r="AA71" s="146">
        <v>0</v>
      </c>
      <c r="AB71" s="223">
        <v>0</v>
      </c>
    </row>
    <row r="72" spans="1:31" ht="12.75" customHeight="1">
      <c r="A72" s="361" t="s">
        <v>255</v>
      </c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3"/>
      <c r="T72" s="21" t="s">
        <v>256</v>
      </c>
      <c r="U72" s="18"/>
      <c r="V72" s="370">
        <f>SUM(V62+V66+V69+V71)</f>
        <v>100</v>
      </c>
      <c r="W72" s="371"/>
      <c r="X72" s="371"/>
      <c r="Y72" s="371"/>
      <c r="Z72" s="371"/>
      <c r="AA72" s="101">
        <f>SUM(AA62+AA66+AA69+AA71)</f>
        <v>43</v>
      </c>
      <c r="AB72" s="226">
        <v>0</v>
      </c>
      <c r="AC72" s="141"/>
      <c r="AD72" s="141"/>
      <c r="AE72" s="141"/>
    </row>
    <row r="73" spans="1:28" ht="12.75" customHeight="1" thickBot="1">
      <c r="A73" s="367" t="s">
        <v>257</v>
      </c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9"/>
      <c r="T73" s="227" t="s">
        <v>258</v>
      </c>
      <c r="U73" s="228"/>
      <c r="V73" s="375">
        <f>SUM(V72+V54)</f>
        <v>2415</v>
      </c>
      <c r="W73" s="376"/>
      <c r="X73" s="376"/>
      <c r="Y73" s="376"/>
      <c r="Z73" s="376"/>
      <c r="AA73" s="229">
        <f>(AA54+AA72)</f>
        <v>2400</v>
      </c>
      <c r="AB73" s="230">
        <f>(AB54+AB72)</f>
        <v>1804</v>
      </c>
    </row>
    <row r="74" spans="1:20" ht="21.75" customHeight="1">
      <c r="A74" s="24"/>
      <c r="B74" s="24"/>
      <c r="C74" s="24"/>
      <c r="D74" s="24"/>
      <c r="T74" s="26"/>
    </row>
    <row r="75" spans="1:4" ht="21.75" customHeight="1">
      <c r="A75" s="25"/>
      <c r="B75" s="24"/>
      <c r="C75" s="24"/>
      <c r="D75" s="24"/>
    </row>
    <row r="76" spans="1:4" ht="21" customHeight="1">
      <c r="A76" s="25"/>
      <c r="B76" s="24"/>
      <c r="C76" s="24"/>
      <c r="D76" s="24"/>
    </row>
    <row r="77" spans="1:4" ht="20.25" customHeight="1">
      <c r="A77" s="24"/>
      <c r="B77" s="24"/>
      <c r="C77" s="24"/>
      <c r="D77" s="24"/>
    </row>
    <row r="78" spans="1:4" ht="12.75">
      <c r="A78" s="24"/>
      <c r="B78" s="24"/>
      <c r="C78" s="24"/>
      <c r="D78" s="24"/>
    </row>
    <row r="79" spans="1:4" ht="12.75">
      <c r="A79" s="24"/>
      <c r="B79" s="24"/>
      <c r="C79" s="24"/>
      <c r="D79" s="24"/>
    </row>
    <row r="80" spans="1:4" ht="12.75">
      <c r="A80" s="24"/>
      <c r="B80" s="24"/>
      <c r="C80" s="24"/>
      <c r="D80" s="24"/>
    </row>
    <row r="81" spans="1:4" ht="12.75">
      <c r="A81" s="24"/>
      <c r="B81" s="24"/>
      <c r="C81" s="24"/>
      <c r="D81" s="24"/>
    </row>
    <row r="82" spans="1:4" ht="12.75">
      <c r="A82" s="24"/>
      <c r="B82" s="24"/>
      <c r="C82" s="24"/>
      <c r="D82" s="24"/>
    </row>
    <row r="87" ht="12.75">
      <c r="T87" s="26"/>
    </row>
  </sheetData>
  <sheetProtection selectLockedCells="1" selectUnlockedCells="1"/>
  <mergeCells count="142">
    <mergeCell ref="V47:Z47"/>
    <mergeCell ref="T29:U30"/>
    <mergeCell ref="A40:S40"/>
    <mergeCell ref="A30:S30"/>
    <mergeCell ref="V42:Z42"/>
    <mergeCell ref="V40:Z40"/>
    <mergeCell ref="A37:S37"/>
    <mergeCell ref="A38:S38"/>
    <mergeCell ref="V41:Z41"/>
    <mergeCell ref="A36:S36"/>
    <mergeCell ref="V61:Z61"/>
    <mergeCell ref="V58:Z58"/>
    <mergeCell ref="V56:Z56"/>
    <mergeCell ref="V64:Z64"/>
    <mergeCell ref="V62:Z62"/>
    <mergeCell ref="A34:S34"/>
    <mergeCell ref="A29:S29"/>
    <mergeCell ref="A61:S61"/>
    <mergeCell ref="A52:S52"/>
    <mergeCell ref="A35:S35"/>
    <mergeCell ref="A53:S53"/>
    <mergeCell ref="A54:S54"/>
    <mergeCell ref="A50:S50"/>
    <mergeCell ref="A46:S46"/>
    <mergeCell ref="A39:S39"/>
    <mergeCell ref="V53:Z53"/>
    <mergeCell ref="V59:Z59"/>
    <mergeCell ref="V60:Z60"/>
    <mergeCell ref="V57:Z57"/>
    <mergeCell ref="V55:Z55"/>
    <mergeCell ref="V66:Z66"/>
    <mergeCell ref="V63:Z63"/>
    <mergeCell ref="V72:Z72"/>
    <mergeCell ref="V73:Z73"/>
    <mergeCell ref="V71:Z71"/>
    <mergeCell ref="V65:Z65"/>
    <mergeCell ref="V67:Z67"/>
    <mergeCell ref="V69:Z69"/>
    <mergeCell ref="V70:Z70"/>
    <mergeCell ref="V68:Z68"/>
    <mergeCell ref="V50:Z50"/>
    <mergeCell ref="V51:Z51"/>
    <mergeCell ref="V54:Z54"/>
    <mergeCell ref="V43:Z43"/>
    <mergeCell ref="V45:Z45"/>
    <mergeCell ref="V44:Z44"/>
    <mergeCell ref="V46:Z46"/>
    <mergeCell ref="V48:Z48"/>
    <mergeCell ref="V49:Z49"/>
    <mergeCell ref="V52:Z52"/>
    <mergeCell ref="V39:Z39"/>
    <mergeCell ref="V35:Z35"/>
    <mergeCell ref="V36:Z36"/>
    <mergeCell ref="V37:Z37"/>
    <mergeCell ref="V38:Z38"/>
    <mergeCell ref="V34:Z34"/>
    <mergeCell ref="V23:Z23"/>
    <mergeCell ref="V22:Z22"/>
    <mergeCell ref="V28:Z28"/>
    <mergeCell ref="V27:Z27"/>
    <mergeCell ref="V32:Z32"/>
    <mergeCell ref="V31:Z31"/>
    <mergeCell ref="V33:Z33"/>
    <mergeCell ref="V29:Z29"/>
    <mergeCell ref="V30:Z30"/>
    <mergeCell ref="V21:Z21"/>
    <mergeCell ref="V25:Z25"/>
    <mergeCell ref="V24:Z24"/>
    <mergeCell ref="V26:Z26"/>
    <mergeCell ref="A42:S42"/>
    <mergeCell ref="A72:S72"/>
    <mergeCell ref="A60:S60"/>
    <mergeCell ref="A67:S67"/>
    <mergeCell ref="A68:S68"/>
    <mergeCell ref="A69:S69"/>
    <mergeCell ref="A70:S70"/>
    <mergeCell ref="A64:S64"/>
    <mergeCell ref="A65:S65"/>
    <mergeCell ref="A63:S63"/>
    <mergeCell ref="A73:S73"/>
    <mergeCell ref="A71:S71"/>
    <mergeCell ref="A32:S32"/>
    <mergeCell ref="A62:S62"/>
    <mergeCell ref="A66:S66"/>
    <mergeCell ref="A55:S55"/>
    <mergeCell ref="A56:S56"/>
    <mergeCell ref="A57:S57"/>
    <mergeCell ref="A58:S58"/>
    <mergeCell ref="A59:S59"/>
    <mergeCell ref="A33:S33"/>
    <mergeCell ref="A21:S21"/>
    <mergeCell ref="A25:S25"/>
    <mergeCell ref="A41:S41"/>
    <mergeCell ref="A22:S22"/>
    <mergeCell ref="A23:S23"/>
    <mergeCell ref="A24:S24"/>
    <mergeCell ref="A26:S26"/>
    <mergeCell ref="A27:S27"/>
    <mergeCell ref="A31:S31"/>
    <mergeCell ref="A28:S28"/>
    <mergeCell ref="A17:S17"/>
    <mergeCell ref="A18:S18"/>
    <mergeCell ref="A19:S19"/>
    <mergeCell ref="A20:S20"/>
    <mergeCell ref="V16:Z16"/>
    <mergeCell ref="V14:Z14"/>
    <mergeCell ref="V15:Z15"/>
    <mergeCell ref="V17:Z17"/>
    <mergeCell ref="A15:S15"/>
    <mergeCell ref="A16:S16"/>
    <mergeCell ref="V8:Z8"/>
    <mergeCell ref="V13:Z13"/>
    <mergeCell ref="A10:S10"/>
    <mergeCell ref="A11:S11"/>
    <mergeCell ref="A12:S12"/>
    <mergeCell ref="A13:S13"/>
    <mergeCell ref="V11:Z11"/>
    <mergeCell ref="A9:S9"/>
    <mergeCell ref="A8:S8"/>
    <mergeCell ref="A6:S7"/>
    <mergeCell ref="A51:S51"/>
    <mergeCell ref="A43:S43"/>
    <mergeCell ref="A44:S44"/>
    <mergeCell ref="A45:S45"/>
    <mergeCell ref="A47:S47"/>
    <mergeCell ref="A48:S48"/>
    <mergeCell ref="A49:S49"/>
    <mergeCell ref="A14:S14"/>
    <mergeCell ref="T6:U7"/>
    <mergeCell ref="V20:Z20"/>
    <mergeCell ref="V5:Z5"/>
    <mergeCell ref="V12:Z12"/>
    <mergeCell ref="V6:Z6"/>
    <mergeCell ref="V9:Z9"/>
    <mergeCell ref="V7:Z7"/>
    <mergeCell ref="V10:Z10"/>
    <mergeCell ref="V18:Z18"/>
    <mergeCell ref="V19:Z19"/>
    <mergeCell ref="A1:AB1"/>
    <mergeCell ref="A3:AB3"/>
    <mergeCell ref="A4:AB4"/>
    <mergeCell ref="A2:AB2"/>
  </mergeCells>
  <printOptions horizontalCentered="1"/>
  <pageMargins left="0.3937007874015748" right="0.1968503937007874" top="0.16" bottom="0.16" header="0.16" footer="0.16"/>
  <pageSetup fitToHeight="0" horizontalDpi="360" verticalDpi="360" orientation="portrait" paperSize="9" scale="85" r:id="rId1"/>
  <headerFooter alignWithMargins="0">
    <oddHeader>&amp;R7. sz.melléklet</oddHeader>
    <oddFooter>&amp;C&amp;P. oldal</oddFooter>
  </headerFooter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2"/>
  <sheetViews>
    <sheetView tabSelected="1" view="pageBreakPreview" zoomScaleSheetLayoutView="100" zoomScalePageLayoutView="0" workbookViewId="0" topLeftCell="A1">
      <selection activeCell="A8" sqref="A8:AB38"/>
    </sheetView>
  </sheetViews>
  <sheetFormatPr defaultColWidth="9.00390625" defaultRowHeight="12.75"/>
  <cols>
    <col min="1" max="13" width="3.25390625" style="27" customWidth="1"/>
    <col min="14" max="14" width="3.375" style="27" customWidth="1"/>
    <col min="15" max="19" width="3.25390625" style="27" customWidth="1"/>
    <col min="20" max="20" width="2.375" style="27" customWidth="1"/>
    <col min="21" max="26" width="3.25390625" style="27" customWidth="1"/>
    <col min="27" max="27" width="12.25390625" style="27" customWidth="1"/>
    <col min="28" max="28" width="13.625" style="27" customWidth="1"/>
    <col min="29" max="16384" width="9.125" style="27" customWidth="1"/>
  </cols>
  <sheetData>
    <row r="1" spans="1:28" ht="25.5" customHeight="1">
      <c r="A1" s="432" t="s">
        <v>311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</row>
    <row r="2" spans="1:28" ht="25.5" customHeight="1">
      <c r="A2" s="431" t="s">
        <v>312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</row>
    <row r="3" spans="1:28" ht="24" customHeight="1">
      <c r="A3" s="433" t="s">
        <v>300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</row>
    <row r="4" spans="1:28" ht="15.75" customHeight="1">
      <c r="A4" s="433" t="s">
        <v>259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</row>
    <row r="5" spans="1:28" ht="4.5" customHeight="1">
      <c r="A5" s="433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</row>
    <row r="6" spans="1:26" ht="12.75">
      <c r="A6" s="97"/>
      <c r="B6" s="97"/>
      <c r="C6" s="97"/>
      <c r="D6" s="97"/>
      <c r="E6" s="97"/>
      <c r="F6" s="97"/>
      <c r="G6" s="98"/>
      <c r="H6" s="97"/>
      <c r="I6" s="97"/>
      <c r="J6" s="97"/>
      <c r="K6" s="97"/>
      <c r="L6" s="98"/>
      <c r="M6" s="99"/>
      <c r="N6" s="97"/>
      <c r="O6" s="97"/>
      <c r="P6" s="98"/>
      <c r="Q6" s="99"/>
      <c r="R6" s="99"/>
      <c r="S6" s="99"/>
      <c r="T6" s="99"/>
      <c r="U6" s="100"/>
      <c r="V6" s="100"/>
      <c r="W6" s="97"/>
      <c r="X6" s="97"/>
      <c r="Y6" s="100"/>
      <c r="Z6" s="97"/>
    </row>
    <row r="7" spans="1:32" ht="13.5" thickBo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AB7" s="231" t="s">
        <v>306</v>
      </c>
      <c r="AC7" s="197"/>
      <c r="AD7" s="197"/>
      <c r="AE7" s="197"/>
      <c r="AF7" s="197"/>
    </row>
    <row r="8" spans="1:28" ht="38.25" customHeight="1">
      <c r="A8" s="435" t="s">
        <v>107</v>
      </c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7"/>
      <c r="T8" s="232" t="s">
        <v>131</v>
      </c>
      <c r="U8" s="232"/>
      <c r="V8" s="347" t="s">
        <v>300</v>
      </c>
      <c r="W8" s="348"/>
      <c r="X8" s="348"/>
      <c r="Y8" s="348"/>
      <c r="Z8" s="349"/>
      <c r="AA8" s="217" t="s">
        <v>300</v>
      </c>
      <c r="AB8" s="233" t="s">
        <v>300</v>
      </c>
    </row>
    <row r="9" spans="1:28" ht="25.5">
      <c r="A9" s="183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5"/>
      <c r="T9" s="186"/>
      <c r="U9" s="187"/>
      <c r="V9" s="415" t="s">
        <v>303</v>
      </c>
      <c r="W9" s="415"/>
      <c r="X9" s="415"/>
      <c r="Y9" s="415"/>
      <c r="Z9" s="415"/>
      <c r="AA9" s="201" t="s">
        <v>307</v>
      </c>
      <c r="AB9" s="234" t="s">
        <v>309</v>
      </c>
    </row>
    <row r="10" spans="1:28" ht="19.5" customHeight="1">
      <c r="A10" s="419" t="s">
        <v>260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1"/>
      <c r="T10" s="188" t="s">
        <v>134</v>
      </c>
      <c r="U10" s="187"/>
      <c r="V10" s="400">
        <v>0</v>
      </c>
      <c r="W10" s="401"/>
      <c r="X10" s="401"/>
      <c r="Y10" s="401"/>
      <c r="Z10" s="402"/>
      <c r="AA10" s="189">
        <v>0</v>
      </c>
      <c r="AB10" s="235">
        <v>0</v>
      </c>
    </row>
    <row r="11" spans="1:28" ht="19.5" customHeight="1">
      <c r="A11" s="419" t="s">
        <v>261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1"/>
      <c r="T11" s="188" t="s">
        <v>135</v>
      </c>
      <c r="U11" s="187"/>
      <c r="V11" s="400">
        <v>0</v>
      </c>
      <c r="W11" s="401"/>
      <c r="X11" s="401"/>
      <c r="Y11" s="401"/>
      <c r="Z11" s="402"/>
      <c r="AA11" s="189">
        <v>0</v>
      </c>
      <c r="AB11" s="235">
        <v>0</v>
      </c>
    </row>
    <row r="12" spans="1:28" ht="19.5" customHeight="1">
      <c r="A12" s="419" t="s">
        <v>262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1"/>
      <c r="T12" s="188" t="s">
        <v>136</v>
      </c>
      <c r="U12" s="187"/>
      <c r="V12" s="400">
        <v>0</v>
      </c>
      <c r="W12" s="401"/>
      <c r="X12" s="401"/>
      <c r="Y12" s="401"/>
      <c r="Z12" s="402"/>
      <c r="AA12" s="189">
        <v>0</v>
      </c>
      <c r="AB12" s="235">
        <v>0</v>
      </c>
    </row>
    <row r="13" spans="1:28" ht="19.5" customHeight="1">
      <c r="A13" s="419" t="s">
        <v>263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1"/>
      <c r="T13" s="434" t="s">
        <v>137</v>
      </c>
      <c r="U13" s="423"/>
      <c r="V13" s="400">
        <v>0</v>
      </c>
      <c r="W13" s="401"/>
      <c r="X13" s="401"/>
      <c r="Y13" s="401"/>
      <c r="Z13" s="402"/>
      <c r="AA13" s="189">
        <v>0</v>
      </c>
      <c r="AB13" s="235">
        <v>0</v>
      </c>
    </row>
    <row r="14" spans="1:28" ht="19.5" customHeight="1">
      <c r="A14" s="416" t="s">
        <v>264</v>
      </c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8"/>
      <c r="T14" s="190" t="s">
        <v>138</v>
      </c>
      <c r="U14" s="187"/>
      <c r="V14" s="409">
        <v>0</v>
      </c>
      <c r="W14" s="410"/>
      <c r="X14" s="410"/>
      <c r="Y14" s="410"/>
      <c r="Z14" s="411"/>
      <c r="AA14" s="189">
        <v>0</v>
      </c>
      <c r="AB14" s="235">
        <v>0</v>
      </c>
    </row>
    <row r="15" spans="1:28" ht="19.5" customHeight="1">
      <c r="A15" s="416" t="s">
        <v>265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8"/>
      <c r="T15" s="190" t="s">
        <v>139</v>
      </c>
      <c r="U15" s="187"/>
      <c r="V15" s="397">
        <v>0</v>
      </c>
      <c r="W15" s="398"/>
      <c r="X15" s="398"/>
      <c r="Y15" s="398"/>
      <c r="Z15" s="399"/>
      <c r="AA15" s="189">
        <v>0</v>
      </c>
      <c r="AB15" s="235">
        <v>0</v>
      </c>
    </row>
    <row r="16" spans="1:28" s="28" customFormat="1" ht="19.5" customHeight="1">
      <c r="A16" s="419" t="s">
        <v>266</v>
      </c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1"/>
      <c r="T16" s="188" t="s">
        <v>140</v>
      </c>
      <c r="U16" s="187"/>
      <c r="V16" s="400">
        <v>0</v>
      </c>
      <c r="W16" s="401"/>
      <c r="X16" s="401"/>
      <c r="Y16" s="401"/>
      <c r="Z16" s="402"/>
      <c r="AA16" s="189">
        <v>0</v>
      </c>
      <c r="AB16" s="235">
        <v>0</v>
      </c>
    </row>
    <row r="17" spans="1:28" s="28" customFormat="1" ht="19.5" customHeight="1">
      <c r="A17" s="419" t="s">
        <v>267</v>
      </c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1"/>
      <c r="T17" s="188" t="s">
        <v>141</v>
      </c>
      <c r="U17" s="187"/>
      <c r="V17" s="400">
        <v>0</v>
      </c>
      <c r="W17" s="401"/>
      <c r="X17" s="401"/>
      <c r="Y17" s="401"/>
      <c r="Z17" s="402"/>
      <c r="AA17" s="189">
        <v>0</v>
      </c>
      <c r="AB17" s="235">
        <v>0</v>
      </c>
    </row>
    <row r="18" spans="1:28" ht="19.5" customHeight="1">
      <c r="A18" s="419" t="s">
        <v>268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1"/>
      <c r="T18" s="188" t="s">
        <v>142</v>
      </c>
      <c r="U18" s="187"/>
      <c r="V18" s="400">
        <v>0</v>
      </c>
      <c r="W18" s="401"/>
      <c r="X18" s="401"/>
      <c r="Y18" s="401"/>
      <c r="Z18" s="402"/>
      <c r="AA18" s="189">
        <v>0</v>
      </c>
      <c r="AB18" s="235">
        <v>0</v>
      </c>
    </row>
    <row r="19" spans="1:28" s="28" customFormat="1" ht="19.5" customHeight="1">
      <c r="A19" s="419" t="s">
        <v>269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1"/>
      <c r="T19" s="188">
        <v>10</v>
      </c>
      <c r="U19" s="187"/>
      <c r="V19" s="400">
        <v>0</v>
      </c>
      <c r="W19" s="401"/>
      <c r="X19" s="401"/>
      <c r="Y19" s="401"/>
      <c r="Z19" s="402"/>
      <c r="AA19" s="189">
        <v>0</v>
      </c>
      <c r="AB19" s="235">
        <v>0</v>
      </c>
    </row>
    <row r="20" spans="1:28" s="28" customFormat="1" ht="24.75" customHeight="1">
      <c r="A20" s="419" t="s">
        <v>270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1"/>
      <c r="T20" s="188">
        <v>11</v>
      </c>
      <c r="U20" s="187"/>
      <c r="V20" s="403">
        <v>22198000</v>
      </c>
      <c r="W20" s="404"/>
      <c r="X20" s="404"/>
      <c r="Y20" s="404"/>
      <c r="Z20" s="405"/>
      <c r="AA20" s="189">
        <v>22198000</v>
      </c>
      <c r="AB20" s="235">
        <v>10860000</v>
      </c>
    </row>
    <row r="21" spans="1:28" s="28" customFormat="1" ht="19.5" customHeight="1">
      <c r="A21" s="419" t="s">
        <v>271</v>
      </c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1"/>
      <c r="T21" s="188">
        <v>12</v>
      </c>
      <c r="U21" s="187"/>
      <c r="V21" s="394">
        <v>0</v>
      </c>
      <c r="W21" s="395"/>
      <c r="X21" s="395"/>
      <c r="Y21" s="395"/>
      <c r="Z21" s="396"/>
      <c r="AA21" s="189">
        <v>0</v>
      </c>
      <c r="AB21" s="235">
        <v>0</v>
      </c>
    </row>
    <row r="22" spans="1:28" s="28" customFormat="1" ht="27.75" customHeight="1">
      <c r="A22" s="419" t="s">
        <v>272</v>
      </c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1"/>
      <c r="T22" s="188" t="s">
        <v>146</v>
      </c>
      <c r="U22" s="187"/>
      <c r="V22" s="394">
        <v>0</v>
      </c>
      <c r="W22" s="395"/>
      <c r="X22" s="395"/>
      <c r="Y22" s="395"/>
      <c r="Z22" s="396"/>
      <c r="AA22" s="189">
        <v>0</v>
      </c>
      <c r="AB22" s="235">
        <v>0</v>
      </c>
    </row>
    <row r="23" spans="1:28" s="28" customFormat="1" ht="19.5" customHeight="1">
      <c r="A23" s="419" t="s">
        <v>273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1"/>
      <c r="T23" s="188" t="s">
        <v>147</v>
      </c>
      <c r="U23" s="187"/>
      <c r="V23" s="394">
        <v>0</v>
      </c>
      <c r="W23" s="395"/>
      <c r="X23" s="395"/>
      <c r="Y23" s="395"/>
      <c r="Z23" s="396"/>
      <c r="AA23" s="189">
        <v>0</v>
      </c>
      <c r="AB23" s="235">
        <v>0</v>
      </c>
    </row>
    <row r="24" spans="1:28" s="28" customFormat="1" ht="19.5" customHeight="1">
      <c r="A24" s="416" t="s">
        <v>274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8"/>
      <c r="T24" s="188" t="s">
        <v>148</v>
      </c>
      <c r="U24" s="187"/>
      <c r="V24" s="406">
        <f>V20</f>
        <v>22198000</v>
      </c>
      <c r="W24" s="407"/>
      <c r="X24" s="407"/>
      <c r="Y24" s="407"/>
      <c r="Z24" s="408"/>
      <c r="AA24" s="192">
        <f>AA20</f>
        <v>22198000</v>
      </c>
      <c r="AB24" s="236">
        <f>AB20</f>
        <v>10860000</v>
      </c>
    </row>
    <row r="25" spans="1:28" s="28" customFormat="1" ht="19.5" customHeight="1">
      <c r="A25" s="419" t="s">
        <v>275</v>
      </c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1"/>
      <c r="T25" s="188" t="s">
        <v>149</v>
      </c>
      <c r="U25" s="187"/>
      <c r="V25" s="400">
        <v>0</v>
      </c>
      <c r="W25" s="401"/>
      <c r="X25" s="401"/>
      <c r="Y25" s="401"/>
      <c r="Z25" s="402"/>
      <c r="AA25" s="189">
        <v>0</v>
      </c>
      <c r="AB25" s="235">
        <v>0</v>
      </c>
    </row>
    <row r="26" spans="1:28" s="28" customFormat="1" ht="19.5" customHeight="1">
      <c r="A26" s="419" t="s">
        <v>284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1"/>
      <c r="T26" s="188" t="s">
        <v>165</v>
      </c>
      <c r="U26" s="187"/>
      <c r="V26" s="400">
        <v>0</v>
      </c>
      <c r="W26" s="401"/>
      <c r="X26" s="401"/>
      <c r="Y26" s="401"/>
      <c r="Z26" s="402"/>
      <c r="AA26" s="189">
        <v>0</v>
      </c>
      <c r="AB26" s="235">
        <v>0</v>
      </c>
    </row>
    <row r="27" spans="1:28" s="28" customFormat="1" ht="19.5" customHeight="1">
      <c r="A27" s="419" t="s">
        <v>285</v>
      </c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1"/>
      <c r="T27" s="188" t="s">
        <v>167</v>
      </c>
      <c r="U27" s="187"/>
      <c r="V27" s="400">
        <v>0</v>
      </c>
      <c r="W27" s="401"/>
      <c r="X27" s="401"/>
      <c r="Y27" s="401"/>
      <c r="Z27" s="402"/>
      <c r="AA27" s="189">
        <v>0</v>
      </c>
      <c r="AB27" s="235">
        <v>0</v>
      </c>
    </row>
    <row r="28" spans="1:28" ht="19.5" customHeight="1">
      <c r="A28" s="419" t="s">
        <v>286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1"/>
      <c r="T28" s="188">
        <v>19</v>
      </c>
      <c r="U28" s="187"/>
      <c r="V28" s="400">
        <v>0</v>
      </c>
      <c r="W28" s="401"/>
      <c r="X28" s="401"/>
      <c r="Y28" s="401"/>
      <c r="Z28" s="402"/>
      <c r="AA28" s="189">
        <v>0</v>
      </c>
      <c r="AB28" s="235">
        <v>0</v>
      </c>
    </row>
    <row r="29" spans="1:28" ht="24.75" customHeight="1">
      <c r="A29" s="419" t="s">
        <v>287</v>
      </c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1"/>
      <c r="T29" s="422">
        <v>20</v>
      </c>
      <c r="U29" s="423"/>
      <c r="V29" s="400">
        <v>0</v>
      </c>
      <c r="W29" s="401"/>
      <c r="X29" s="401"/>
      <c r="Y29" s="401"/>
      <c r="Z29" s="402"/>
      <c r="AA29" s="189">
        <v>0</v>
      </c>
      <c r="AB29" s="235">
        <v>0</v>
      </c>
    </row>
    <row r="30" spans="1:28" ht="19.5" customHeight="1">
      <c r="A30" s="419" t="s">
        <v>288</v>
      </c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1"/>
      <c r="T30" s="422">
        <v>21</v>
      </c>
      <c r="U30" s="423"/>
      <c r="V30" s="400">
        <v>0</v>
      </c>
      <c r="W30" s="401"/>
      <c r="X30" s="401"/>
      <c r="Y30" s="401"/>
      <c r="Z30" s="402"/>
      <c r="AA30" s="189">
        <v>0</v>
      </c>
      <c r="AB30" s="235">
        <v>0</v>
      </c>
    </row>
    <row r="31" spans="1:28" ht="26.25" customHeight="1">
      <c r="A31" s="419" t="s">
        <v>289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1"/>
      <c r="T31" s="422">
        <v>22</v>
      </c>
      <c r="U31" s="423"/>
      <c r="V31" s="400">
        <v>0</v>
      </c>
      <c r="W31" s="401"/>
      <c r="X31" s="401"/>
      <c r="Y31" s="401"/>
      <c r="Z31" s="402"/>
      <c r="AA31" s="189">
        <v>0</v>
      </c>
      <c r="AB31" s="235">
        <v>0</v>
      </c>
    </row>
    <row r="32" spans="1:28" ht="19.5" customHeight="1">
      <c r="A32" s="416" t="s">
        <v>290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8"/>
      <c r="T32" s="424">
        <v>23</v>
      </c>
      <c r="U32" s="425"/>
      <c r="V32" s="409">
        <v>0</v>
      </c>
      <c r="W32" s="410"/>
      <c r="X32" s="410"/>
      <c r="Y32" s="410"/>
      <c r="Z32" s="411"/>
      <c r="AA32" s="189">
        <v>0</v>
      </c>
      <c r="AB32" s="235">
        <v>0</v>
      </c>
    </row>
    <row r="33" spans="1:31" ht="19.5" customHeight="1">
      <c r="A33" s="416" t="s">
        <v>291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8"/>
      <c r="T33" s="424">
        <v>24</v>
      </c>
      <c r="U33" s="425"/>
      <c r="V33" s="406">
        <f>V24+V32</f>
        <v>22198000</v>
      </c>
      <c r="W33" s="407"/>
      <c r="X33" s="407"/>
      <c r="Y33" s="407"/>
      <c r="Z33" s="408"/>
      <c r="AA33" s="191">
        <f>AA24+AA32</f>
        <v>22198000</v>
      </c>
      <c r="AB33" s="237">
        <f>AB24+AB32</f>
        <v>10860000</v>
      </c>
      <c r="AC33" s="142"/>
      <c r="AD33" s="142"/>
      <c r="AE33" s="142"/>
    </row>
    <row r="34" spans="1:28" ht="19.5" customHeight="1">
      <c r="A34" s="419" t="s">
        <v>292</v>
      </c>
      <c r="B34" s="420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1"/>
      <c r="T34" s="422">
        <v>25</v>
      </c>
      <c r="U34" s="423"/>
      <c r="V34" s="400">
        <v>0</v>
      </c>
      <c r="W34" s="401"/>
      <c r="X34" s="401"/>
      <c r="Y34" s="401"/>
      <c r="Z34" s="402"/>
      <c r="AA34" s="189">
        <v>0</v>
      </c>
      <c r="AB34" s="235">
        <v>0</v>
      </c>
    </row>
    <row r="35" spans="1:28" ht="19.5" customHeight="1">
      <c r="A35" s="419" t="s">
        <v>293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1"/>
      <c r="T35" s="422">
        <v>26</v>
      </c>
      <c r="U35" s="423"/>
      <c r="V35" s="400">
        <v>0</v>
      </c>
      <c r="W35" s="401"/>
      <c r="X35" s="401"/>
      <c r="Y35" s="401"/>
      <c r="Z35" s="402"/>
      <c r="AA35" s="189">
        <v>0</v>
      </c>
      <c r="AB35" s="235">
        <v>0</v>
      </c>
    </row>
    <row r="36" spans="1:28" ht="19.5" customHeight="1">
      <c r="A36" s="419" t="s">
        <v>294</v>
      </c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1"/>
      <c r="T36" s="422">
        <v>27</v>
      </c>
      <c r="U36" s="423"/>
      <c r="V36" s="400">
        <v>110000</v>
      </c>
      <c r="W36" s="401"/>
      <c r="X36" s="401"/>
      <c r="Y36" s="401"/>
      <c r="Z36" s="402"/>
      <c r="AA36" s="189">
        <v>110000</v>
      </c>
      <c r="AB36" s="236">
        <v>0</v>
      </c>
    </row>
    <row r="37" spans="1:28" ht="19.5" customHeight="1">
      <c r="A37" s="416" t="s">
        <v>295</v>
      </c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8"/>
      <c r="T37" s="424">
        <v>28</v>
      </c>
      <c r="U37" s="425"/>
      <c r="V37" s="409">
        <f>SUM(V34:Z36)</f>
        <v>110000</v>
      </c>
      <c r="W37" s="410"/>
      <c r="X37" s="410"/>
      <c r="Y37" s="410"/>
      <c r="Z37" s="411"/>
      <c r="AA37" s="192">
        <f>AA36</f>
        <v>110000</v>
      </c>
      <c r="AB37" s="235">
        <v>0</v>
      </c>
    </row>
    <row r="38" spans="1:31" ht="25.5" customHeight="1" thickBot="1">
      <c r="A38" s="428" t="s">
        <v>296</v>
      </c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30"/>
      <c r="T38" s="426">
        <v>29</v>
      </c>
      <c r="U38" s="427"/>
      <c r="V38" s="412">
        <f>SUM(V14+V15+V33+V37)</f>
        <v>22308000</v>
      </c>
      <c r="W38" s="413"/>
      <c r="X38" s="413"/>
      <c r="Y38" s="413"/>
      <c r="Z38" s="414"/>
      <c r="AA38" s="238">
        <f>SUM(AA14+AA15+AA33+AA37)</f>
        <v>22308000</v>
      </c>
      <c r="AB38" s="239">
        <f>SUM(AB14+AB15+AB33+AB37)</f>
        <v>10860000</v>
      </c>
      <c r="AC38" s="143"/>
      <c r="AD38" s="143"/>
      <c r="AE38" s="143"/>
    </row>
    <row r="39" spans="1:4" ht="21.75" customHeight="1">
      <c r="A39" s="29"/>
      <c r="B39" s="29"/>
      <c r="C39" s="29"/>
      <c r="D39" s="29"/>
    </row>
    <row r="40" spans="1:4" ht="21.75" customHeight="1">
      <c r="A40" s="29"/>
      <c r="B40" s="29"/>
      <c r="C40" s="29"/>
      <c r="D40" s="29"/>
    </row>
    <row r="41" spans="1:4" ht="21.75" customHeight="1">
      <c r="A41" s="29"/>
      <c r="B41" s="29"/>
      <c r="C41" s="29"/>
      <c r="D41" s="29"/>
    </row>
    <row r="42" spans="1:4" ht="21.75" customHeight="1">
      <c r="A42" s="29"/>
      <c r="B42" s="29"/>
      <c r="C42" s="29"/>
      <c r="D42" s="29"/>
    </row>
    <row r="43" spans="1:4" ht="21.75" customHeight="1">
      <c r="A43" s="29"/>
      <c r="B43" s="29"/>
      <c r="C43" s="29"/>
      <c r="D43" s="29"/>
    </row>
    <row r="44" spans="1:4" ht="21.75" customHeight="1">
      <c r="A44" s="29"/>
      <c r="B44" s="29"/>
      <c r="C44" s="29"/>
      <c r="D44" s="29"/>
    </row>
    <row r="45" spans="1:4" ht="21.75" customHeight="1">
      <c r="A45" s="29"/>
      <c r="B45" s="29"/>
      <c r="C45" s="29"/>
      <c r="D45" s="29"/>
    </row>
    <row r="46" spans="1:4" ht="21.75" customHeight="1">
      <c r="A46" s="29"/>
      <c r="B46" s="29"/>
      <c r="C46" s="29"/>
      <c r="D46" s="29"/>
    </row>
    <row r="47" spans="1:4" ht="21.75" customHeight="1">
      <c r="A47" s="29"/>
      <c r="B47" s="29"/>
      <c r="C47" s="29"/>
      <c r="D47" s="29"/>
    </row>
    <row r="48" spans="1:4" ht="21.75" customHeight="1">
      <c r="A48" s="29"/>
      <c r="B48" s="29"/>
      <c r="C48" s="29"/>
      <c r="D48" s="29"/>
    </row>
    <row r="49" spans="1:4" ht="21.75" customHeight="1">
      <c r="A49" s="29"/>
      <c r="B49" s="29"/>
      <c r="C49" s="29"/>
      <c r="D49" s="29"/>
    </row>
    <row r="50" spans="1:4" ht="21.75" customHeight="1">
      <c r="A50" s="29"/>
      <c r="B50" s="29"/>
      <c r="C50" s="29"/>
      <c r="D50" s="29"/>
    </row>
    <row r="51" spans="1:4" ht="21.75" customHeight="1">
      <c r="A51" s="29"/>
      <c r="B51" s="29"/>
      <c r="C51" s="29"/>
      <c r="D51" s="29"/>
    </row>
    <row r="52" spans="1:4" ht="21.75" customHeight="1">
      <c r="A52" s="29"/>
      <c r="B52" s="29"/>
      <c r="C52" s="29"/>
      <c r="D52" s="29"/>
    </row>
    <row r="53" spans="1:4" ht="21.75" customHeight="1">
      <c r="A53" s="29"/>
      <c r="B53" s="29"/>
      <c r="C53" s="29"/>
      <c r="D53" s="29"/>
    </row>
    <row r="54" spans="1:4" ht="21.75" customHeight="1">
      <c r="A54" s="29"/>
      <c r="B54" s="29"/>
      <c r="C54" s="29"/>
      <c r="D54" s="29"/>
    </row>
    <row r="55" spans="1:4" ht="21.75" customHeight="1">
      <c r="A55" s="29"/>
      <c r="B55" s="29"/>
      <c r="C55" s="29"/>
      <c r="D55" s="29"/>
    </row>
    <row r="56" spans="1:4" ht="21.75" customHeight="1">
      <c r="A56" s="29"/>
      <c r="B56" s="29"/>
      <c r="C56" s="29"/>
      <c r="D56" s="29"/>
    </row>
    <row r="57" spans="1:4" ht="21.75" customHeight="1">
      <c r="A57" s="29"/>
      <c r="B57" s="29"/>
      <c r="C57" s="29"/>
      <c r="D57" s="29"/>
    </row>
    <row r="58" spans="1:4" ht="21.75" customHeight="1">
      <c r="A58" s="29"/>
      <c r="B58" s="29"/>
      <c r="C58" s="29"/>
      <c r="D58" s="29"/>
    </row>
    <row r="59" spans="1:4" ht="21.75" customHeight="1">
      <c r="A59" s="29"/>
      <c r="B59" s="29"/>
      <c r="C59" s="29"/>
      <c r="D59" s="29"/>
    </row>
    <row r="60" spans="1:4" ht="21.75" customHeight="1">
      <c r="A60" s="29"/>
      <c r="B60" s="29"/>
      <c r="C60" s="29"/>
      <c r="D60" s="29"/>
    </row>
    <row r="61" spans="1:4" ht="21.75" customHeight="1">
      <c r="A61" s="29"/>
      <c r="B61" s="29"/>
      <c r="C61" s="29"/>
      <c r="D61" s="29"/>
    </row>
    <row r="62" spans="1:4" ht="21.75" customHeight="1">
      <c r="A62" s="29"/>
      <c r="B62" s="29"/>
      <c r="C62" s="29"/>
      <c r="D62" s="29"/>
    </row>
    <row r="63" spans="1:4" ht="21.75" customHeight="1">
      <c r="A63" s="29"/>
      <c r="B63" s="29"/>
      <c r="C63" s="29"/>
      <c r="D63" s="29"/>
    </row>
    <row r="64" spans="1:4" ht="21.75" customHeight="1">
      <c r="A64" s="29"/>
      <c r="B64" s="29"/>
      <c r="C64" s="29"/>
      <c r="D64" s="29"/>
    </row>
    <row r="65" spans="1:4" ht="21.75" customHeight="1">
      <c r="A65" s="29"/>
      <c r="B65" s="29"/>
      <c r="C65" s="29"/>
      <c r="D65" s="29"/>
    </row>
    <row r="66" spans="1:4" ht="21.75" customHeight="1">
      <c r="A66" s="29"/>
      <c r="B66" s="29"/>
      <c r="C66" s="29"/>
      <c r="D66" s="29"/>
    </row>
    <row r="67" spans="1:4" ht="21.75" customHeight="1">
      <c r="A67" s="29"/>
      <c r="B67" s="29"/>
      <c r="C67" s="29"/>
      <c r="D67" s="29"/>
    </row>
    <row r="68" spans="1:4" ht="21.75" customHeight="1">
      <c r="A68" s="29"/>
      <c r="B68" s="29"/>
      <c r="C68" s="29"/>
      <c r="D68" s="29"/>
    </row>
    <row r="69" spans="1:4" ht="21.75" customHeight="1">
      <c r="A69" s="29"/>
      <c r="B69" s="29"/>
      <c r="C69" s="29"/>
      <c r="D69" s="29"/>
    </row>
    <row r="70" spans="1:4" ht="21.75" customHeight="1">
      <c r="A70" s="29"/>
      <c r="B70" s="29"/>
      <c r="C70" s="29"/>
      <c r="D70" s="29"/>
    </row>
    <row r="71" spans="1:4" ht="21.75" customHeight="1">
      <c r="A71" s="29"/>
      <c r="B71" s="29"/>
      <c r="C71" s="29"/>
      <c r="D71" s="29"/>
    </row>
    <row r="72" spans="1:4" ht="21.75" customHeight="1">
      <c r="A72" s="29"/>
      <c r="B72" s="29"/>
      <c r="C72" s="29"/>
      <c r="D72" s="29"/>
    </row>
    <row r="73" spans="1:4" ht="21.75" customHeight="1">
      <c r="A73" s="29"/>
      <c r="B73" s="29"/>
      <c r="C73" s="29"/>
      <c r="D73" s="29"/>
    </row>
    <row r="74" spans="1:4" ht="21.75" customHeight="1">
      <c r="A74" s="29"/>
      <c r="B74" s="29"/>
      <c r="C74" s="29"/>
      <c r="D74" s="29"/>
    </row>
    <row r="75" spans="1:4" ht="21.75" customHeight="1">
      <c r="A75" s="29"/>
      <c r="B75" s="29"/>
      <c r="C75" s="29"/>
      <c r="D75" s="29"/>
    </row>
    <row r="76" spans="1:4" ht="21.75" customHeight="1">
      <c r="A76" s="29"/>
      <c r="B76" s="29"/>
      <c r="C76" s="29"/>
      <c r="D76" s="29"/>
    </row>
    <row r="77" spans="1:4" ht="21.75" customHeight="1">
      <c r="A77" s="29"/>
      <c r="B77" s="29"/>
      <c r="C77" s="29"/>
      <c r="D77" s="29"/>
    </row>
    <row r="78" spans="1:4" ht="21.75" customHeight="1">
      <c r="A78" s="29"/>
      <c r="B78" s="29"/>
      <c r="C78" s="29"/>
      <c r="D78" s="29"/>
    </row>
    <row r="79" spans="1:4" ht="21.75" customHeight="1">
      <c r="A79" s="29"/>
      <c r="B79" s="29"/>
      <c r="C79" s="29"/>
      <c r="D79" s="29"/>
    </row>
    <row r="80" spans="1:4" ht="21.75" customHeight="1">
      <c r="A80" s="29"/>
      <c r="B80" s="29"/>
      <c r="C80" s="29"/>
      <c r="D80" s="29"/>
    </row>
    <row r="81" spans="1:4" ht="21.75" customHeight="1">
      <c r="A81" s="29"/>
      <c r="B81" s="29"/>
      <c r="C81" s="29"/>
      <c r="D81" s="29"/>
    </row>
    <row r="82" spans="1:4" ht="21.75" customHeight="1">
      <c r="A82" s="29"/>
      <c r="B82" s="29"/>
      <c r="C82" s="29"/>
      <c r="D82" s="29"/>
    </row>
    <row r="83" spans="1:4" ht="21.75" customHeight="1">
      <c r="A83" s="29"/>
      <c r="B83" s="29"/>
      <c r="C83" s="29"/>
      <c r="D83" s="29"/>
    </row>
    <row r="84" spans="1:4" ht="21.75" customHeight="1">
      <c r="A84" s="29"/>
      <c r="B84" s="29"/>
      <c r="C84" s="29"/>
      <c r="D84" s="29"/>
    </row>
    <row r="85" spans="1:4" ht="21.75" customHeight="1">
      <c r="A85" s="29"/>
      <c r="B85" s="29"/>
      <c r="C85" s="29"/>
      <c r="D85" s="29"/>
    </row>
    <row r="86" spans="1:4" ht="21.75" customHeight="1">
      <c r="A86" s="29"/>
      <c r="B86" s="29"/>
      <c r="C86" s="29"/>
      <c r="D86" s="29"/>
    </row>
    <row r="87" spans="1:4" ht="21.75" customHeight="1">
      <c r="A87" s="29"/>
      <c r="B87" s="29"/>
      <c r="C87" s="29"/>
      <c r="D87" s="29"/>
    </row>
    <row r="88" spans="1:4" ht="21.75" customHeight="1">
      <c r="A88" s="29"/>
      <c r="B88" s="29"/>
      <c r="C88" s="29"/>
      <c r="D88" s="29"/>
    </row>
    <row r="89" spans="1:4" ht="21.75" customHeight="1">
      <c r="A89" s="29"/>
      <c r="B89" s="29"/>
      <c r="C89" s="29"/>
      <c r="D89" s="29"/>
    </row>
    <row r="90" spans="1:4" ht="21.75" customHeight="1">
      <c r="A90" s="29"/>
      <c r="B90" s="29"/>
      <c r="C90" s="29"/>
      <c r="D90" s="29"/>
    </row>
    <row r="91" spans="1:4" ht="21.75" customHeight="1">
      <c r="A91" s="29"/>
      <c r="B91" s="29"/>
      <c r="C91" s="29"/>
      <c r="D91" s="29"/>
    </row>
    <row r="92" spans="1:4" ht="21.75" customHeight="1">
      <c r="A92" s="29"/>
      <c r="B92" s="29"/>
      <c r="C92" s="29"/>
      <c r="D92" s="29"/>
    </row>
    <row r="93" spans="1:4" ht="21.75" customHeight="1">
      <c r="A93" s="29"/>
      <c r="B93" s="29"/>
      <c r="C93" s="29"/>
      <c r="D93" s="29"/>
    </row>
    <row r="94" spans="1:4" ht="21.75" customHeight="1">
      <c r="A94" s="29"/>
      <c r="B94" s="29"/>
      <c r="C94" s="29"/>
      <c r="D94" s="29"/>
    </row>
    <row r="95" spans="1:4" ht="21.75" customHeight="1">
      <c r="A95" s="29"/>
      <c r="B95" s="29"/>
      <c r="C95" s="29"/>
      <c r="D95" s="29"/>
    </row>
    <row r="96" spans="1:4" ht="21.75" customHeight="1">
      <c r="A96" s="29"/>
      <c r="B96" s="29"/>
      <c r="C96" s="29"/>
      <c r="D96" s="29"/>
    </row>
    <row r="97" spans="1:4" ht="21.75" customHeight="1">
      <c r="A97" s="29"/>
      <c r="B97" s="29"/>
      <c r="C97" s="29"/>
      <c r="D97" s="29"/>
    </row>
    <row r="98" spans="1:4" ht="21.75" customHeight="1">
      <c r="A98" s="29"/>
      <c r="B98" s="29"/>
      <c r="C98" s="29"/>
      <c r="D98" s="29"/>
    </row>
    <row r="99" spans="1:4" ht="21.75" customHeight="1">
      <c r="A99" s="29"/>
      <c r="B99" s="29"/>
      <c r="C99" s="29"/>
      <c r="D99" s="29"/>
    </row>
    <row r="100" spans="1:4" ht="21.75" customHeight="1">
      <c r="A100" s="29"/>
      <c r="B100" s="29"/>
      <c r="C100" s="29"/>
      <c r="D100" s="29"/>
    </row>
    <row r="101" spans="1:4" ht="21.75" customHeight="1">
      <c r="A101" s="29"/>
      <c r="B101" s="29"/>
      <c r="C101" s="29"/>
      <c r="D101" s="29"/>
    </row>
    <row r="102" spans="1:4" ht="21.75" customHeight="1">
      <c r="A102" s="29"/>
      <c r="B102" s="29"/>
      <c r="C102" s="29"/>
      <c r="D102" s="29"/>
    </row>
    <row r="103" spans="1:4" ht="21.75" customHeight="1">
      <c r="A103" s="29"/>
      <c r="B103" s="29"/>
      <c r="C103" s="29"/>
      <c r="D103" s="29"/>
    </row>
    <row r="104" spans="1:4" ht="21.75" customHeight="1">
      <c r="A104" s="29"/>
      <c r="B104" s="29"/>
      <c r="C104" s="29"/>
      <c r="D104" s="29"/>
    </row>
    <row r="105" spans="1:4" ht="21.75" customHeight="1">
      <c r="A105" s="29"/>
      <c r="B105" s="29"/>
      <c r="C105" s="29"/>
      <c r="D105" s="29"/>
    </row>
    <row r="106" spans="1:4" ht="12.75">
      <c r="A106" s="29"/>
      <c r="B106" s="29"/>
      <c r="C106" s="29"/>
      <c r="D106" s="29"/>
    </row>
    <row r="107" spans="1:4" ht="12.75">
      <c r="A107" s="29"/>
      <c r="B107" s="29"/>
      <c r="C107" s="29"/>
      <c r="D107" s="29"/>
    </row>
    <row r="108" spans="1:4" ht="12.75">
      <c r="A108" s="29"/>
      <c r="B108" s="29"/>
      <c r="C108" s="29"/>
      <c r="D108" s="29"/>
    </row>
    <row r="109" spans="1:4" ht="12.75">
      <c r="A109" s="29"/>
      <c r="B109" s="29"/>
      <c r="C109" s="29"/>
      <c r="D109" s="29"/>
    </row>
    <row r="110" spans="1:4" ht="12.75">
      <c r="A110" s="29"/>
      <c r="B110" s="29"/>
      <c r="C110" s="29"/>
      <c r="D110" s="29"/>
    </row>
    <row r="111" spans="1:4" ht="12.75">
      <c r="A111" s="29"/>
      <c r="B111" s="29"/>
      <c r="C111" s="29"/>
      <c r="D111" s="29"/>
    </row>
    <row r="112" spans="1:4" ht="12.75">
      <c r="A112" s="29"/>
      <c r="B112" s="29"/>
      <c r="C112" s="29"/>
      <c r="D112" s="29"/>
    </row>
  </sheetData>
  <sheetProtection/>
  <mergeCells count="76">
    <mergeCell ref="A1:AB1"/>
    <mergeCell ref="A3:AB3"/>
    <mergeCell ref="A4:AB5"/>
    <mergeCell ref="A21:S21"/>
    <mergeCell ref="T13:U13"/>
    <mergeCell ref="A8:S8"/>
    <mergeCell ref="V8:Z8"/>
    <mergeCell ref="V10:Z10"/>
    <mergeCell ref="V14:Z14"/>
    <mergeCell ref="V13:Z13"/>
    <mergeCell ref="A2:AB2"/>
    <mergeCell ref="A20:S20"/>
    <mergeCell ref="A19:S19"/>
    <mergeCell ref="A15:S15"/>
    <mergeCell ref="A16:S16"/>
    <mergeCell ref="A17:S17"/>
    <mergeCell ref="A18:S18"/>
    <mergeCell ref="A13:S13"/>
    <mergeCell ref="A30:S30"/>
    <mergeCell ref="A36:S36"/>
    <mergeCell ref="A34:S34"/>
    <mergeCell ref="A35:S35"/>
    <mergeCell ref="A32:S32"/>
    <mergeCell ref="A33:S33"/>
    <mergeCell ref="A31:S31"/>
    <mergeCell ref="T38:U38"/>
    <mergeCell ref="A38:S38"/>
    <mergeCell ref="A37:S37"/>
    <mergeCell ref="T34:U34"/>
    <mergeCell ref="T37:U37"/>
    <mergeCell ref="T35:U35"/>
    <mergeCell ref="T33:U33"/>
    <mergeCell ref="T30:U30"/>
    <mergeCell ref="T32:U32"/>
    <mergeCell ref="T31:U31"/>
    <mergeCell ref="T36:U36"/>
    <mergeCell ref="A22:S22"/>
    <mergeCell ref="T29:U29"/>
    <mergeCell ref="A26:S26"/>
    <mergeCell ref="A27:S27"/>
    <mergeCell ref="A28:S28"/>
    <mergeCell ref="A29:S29"/>
    <mergeCell ref="A25:S25"/>
    <mergeCell ref="A24:S24"/>
    <mergeCell ref="A23:S23"/>
    <mergeCell ref="V9:Z9"/>
    <mergeCell ref="A14:S14"/>
    <mergeCell ref="A10:S10"/>
    <mergeCell ref="A11:S11"/>
    <mergeCell ref="A12:S12"/>
    <mergeCell ref="V38:Z38"/>
    <mergeCell ref="V35:Z35"/>
    <mergeCell ref="V36:Z36"/>
    <mergeCell ref="V34:Z34"/>
    <mergeCell ref="V37:Z37"/>
    <mergeCell ref="V28:Z28"/>
    <mergeCell ref="V23:Z23"/>
    <mergeCell ref="V25:Z25"/>
    <mergeCell ref="V24:Z24"/>
    <mergeCell ref="V26:Z26"/>
    <mergeCell ref="V27:Z27"/>
    <mergeCell ref="V33:Z33"/>
    <mergeCell ref="V29:Z29"/>
    <mergeCell ref="V31:Z31"/>
    <mergeCell ref="V30:Z30"/>
    <mergeCell ref="V32:Z32"/>
    <mergeCell ref="V22:Z22"/>
    <mergeCell ref="V21:Z21"/>
    <mergeCell ref="V15:Z15"/>
    <mergeCell ref="V11:Z11"/>
    <mergeCell ref="V12:Z12"/>
    <mergeCell ref="V20:Z20"/>
    <mergeCell ref="V18:Z18"/>
    <mergeCell ref="V19:Z19"/>
    <mergeCell ref="V16:Z16"/>
    <mergeCell ref="V17:Z17"/>
  </mergeCells>
  <printOptions horizontalCentered="1"/>
  <pageMargins left="0.3937007874015748" right="0.1968503937007874" top="0.69" bottom="0.22" header="0.5" footer="0.17"/>
  <pageSetup fitToHeight="0" fitToWidth="1" horizontalDpi="360" verticalDpi="360" orientation="portrait" paperSize="9" scale="90" r:id="rId1"/>
  <headerFooter alignWithMargins="0">
    <oddHeader>&amp;R14.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</cp:lastModifiedBy>
  <cp:lastPrinted>2015-09-28T08:16:27Z</cp:lastPrinted>
  <dcterms:created xsi:type="dcterms:W3CDTF">1997-01-17T14:02:09Z</dcterms:created>
  <dcterms:modified xsi:type="dcterms:W3CDTF">2015-09-28T12:49:47Z</dcterms:modified>
  <cp:category/>
  <cp:version/>
  <cp:contentType/>
  <cp:contentStatus/>
</cp:coreProperties>
</file>