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13_ncr:1_{5A85644B-9A7E-484E-93A6-0AB9D77888F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17" i="1"/>
  <c r="D22" i="1" s="1"/>
  <c r="D62" i="1"/>
  <c r="D74" i="1" s="1"/>
  <c r="D87" i="1"/>
  <c r="D97" i="1" l="1"/>
  <c r="D82" i="1"/>
  <c r="D57" i="1"/>
  <c r="D47" i="1"/>
  <c r="D41" i="1"/>
  <c r="D38" i="1"/>
  <c r="D30" i="1"/>
  <c r="D27" i="1"/>
  <c r="D48" i="1" s="1"/>
  <c r="D98" i="1" l="1"/>
  <c r="C21" i="1" l="1"/>
  <c r="C30" i="1"/>
  <c r="C41" i="1"/>
  <c r="C47" i="1"/>
  <c r="C62" i="1"/>
  <c r="C74" i="1" s="1"/>
  <c r="C82" i="1"/>
  <c r="C97" i="1"/>
  <c r="C17" i="1" l="1"/>
  <c r="C22" i="1" s="1"/>
  <c r="C57" i="1"/>
  <c r="C27" i="1"/>
  <c r="C87" i="1"/>
  <c r="C38" i="1"/>
  <c r="C98" i="1" l="1"/>
  <c r="C48" i="1"/>
  <c r="C104" i="1" l="1"/>
</calcChain>
</file>

<file path=xl/sharedStrings.xml><?xml version="1.0" encoding="utf-8"?>
<sst xmlns="http://schemas.openxmlformats.org/spreadsheetml/2006/main" count="105" uniqueCount="105">
  <si>
    <t>4. űrlap egyenlege BEVÉTEL</t>
  </si>
  <si>
    <t>3. űrlap egyenlege KIADÁS</t>
  </si>
  <si>
    <t>2. űrlap egyenlege BEVÉTEL</t>
  </si>
  <si>
    <t>1. űrlap egyenlege KIADÁS</t>
  </si>
  <si>
    <t>Költségvetési kiadások (=19+20+45+54+71+79+84+94)   K1-K8</t>
  </si>
  <si>
    <t>Egyéb felhalmozási célú kiadások (=85+…+93)   K8</t>
  </si>
  <si>
    <t xml:space="preserve">Egyéb felhalmozási célú támogatások államháztartáson kívülre </t>
  </si>
  <si>
    <t>Felhalmozási célú támogatások az Európai Uniónak</t>
  </si>
  <si>
    <t>Lakástámogatás</t>
  </si>
  <si>
    <t>Felhalmozási célú visszatérítendő támogatások, kölcsönök nyújtása államháztartáson kívülre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</si>
  <si>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</si>
  <si>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</si>
  <si>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</si>
  <si>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</si>
  <si>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</si>
  <si>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   K7</t>
  </si>
  <si>
    <t>Felújítási célú előzetesen felszámított általános forgalmi adó   K74</t>
  </si>
  <si>
    <t xml:space="preserve">Egyéb tárgyi eszközök felújítása </t>
  </si>
  <si>
    <t>Informatikai eszközök felújítása</t>
  </si>
  <si>
    <t>Ingatlanok felújítása    K71</t>
  </si>
  <si>
    <t>Beruházások (=72+…+78)   K6</t>
  </si>
  <si>
    <t>Beruházási célú előzetesen felszámított általános forgalmi adó    K67</t>
  </si>
  <si>
    <t>Meglévő részesedések növeléséhez kapcsolódó kiadások</t>
  </si>
  <si>
    <t>Részesedések beszerzése</t>
  </si>
  <si>
    <t>Egyéb tárgyi eszközök beszerzése, létesítése   K64</t>
  </si>
  <si>
    <t>Informatikai eszközök beszerzése, létesítése   K63</t>
  </si>
  <si>
    <t>Ingatlanok beszerzése, létesítése   K62</t>
  </si>
  <si>
    <t>Immateriális javak beszerzése, létesítése   K61</t>
  </si>
  <si>
    <t>Egyéb működési célú kiadások (=55+59+…+70)    K5</t>
  </si>
  <si>
    <t>Tartalékok   K513</t>
  </si>
  <si>
    <t>Egyéb működési célú támogatások államháztartáson kívülre   K512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</si>
  <si>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</si>
  <si>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</si>
  <si>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</si>
  <si>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</si>
  <si>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</si>
  <si>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Egyéb működési célú támogatások államháztartáson belülre    K506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</si>
  <si>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</si>
  <si>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</si>
  <si>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</si>
  <si>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</si>
  <si>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</si>
  <si>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</si>
  <si>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</si>
  <si>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</si>
  <si>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Ellátottak pénzbeli juttatásai (=46+...+53)    K4</t>
  </si>
  <si>
    <t>Egyéb nem intézményi ellátások   K48</t>
  </si>
  <si>
    <t>Intézményi ellátottak pénzbeli juttatásai</t>
  </si>
  <si>
    <t>Lakhatással kapcsolatos ellátások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</si>
  <si>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</si>
  <si>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</si>
  <si>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</si>
  <si>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</si>
  <si>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</si>
  <si>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Dologi kiadások (=24+27+35+38+44)    K3</t>
  </si>
  <si>
    <t>Különféle befizetések és egyéb dologi kiadások (=39+…+43)    K35</t>
  </si>
  <si>
    <t>Egyéb dologi kiadások   K355</t>
  </si>
  <si>
    <t>Egyéb pénzügyi műveletek kiadásai</t>
  </si>
  <si>
    <t xml:space="preserve">Kamatkiadások </t>
  </si>
  <si>
    <t>Fizetendő általános forgalmi adó     K352</t>
  </si>
  <si>
    <t>Működési célú előzetesen felszámított általános forgalmi adó   K351</t>
  </si>
  <si>
    <t>Kiküldetések, reklám- és propagandakiadások (=36+37)   K341</t>
  </si>
  <si>
    <t>Reklám- és propagandakiadások</t>
  </si>
  <si>
    <t>Kiküldetések kiadásai   K341</t>
  </si>
  <si>
    <t>Szolgáltatási kiadások (=28+…+34)   K33</t>
  </si>
  <si>
    <t>Egyéb szolgáltatások   K337</t>
  </si>
  <si>
    <t>Szakmai tevékenységet segítő szolgáltatások    K336</t>
  </si>
  <si>
    <t>Közvetített szolgáltatások    K335</t>
  </si>
  <si>
    <t>Karbantartási, kisjavítási szolgáltatások   K334</t>
  </si>
  <si>
    <t>Bérleti és lízing díjak</t>
  </si>
  <si>
    <t>Vásárolt élelmezés   K332</t>
  </si>
  <si>
    <t>Kommunikációs szolgáltatások (=25+26)   K32</t>
  </si>
  <si>
    <t>Egyéb kommunikációs szolgáltatások   K322</t>
  </si>
  <si>
    <t>Informatikai szolgáltatások igénybevétele   K321</t>
  </si>
  <si>
    <t>Készletbeszerzés (=21+22+23)    K31</t>
  </si>
  <si>
    <t>Árubeszerzés</t>
  </si>
  <si>
    <t>Üzemeltetési anyagok beszerzése    K312</t>
  </si>
  <si>
    <t>Szakmai anyagok beszerzése    K311</t>
  </si>
  <si>
    <t xml:space="preserve">Munkaadókat terhelő járulékok és szociális hozzájárulási adó        K2                                                                        </t>
  </si>
  <si>
    <t>Személyi juttatások (=14+18)    K1</t>
  </si>
  <si>
    <t>Külső személyi juttatások (=15+16+17)   K12</t>
  </si>
  <si>
    <t>Egyéb külső személyi juttatások</t>
  </si>
  <si>
    <t>Munkavégzésre irányuló egyéb jogviszonyban nem saját foglalkoztatottnak fizetett juttatások   K122</t>
  </si>
  <si>
    <t>Választott tisztségviselők juttatásai    K121</t>
  </si>
  <si>
    <t>Foglalkoztatottak személyi juttatásai (=01+…+13)   K11</t>
  </si>
  <si>
    <t>Foglalkoztatottak egyéb személyi juttatásai</t>
  </si>
  <si>
    <t>Szociális támogatások</t>
  </si>
  <si>
    <t>Lakhatási támogatások</t>
  </si>
  <si>
    <t>Egyéb költségtérítések    K1110</t>
  </si>
  <si>
    <t>Közlekedési költségtérítés    K1109</t>
  </si>
  <si>
    <t>Ruházati költségtérítés</t>
  </si>
  <si>
    <t>Béren kívüli juttatások   K1107</t>
  </si>
  <si>
    <t>Jubileumi jutalom   K1106</t>
  </si>
  <si>
    <t>Végkielégítés</t>
  </si>
  <si>
    <t>Készenléti, ügyeleti, helyettesítési díj, túlóra, túlszolgálat</t>
  </si>
  <si>
    <t>Céljuttatás, projektprémium</t>
  </si>
  <si>
    <t>Normatív jutalmak   K1102</t>
  </si>
  <si>
    <t>Törvény szerinti illetmények, munkabérek  K1101</t>
  </si>
  <si>
    <t>Csávoly Községi Önkormányzat              KIADÁSOK</t>
  </si>
  <si>
    <t>Sorszám</t>
  </si>
  <si>
    <t xml:space="preserve"> Önkormányzatok és önkormányzati hivatalok jogalkotó és általános igazgatási tevékenysége eredeti előirányzat</t>
  </si>
  <si>
    <t xml:space="preserve"> Önkormányzatok és önkormányzati hivatalok jogalkotó és általános igazgatási tevékenysége módosított előirányzat</t>
  </si>
  <si>
    <t>Közüzemi díjak    K331</t>
  </si>
  <si>
    <t>"2/1. melléklet az 5/2020 (II.28.) önkormányzati rendelethez"</t>
  </si>
  <si>
    <t>2. melléket a 13/2020. 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</si>
</sst>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i/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5" borderId="2" xfId="0" applyFont="1" applyFill="1" applyBorder="1"/>
    <xf numFmtId="0" fontId="1" fillId="0" borderId="2" xfId="0" applyFont="1" applyBorder="1" applyAlignment="1">
      <alignment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4" borderId="2" xfId="0" applyFont="1" applyFill="1" applyBorder="1"/>
    <xf numFmtId="0" fontId="2" fillId="2" borderId="1" xfId="0" applyFont="1" applyFill="1" applyBorder="1"/>
    <xf numFmtId="164" fontId="2" fillId="5" borderId="6" xfId="0" applyNumberFormat="1" applyFont="1" applyFill="1" applyBorder="1"/>
    <xf numFmtId="164" fontId="2" fillId="3" borderId="6" xfId="0" applyNumberFormat="1" applyFont="1" applyFill="1" applyBorder="1"/>
    <xf numFmtId="164" fontId="2" fillId="4" borderId="6" xfId="0" applyNumberFormat="1" applyFont="1" applyFill="1" applyBorder="1"/>
    <xf numFmtId="0" fontId="2" fillId="0" borderId="8" xfId="0" applyFont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4" fontId="1" fillId="6" borderId="9" xfId="0" applyNumberFormat="1" applyFont="1" applyFill="1" applyBorder="1"/>
    <xf numFmtId="164" fontId="1" fillId="0" borderId="10" xfId="0" applyNumberFormat="1" applyFont="1" applyBorder="1"/>
    <xf numFmtId="164" fontId="1" fillId="6" borderId="6" xfId="0" applyNumberFormat="1" applyFont="1" applyFill="1" applyBorder="1"/>
    <xf numFmtId="164" fontId="1" fillId="0" borderId="11" xfId="0" applyNumberFormat="1" applyFont="1" applyBorder="1"/>
    <xf numFmtId="164" fontId="2" fillId="2" borderId="12" xfId="0" applyNumberFormat="1" applyFont="1" applyFill="1" applyBorder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workbookViewId="0">
      <selection activeCell="C1" sqref="C1:D1"/>
    </sheetView>
  </sheetViews>
  <sheetFormatPr defaultColWidth="8.7265625" defaultRowHeight="13" x14ac:dyDescent="0.3"/>
  <cols>
    <col min="1" max="1" width="7.26953125" style="1" customWidth="1"/>
    <col min="2" max="2" width="52.7265625" style="1" customWidth="1"/>
    <col min="3" max="3" width="24.26953125" style="1" customWidth="1"/>
    <col min="4" max="4" width="25.81640625" style="1" customWidth="1"/>
    <col min="5" max="5" width="26" style="1" customWidth="1"/>
    <col min="6" max="16384" width="8.7265625" style="1"/>
  </cols>
  <sheetData>
    <row r="1" spans="1:4" x14ac:dyDescent="0.3">
      <c r="C1" s="31" t="s">
        <v>104</v>
      </c>
      <c r="D1" s="31"/>
    </row>
    <row r="2" spans="1:4" ht="15.75" customHeight="1" thickBot="1" x14ac:dyDescent="0.35">
      <c r="B2" s="30"/>
      <c r="C2" s="32" t="s">
        <v>103</v>
      </c>
      <c r="D2" s="32"/>
    </row>
    <row r="3" spans="1:4" s="11" customFormat="1" ht="65.5" thickBot="1" x14ac:dyDescent="0.4">
      <c r="A3" s="12" t="s">
        <v>99</v>
      </c>
      <c r="B3" s="13" t="s">
        <v>98</v>
      </c>
      <c r="C3" s="24" t="s">
        <v>100</v>
      </c>
      <c r="D3" s="23" t="s">
        <v>101</v>
      </c>
    </row>
    <row r="4" spans="1:4" x14ac:dyDescent="0.3">
      <c r="A4" s="10">
        <v>1</v>
      </c>
      <c r="B4" s="10" t="s">
        <v>97</v>
      </c>
      <c r="C4" s="25">
        <v>73432744</v>
      </c>
      <c r="D4" s="26">
        <v>75576744</v>
      </c>
    </row>
    <row r="5" spans="1:4" x14ac:dyDescent="0.3">
      <c r="A5" s="9">
        <v>2</v>
      </c>
      <c r="B5" s="9" t="s">
        <v>96</v>
      </c>
      <c r="C5" s="27">
        <v>0</v>
      </c>
      <c r="D5" s="28">
        <v>0</v>
      </c>
    </row>
    <row r="6" spans="1:4" x14ac:dyDescent="0.3">
      <c r="A6" s="9">
        <v>3</v>
      </c>
      <c r="B6" s="9" t="s">
        <v>95</v>
      </c>
      <c r="C6" s="27">
        <v>0</v>
      </c>
      <c r="D6" s="28">
        <v>0</v>
      </c>
    </row>
    <row r="7" spans="1:4" x14ac:dyDescent="0.3">
      <c r="A7" s="9">
        <v>4</v>
      </c>
      <c r="B7" s="9" t="s">
        <v>94</v>
      </c>
      <c r="C7" s="27">
        <v>0</v>
      </c>
      <c r="D7" s="28">
        <v>0</v>
      </c>
    </row>
    <row r="8" spans="1:4" x14ac:dyDescent="0.3">
      <c r="A8" s="9">
        <v>5</v>
      </c>
      <c r="B8" s="9" t="s">
        <v>93</v>
      </c>
      <c r="C8" s="27">
        <v>0</v>
      </c>
      <c r="D8" s="28">
        <v>0</v>
      </c>
    </row>
    <row r="9" spans="1:4" x14ac:dyDescent="0.3">
      <c r="A9" s="9">
        <v>6</v>
      </c>
      <c r="B9" s="9" t="s">
        <v>92</v>
      </c>
      <c r="C9" s="27">
        <v>0</v>
      </c>
      <c r="D9" s="28">
        <v>0</v>
      </c>
    </row>
    <row r="10" spans="1:4" x14ac:dyDescent="0.3">
      <c r="A10" s="9">
        <v>7</v>
      </c>
      <c r="B10" s="9" t="s">
        <v>91</v>
      </c>
      <c r="C10" s="27">
        <v>2564931</v>
      </c>
      <c r="D10" s="28">
        <v>2715068</v>
      </c>
    </row>
    <row r="11" spans="1:4" x14ac:dyDescent="0.3">
      <c r="A11" s="9">
        <v>8</v>
      </c>
      <c r="B11" s="9" t="s">
        <v>90</v>
      </c>
      <c r="C11" s="27">
        <v>0</v>
      </c>
      <c r="D11" s="28">
        <v>0</v>
      </c>
    </row>
    <row r="12" spans="1:4" x14ac:dyDescent="0.3">
      <c r="A12" s="9">
        <v>9</v>
      </c>
      <c r="B12" s="9" t="s">
        <v>89</v>
      </c>
      <c r="C12" s="27">
        <v>180000</v>
      </c>
      <c r="D12" s="28">
        <v>180000</v>
      </c>
    </row>
    <row r="13" spans="1:4" x14ac:dyDescent="0.3">
      <c r="A13" s="9">
        <v>10</v>
      </c>
      <c r="B13" s="9" t="s">
        <v>88</v>
      </c>
      <c r="C13" s="27">
        <v>0</v>
      </c>
      <c r="D13" s="28">
        <v>0</v>
      </c>
    </row>
    <row r="14" spans="1:4" x14ac:dyDescent="0.3">
      <c r="A14" s="9">
        <v>11</v>
      </c>
      <c r="B14" s="9" t="s">
        <v>87</v>
      </c>
      <c r="C14" s="27">
        <v>0</v>
      </c>
      <c r="D14" s="28">
        <v>0</v>
      </c>
    </row>
    <row r="15" spans="1:4" x14ac:dyDescent="0.3">
      <c r="A15" s="9">
        <v>12</v>
      </c>
      <c r="B15" s="9" t="s">
        <v>86</v>
      </c>
      <c r="C15" s="27">
        <v>0</v>
      </c>
      <c r="D15" s="28">
        <v>0</v>
      </c>
    </row>
    <row r="16" spans="1:4" x14ac:dyDescent="0.3">
      <c r="A16" s="9">
        <v>13</v>
      </c>
      <c r="B16" s="9" t="s">
        <v>85</v>
      </c>
      <c r="C16" s="27">
        <v>0</v>
      </c>
      <c r="D16" s="28">
        <v>189928</v>
      </c>
    </row>
    <row r="17" spans="1:4" s="6" customFormat="1" x14ac:dyDescent="0.3">
      <c r="A17" s="8">
        <v>14</v>
      </c>
      <c r="B17" s="14" t="s">
        <v>84</v>
      </c>
      <c r="C17" s="20">
        <f>SUM(C4:C16)</f>
        <v>76177675</v>
      </c>
      <c r="D17" s="20">
        <f>SUM(D4:D16)</f>
        <v>78661740</v>
      </c>
    </row>
    <row r="18" spans="1:4" x14ac:dyDescent="0.3">
      <c r="A18" s="9">
        <v>15</v>
      </c>
      <c r="B18" s="9" t="s">
        <v>83</v>
      </c>
      <c r="C18" s="27">
        <v>12584352</v>
      </c>
      <c r="D18" s="28">
        <v>12584352</v>
      </c>
    </row>
    <row r="19" spans="1:4" ht="26" x14ac:dyDescent="0.3">
      <c r="A19" s="9">
        <v>16</v>
      </c>
      <c r="B19" s="15" t="s">
        <v>82</v>
      </c>
      <c r="C19" s="27">
        <v>458370</v>
      </c>
      <c r="D19" s="28">
        <v>458370</v>
      </c>
    </row>
    <row r="20" spans="1:4" x14ac:dyDescent="0.3">
      <c r="A20" s="9">
        <v>17</v>
      </c>
      <c r="B20" s="9" t="s">
        <v>81</v>
      </c>
      <c r="C20" s="27">
        <v>0</v>
      </c>
      <c r="D20" s="28">
        <v>0</v>
      </c>
    </row>
    <row r="21" spans="1:4" s="6" customFormat="1" x14ac:dyDescent="0.3">
      <c r="A21" s="8">
        <v>18</v>
      </c>
      <c r="B21" s="14" t="s">
        <v>80</v>
      </c>
      <c r="C21" s="20">
        <f>SUM(C18:C20)</f>
        <v>13042722</v>
      </c>
      <c r="D21" s="20">
        <f>SUM(D18:D20)</f>
        <v>13042722</v>
      </c>
    </row>
    <row r="22" spans="1:4" s="6" customFormat="1" x14ac:dyDescent="0.3">
      <c r="A22" s="8">
        <v>19</v>
      </c>
      <c r="B22" s="16" t="s">
        <v>79</v>
      </c>
      <c r="C22" s="21">
        <f>SUM(C21+C17)</f>
        <v>89220397</v>
      </c>
      <c r="D22" s="21">
        <f>SUM(D21,D17)</f>
        <v>91704462</v>
      </c>
    </row>
    <row r="23" spans="1:4" ht="26" x14ac:dyDescent="0.3">
      <c r="A23" s="9">
        <v>20</v>
      </c>
      <c r="B23" s="17" t="s">
        <v>78</v>
      </c>
      <c r="C23" s="21">
        <v>15859233</v>
      </c>
      <c r="D23" s="21">
        <v>16243086</v>
      </c>
    </row>
    <row r="24" spans="1:4" x14ac:dyDescent="0.3">
      <c r="A24" s="9">
        <v>21</v>
      </c>
      <c r="B24" s="9" t="s">
        <v>77</v>
      </c>
      <c r="C24" s="27">
        <v>0</v>
      </c>
      <c r="D24" s="28">
        <v>182000</v>
      </c>
    </row>
    <row r="25" spans="1:4" x14ac:dyDescent="0.3">
      <c r="A25" s="9">
        <v>22</v>
      </c>
      <c r="B25" s="9" t="s">
        <v>76</v>
      </c>
      <c r="C25" s="27">
        <v>21440141</v>
      </c>
      <c r="D25" s="28">
        <v>21440141</v>
      </c>
    </row>
    <row r="26" spans="1:4" x14ac:dyDescent="0.3">
      <c r="A26" s="9">
        <v>23</v>
      </c>
      <c r="B26" s="9" t="s">
        <v>75</v>
      </c>
      <c r="C26" s="27">
        <v>0</v>
      </c>
      <c r="D26" s="28">
        <v>0</v>
      </c>
    </row>
    <row r="27" spans="1:4" s="6" customFormat="1" x14ac:dyDescent="0.3">
      <c r="A27" s="8">
        <v>24</v>
      </c>
      <c r="B27" s="18" t="s">
        <v>74</v>
      </c>
      <c r="C27" s="22">
        <f>SUM(C24:C26)</f>
        <v>21440141</v>
      </c>
      <c r="D27" s="22">
        <f>SUM(D24:D26)</f>
        <v>21622141</v>
      </c>
    </row>
    <row r="28" spans="1:4" x14ac:dyDescent="0.3">
      <c r="A28" s="9">
        <v>25</v>
      </c>
      <c r="B28" s="9" t="s">
        <v>73</v>
      </c>
      <c r="C28" s="27">
        <v>1072630</v>
      </c>
      <c r="D28" s="28">
        <v>1072630</v>
      </c>
    </row>
    <row r="29" spans="1:4" x14ac:dyDescent="0.3">
      <c r="A29" s="9">
        <v>26</v>
      </c>
      <c r="B29" s="9" t="s">
        <v>72</v>
      </c>
      <c r="C29" s="27">
        <v>850000</v>
      </c>
      <c r="D29" s="28">
        <v>850000</v>
      </c>
    </row>
    <row r="30" spans="1:4" s="6" customFormat="1" x14ac:dyDescent="0.3">
      <c r="A30" s="8">
        <v>27</v>
      </c>
      <c r="B30" s="18" t="s">
        <v>71</v>
      </c>
      <c r="C30" s="22">
        <f>SUM(C28:C29)</f>
        <v>1922630</v>
      </c>
      <c r="D30" s="22">
        <f>SUM(D28:D29)</f>
        <v>1922630</v>
      </c>
    </row>
    <row r="31" spans="1:4" x14ac:dyDescent="0.3">
      <c r="A31" s="9">
        <v>28</v>
      </c>
      <c r="B31" s="9" t="s">
        <v>102</v>
      </c>
      <c r="C31" s="27">
        <v>11000000</v>
      </c>
      <c r="D31" s="28">
        <v>11000000</v>
      </c>
    </row>
    <row r="32" spans="1:4" x14ac:dyDescent="0.3">
      <c r="A32" s="9">
        <v>29</v>
      </c>
      <c r="B32" s="9" t="s">
        <v>70</v>
      </c>
      <c r="C32" s="27">
        <v>17000000</v>
      </c>
      <c r="D32" s="28">
        <v>17000000</v>
      </c>
    </row>
    <row r="33" spans="1:4" x14ac:dyDescent="0.3">
      <c r="A33" s="9">
        <v>30</v>
      </c>
      <c r="B33" s="9" t="s">
        <v>69</v>
      </c>
      <c r="C33" s="27">
        <v>0</v>
      </c>
      <c r="D33" s="28">
        <v>0</v>
      </c>
    </row>
    <row r="34" spans="1:4" x14ac:dyDescent="0.3">
      <c r="A34" s="9">
        <v>31</v>
      </c>
      <c r="B34" s="9" t="s">
        <v>68</v>
      </c>
      <c r="C34" s="27">
        <v>1700000</v>
      </c>
      <c r="D34" s="28">
        <v>1700000</v>
      </c>
    </row>
    <row r="35" spans="1:4" x14ac:dyDescent="0.3">
      <c r="A35" s="9">
        <v>32</v>
      </c>
      <c r="B35" s="9" t="s">
        <v>67</v>
      </c>
      <c r="C35" s="27">
        <v>0</v>
      </c>
      <c r="D35" s="28">
        <v>0</v>
      </c>
    </row>
    <row r="36" spans="1:4" x14ac:dyDescent="0.3">
      <c r="A36" s="9">
        <v>33</v>
      </c>
      <c r="B36" s="9" t="s">
        <v>66</v>
      </c>
      <c r="C36" s="27">
        <v>0</v>
      </c>
      <c r="D36" s="28">
        <v>0</v>
      </c>
    </row>
    <row r="37" spans="1:4" x14ac:dyDescent="0.3">
      <c r="A37" s="9">
        <v>34</v>
      </c>
      <c r="B37" s="9" t="s">
        <v>65</v>
      </c>
      <c r="C37" s="27">
        <v>20876911</v>
      </c>
      <c r="D37" s="28">
        <v>20876911</v>
      </c>
    </row>
    <row r="38" spans="1:4" s="6" customFormat="1" x14ac:dyDescent="0.3">
      <c r="A38" s="8">
        <v>35</v>
      </c>
      <c r="B38" s="18" t="s">
        <v>64</v>
      </c>
      <c r="C38" s="22">
        <f>SUM(C31:C37)</f>
        <v>50576911</v>
      </c>
      <c r="D38" s="22">
        <f>SUM(D31:D37)</f>
        <v>50576911</v>
      </c>
    </row>
    <row r="39" spans="1:4" x14ac:dyDescent="0.3">
      <c r="A39" s="9">
        <v>36</v>
      </c>
      <c r="B39" s="9" t="s">
        <v>63</v>
      </c>
      <c r="C39" s="27">
        <v>0</v>
      </c>
      <c r="D39" s="28">
        <v>0</v>
      </c>
    </row>
    <row r="40" spans="1:4" x14ac:dyDescent="0.3">
      <c r="A40" s="9">
        <v>37</v>
      </c>
      <c r="B40" s="9" t="s">
        <v>62</v>
      </c>
      <c r="C40" s="27">
        <v>0</v>
      </c>
      <c r="D40" s="28">
        <v>0</v>
      </c>
    </row>
    <row r="41" spans="1:4" s="6" customFormat="1" x14ac:dyDescent="0.3">
      <c r="A41" s="8">
        <v>38</v>
      </c>
      <c r="B41" s="18" t="s">
        <v>61</v>
      </c>
      <c r="C41" s="22">
        <f>SUM(C39:C40)</f>
        <v>0</v>
      </c>
      <c r="D41" s="22">
        <f>SUM(D39:D40)</f>
        <v>0</v>
      </c>
    </row>
    <row r="42" spans="1:4" ht="12" customHeight="1" x14ac:dyDescent="0.3">
      <c r="A42" s="9">
        <v>39</v>
      </c>
      <c r="B42" s="15" t="s">
        <v>60</v>
      </c>
      <c r="C42" s="27">
        <v>26838544</v>
      </c>
      <c r="D42" s="28">
        <v>26838544</v>
      </c>
    </row>
    <row r="43" spans="1:4" x14ac:dyDescent="0.3">
      <c r="A43" s="9">
        <v>40</v>
      </c>
      <c r="B43" s="9" t="s">
        <v>59</v>
      </c>
      <c r="C43" s="27">
        <v>0</v>
      </c>
      <c r="D43" s="28">
        <v>0</v>
      </c>
    </row>
    <row r="44" spans="1:4" x14ac:dyDescent="0.3">
      <c r="A44" s="9">
        <v>41</v>
      </c>
      <c r="B44" s="9" t="s">
        <v>58</v>
      </c>
      <c r="C44" s="27">
        <v>0</v>
      </c>
      <c r="D44" s="28">
        <v>0</v>
      </c>
    </row>
    <row r="45" spans="1:4" x14ac:dyDescent="0.3">
      <c r="A45" s="9">
        <v>42</v>
      </c>
      <c r="B45" s="9" t="s">
        <v>57</v>
      </c>
      <c r="C45" s="27">
        <v>0</v>
      </c>
      <c r="D45" s="28">
        <v>0</v>
      </c>
    </row>
    <row r="46" spans="1:4" x14ac:dyDescent="0.3">
      <c r="A46" s="9">
        <v>43</v>
      </c>
      <c r="B46" s="9" t="s">
        <v>56</v>
      </c>
      <c r="C46" s="27">
        <v>0</v>
      </c>
      <c r="D46" s="28">
        <v>800000</v>
      </c>
    </row>
    <row r="47" spans="1:4" s="6" customFormat="1" x14ac:dyDescent="0.3">
      <c r="A47" s="8">
        <v>44</v>
      </c>
      <c r="B47" s="18" t="s">
        <v>55</v>
      </c>
      <c r="C47" s="22">
        <f>SUM(C42:C46)</f>
        <v>26838544</v>
      </c>
      <c r="D47" s="22">
        <f>SUM(D42:D46)</f>
        <v>27638544</v>
      </c>
    </row>
    <row r="48" spans="1:4" s="6" customFormat="1" x14ac:dyDescent="0.3">
      <c r="A48" s="8">
        <v>45</v>
      </c>
      <c r="B48" s="16" t="s">
        <v>54</v>
      </c>
      <c r="C48" s="21">
        <f>SUM(C27+C30+C38+C41+C47)</f>
        <v>100778226</v>
      </c>
      <c r="D48" s="21">
        <f>SUM(D27+D30+D38+D41+D47)</f>
        <v>101760226</v>
      </c>
    </row>
    <row r="49" spans="1:4" x14ac:dyDescent="0.3">
      <c r="A49" s="9">
        <v>46</v>
      </c>
      <c r="B49" s="9" t="s">
        <v>53</v>
      </c>
      <c r="C49" s="27">
        <v>0</v>
      </c>
      <c r="D49" s="28">
        <v>0</v>
      </c>
    </row>
    <row r="50" spans="1:4" x14ac:dyDescent="0.3">
      <c r="A50" s="9">
        <v>47</v>
      </c>
      <c r="B50" s="9" t="s">
        <v>52</v>
      </c>
      <c r="C50" s="27">
        <v>0</v>
      </c>
      <c r="D50" s="28">
        <v>0</v>
      </c>
    </row>
    <row r="51" spans="1:4" x14ac:dyDescent="0.3">
      <c r="A51" s="9">
        <v>48</v>
      </c>
      <c r="B51" s="9" t="s">
        <v>51</v>
      </c>
      <c r="C51" s="27">
        <v>0</v>
      </c>
      <c r="D51" s="28">
        <v>0</v>
      </c>
    </row>
    <row r="52" spans="1:4" x14ac:dyDescent="0.3">
      <c r="A52" s="9">
        <v>49</v>
      </c>
      <c r="B52" s="9" t="s">
        <v>50</v>
      </c>
      <c r="C52" s="27">
        <v>0</v>
      </c>
      <c r="D52" s="28">
        <v>0</v>
      </c>
    </row>
    <row r="53" spans="1:4" x14ac:dyDescent="0.3">
      <c r="A53" s="9">
        <v>50</v>
      </c>
      <c r="B53" s="9" t="s">
        <v>49</v>
      </c>
      <c r="C53" s="27">
        <v>0</v>
      </c>
      <c r="D53" s="28">
        <v>0</v>
      </c>
    </row>
    <row r="54" spans="1:4" x14ac:dyDescent="0.3">
      <c r="A54" s="9">
        <v>51</v>
      </c>
      <c r="B54" s="9" t="s">
        <v>48</v>
      </c>
      <c r="C54" s="27">
        <v>0</v>
      </c>
      <c r="D54" s="28">
        <v>0</v>
      </c>
    </row>
    <row r="55" spans="1:4" x14ac:dyDescent="0.3">
      <c r="A55" s="9">
        <v>52</v>
      </c>
      <c r="B55" s="9" t="s">
        <v>47</v>
      </c>
      <c r="C55" s="27">
        <v>0</v>
      </c>
      <c r="D55" s="28">
        <v>0</v>
      </c>
    </row>
    <row r="56" spans="1:4" x14ac:dyDescent="0.3">
      <c r="A56" s="9">
        <v>53</v>
      </c>
      <c r="B56" s="9" t="s">
        <v>46</v>
      </c>
      <c r="C56" s="27">
        <v>2720000</v>
      </c>
      <c r="D56" s="28">
        <v>2720000</v>
      </c>
    </row>
    <row r="57" spans="1:4" s="6" customFormat="1" x14ac:dyDescent="0.3">
      <c r="A57" s="8">
        <v>54</v>
      </c>
      <c r="B57" s="16" t="s">
        <v>45</v>
      </c>
      <c r="C57" s="21">
        <f>SUM(C49:C56)</f>
        <v>2720000</v>
      </c>
      <c r="D57" s="21">
        <f>SUM(D49:D56)</f>
        <v>2720000</v>
      </c>
    </row>
    <row r="58" spans="1:4" x14ac:dyDescent="0.3">
      <c r="A58" s="9">
        <v>55</v>
      </c>
      <c r="B58" s="9" t="s">
        <v>44</v>
      </c>
      <c r="C58" s="27">
        <v>0</v>
      </c>
      <c r="D58" s="28">
        <v>0</v>
      </c>
    </row>
    <row r="59" spans="1:4" ht="15" customHeight="1" x14ac:dyDescent="0.3">
      <c r="A59" s="9">
        <v>56</v>
      </c>
      <c r="B59" s="15" t="s">
        <v>43</v>
      </c>
      <c r="C59" s="27">
        <v>0</v>
      </c>
      <c r="D59" s="28">
        <v>3705024</v>
      </c>
    </row>
    <row r="60" spans="1:4" x14ac:dyDescent="0.3">
      <c r="A60" s="9">
        <v>57</v>
      </c>
      <c r="B60" s="9" t="s">
        <v>42</v>
      </c>
      <c r="C60" s="27">
        <v>8252213</v>
      </c>
      <c r="D60" s="28">
        <v>8252213</v>
      </c>
    </row>
    <row r="61" spans="1:4" x14ac:dyDescent="0.3">
      <c r="A61" s="9">
        <v>58</v>
      </c>
      <c r="B61" s="9" t="s">
        <v>41</v>
      </c>
      <c r="C61" s="27">
        <v>0</v>
      </c>
      <c r="D61" s="28">
        <v>0</v>
      </c>
    </row>
    <row r="62" spans="1:4" s="6" customFormat="1" x14ac:dyDescent="0.3">
      <c r="A62" s="8">
        <v>59</v>
      </c>
      <c r="B62" s="16" t="s">
        <v>40</v>
      </c>
      <c r="C62" s="21">
        <f>SUM(C58:C61)</f>
        <v>8252213</v>
      </c>
      <c r="D62" s="21">
        <f>SUM(D58:D61)</f>
        <v>11957237</v>
      </c>
    </row>
    <row r="63" spans="1:4" ht="26" x14ac:dyDescent="0.3">
      <c r="A63" s="9">
        <v>60</v>
      </c>
      <c r="B63" s="15" t="s">
        <v>39</v>
      </c>
      <c r="C63" s="27">
        <v>0</v>
      </c>
      <c r="D63" s="28"/>
    </row>
    <row r="64" spans="1:4" ht="26" x14ac:dyDescent="0.3">
      <c r="A64" s="9">
        <v>61</v>
      </c>
      <c r="B64" s="15" t="s">
        <v>38</v>
      </c>
      <c r="C64" s="27">
        <v>0</v>
      </c>
      <c r="D64" s="28"/>
    </row>
    <row r="65" spans="1:4" ht="26" x14ac:dyDescent="0.3">
      <c r="A65" s="9">
        <v>62</v>
      </c>
      <c r="B65" s="15" t="s">
        <v>37</v>
      </c>
      <c r="C65" s="27">
        <v>0</v>
      </c>
      <c r="D65" s="28"/>
    </row>
    <row r="66" spans="1:4" ht="15.75" customHeight="1" x14ac:dyDescent="0.3">
      <c r="A66" s="9">
        <v>63</v>
      </c>
      <c r="B66" s="15" t="s">
        <v>36</v>
      </c>
      <c r="C66" s="27">
        <v>12019527</v>
      </c>
      <c r="D66" s="28">
        <v>12019527</v>
      </c>
    </row>
    <row r="67" spans="1:4" ht="26" x14ac:dyDescent="0.3">
      <c r="A67" s="9">
        <v>64</v>
      </c>
      <c r="B67" s="15" t="s">
        <v>35</v>
      </c>
      <c r="C67" s="27">
        <v>0</v>
      </c>
      <c r="D67" s="28"/>
    </row>
    <row r="68" spans="1:4" ht="26" x14ac:dyDescent="0.3">
      <c r="A68" s="9">
        <v>65</v>
      </c>
      <c r="B68" s="15" t="s">
        <v>34</v>
      </c>
      <c r="C68" s="27">
        <v>0</v>
      </c>
      <c r="D68" s="28"/>
    </row>
    <row r="69" spans="1:4" x14ac:dyDescent="0.3">
      <c r="A69" s="9">
        <v>66</v>
      </c>
      <c r="B69" s="15" t="s">
        <v>33</v>
      </c>
      <c r="C69" s="27">
        <v>0</v>
      </c>
      <c r="D69" s="28"/>
    </row>
    <row r="70" spans="1:4" x14ac:dyDescent="0.3">
      <c r="A70" s="9">
        <v>67</v>
      </c>
      <c r="B70" s="15" t="s">
        <v>32</v>
      </c>
      <c r="C70" s="27">
        <v>0</v>
      </c>
      <c r="D70" s="28"/>
    </row>
    <row r="71" spans="1:4" x14ac:dyDescent="0.3">
      <c r="A71" s="9">
        <v>68</v>
      </c>
      <c r="B71" s="15" t="s">
        <v>31</v>
      </c>
      <c r="C71" s="27">
        <v>0</v>
      </c>
      <c r="D71" s="28"/>
    </row>
    <row r="72" spans="1:4" ht="15" customHeight="1" x14ac:dyDescent="0.3">
      <c r="A72" s="9">
        <v>69</v>
      </c>
      <c r="B72" s="15" t="s">
        <v>30</v>
      </c>
      <c r="C72" s="27">
        <v>5200000</v>
      </c>
      <c r="D72" s="28">
        <v>6726847</v>
      </c>
    </row>
    <row r="73" spans="1:4" x14ac:dyDescent="0.3">
      <c r="A73" s="9">
        <v>70</v>
      </c>
      <c r="B73" s="9" t="s">
        <v>29</v>
      </c>
      <c r="C73" s="27">
        <v>7654463</v>
      </c>
      <c r="D73" s="28">
        <v>1564363</v>
      </c>
    </row>
    <row r="74" spans="1:4" s="6" customFormat="1" x14ac:dyDescent="0.3">
      <c r="A74" s="8">
        <v>71</v>
      </c>
      <c r="B74" s="16" t="s">
        <v>28</v>
      </c>
      <c r="C74" s="21">
        <f>SUM(C63:C73,C62)</f>
        <v>33126203</v>
      </c>
      <c r="D74" s="21">
        <f>SUM(D62:D73)</f>
        <v>32267974</v>
      </c>
    </row>
    <row r="75" spans="1:4" x14ac:dyDescent="0.3">
      <c r="A75" s="9">
        <v>72</v>
      </c>
      <c r="B75" s="9" t="s">
        <v>27</v>
      </c>
      <c r="C75" s="27">
        <v>0</v>
      </c>
      <c r="D75" s="28">
        <v>0</v>
      </c>
    </row>
    <row r="76" spans="1:4" x14ac:dyDescent="0.3">
      <c r="A76" s="9">
        <v>73</v>
      </c>
      <c r="B76" s="9" t="s">
        <v>26</v>
      </c>
      <c r="C76" s="27">
        <v>0</v>
      </c>
      <c r="D76" s="28">
        <v>300000</v>
      </c>
    </row>
    <row r="77" spans="1:4" x14ac:dyDescent="0.3">
      <c r="A77" s="9">
        <v>74</v>
      </c>
      <c r="B77" s="9" t="s">
        <v>25</v>
      </c>
      <c r="C77" s="27">
        <v>0</v>
      </c>
      <c r="D77" s="28">
        <v>0</v>
      </c>
    </row>
    <row r="78" spans="1:4" x14ac:dyDescent="0.3">
      <c r="A78" s="9">
        <v>75</v>
      </c>
      <c r="B78" s="9" t="s">
        <v>24</v>
      </c>
      <c r="C78" s="27">
        <v>760500</v>
      </c>
      <c r="D78" s="28">
        <v>1231680</v>
      </c>
    </row>
    <row r="79" spans="1:4" x14ac:dyDescent="0.3">
      <c r="A79" s="9">
        <v>76</v>
      </c>
      <c r="B79" s="9" t="s">
        <v>23</v>
      </c>
      <c r="C79" s="27">
        <v>0</v>
      </c>
      <c r="D79" s="28">
        <v>0</v>
      </c>
    </row>
    <row r="80" spans="1:4" x14ac:dyDescent="0.3">
      <c r="A80" s="9">
        <v>77</v>
      </c>
      <c r="B80" s="9" t="s">
        <v>22</v>
      </c>
      <c r="C80" s="27">
        <v>0</v>
      </c>
      <c r="D80" s="28">
        <v>0</v>
      </c>
    </row>
    <row r="81" spans="1:4" ht="13.5" customHeight="1" x14ac:dyDescent="0.3">
      <c r="A81" s="9">
        <v>78</v>
      </c>
      <c r="B81" s="15" t="s">
        <v>21</v>
      </c>
      <c r="C81" s="27">
        <v>218430</v>
      </c>
      <c r="D81" s="28">
        <v>332554</v>
      </c>
    </row>
    <row r="82" spans="1:4" s="6" customFormat="1" x14ac:dyDescent="0.3">
      <c r="A82" s="8">
        <v>79</v>
      </c>
      <c r="B82" s="16" t="s">
        <v>20</v>
      </c>
      <c r="C82" s="21">
        <f>SUM(C75:C81)</f>
        <v>978930</v>
      </c>
      <c r="D82" s="21">
        <f>SUM(D75:D81)</f>
        <v>1864234</v>
      </c>
    </row>
    <row r="83" spans="1:4" x14ac:dyDescent="0.3">
      <c r="A83" s="9">
        <v>80</v>
      </c>
      <c r="B83" s="9" t="s">
        <v>19</v>
      </c>
      <c r="C83" s="27">
        <v>57510779</v>
      </c>
      <c r="D83" s="28">
        <v>57510779</v>
      </c>
    </row>
    <row r="84" spans="1:4" x14ac:dyDescent="0.3">
      <c r="A84" s="9">
        <v>81</v>
      </c>
      <c r="B84" s="9" t="s">
        <v>18</v>
      </c>
      <c r="C84" s="27">
        <v>0</v>
      </c>
      <c r="D84" s="28"/>
    </row>
    <row r="85" spans="1:4" x14ac:dyDescent="0.3">
      <c r="A85" s="9">
        <v>82</v>
      </c>
      <c r="B85" s="9" t="s">
        <v>17</v>
      </c>
      <c r="C85" s="27">
        <v>0</v>
      </c>
      <c r="D85" s="28"/>
    </row>
    <row r="86" spans="1:4" ht="15.75" customHeight="1" x14ac:dyDescent="0.3">
      <c r="A86" s="9">
        <v>83</v>
      </c>
      <c r="B86" s="15" t="s">
        <v>16</v>
      </c>
      <c r="C86" s="27">
        <v>17714909</v>
      </c>
      <c r="D86" s="28">
        <v>17714909</v>
      </c>
    </row>
    <row r="87" spans="1:4" s="6" customFormat="1" x14ac:dyDescent="0.3">
      <c r="A87" s="8">
        <v>84</v>
      </c>
      <c r="B87" s="16" t="s">
        <v>15</v>
      </c>
      <c r="C87" s="21">
        <f>SUM(C83:C86)</f>
        <v>75225688</v>
      </c>
      <c r="D87" s="21">
        <f>SUM(D83:D86)</f>
        <v>75225688</v>
      </c>
    </row>
    <row r="88" spans="1:4" ht="26" x14ac:dyDescent="0.3">
      <c r="A88" s="9">
        <v>85</v>
      </c>
      <c r="B88" s="15" t="s">
        <v>14</v>
      </c>
      <c r="C88" s="27">
        <v>0</v>
      </c>
      <c r="D88" s="28">
        <v>0</v>
      </c>
    </row>
    <row r="89" spans="1:4" ht="26" x14ac:dyDescent="0.3">
      <c r="A89" s="9">
        <v>86</v>
      </c>
      <c r="B89" s="15" t="s">
        <v>13</v>
      </c>
      <c r="C89" s="27">
        <v>0</v>
      </c>
      <c r="D89" s="28">
        <v>0</v>
      </c>
    </row>
    <row r="90" spans="1:4" ht="26" x14ac:dyDescent="0.3">
      <c r="A90" s="9">
        <v>87</v>
      </c>
      <c r="B90" s="15" t="s">
        <v>12</v>
      </c>
      <c r="C90" s="27">
        <v>0</v>
      </c>
      <c r="D90" s="28">
        <v>0</v>
      </c>
    </row>
    <row r="91" spans="1:4" x14ac:dyDescent="0.3">
      <c r="A91" s="9">
        <v>88</v>
      </c>
      <c r="B91" s="15" t="s">
        <v>11</v>
      </c>
      <c r="C91" s="27">
        <v>0</v>
      </c>
      <c r="D91" s="28">
        <v>0</v>
      </c>
    </row>
    <row r="92" spans="1:4" ht="26" x14ac:dyDescent="0.3">
      <c r="A92" s="9">
        <v>89</v>
      </c>
      <c r="B92" s="15" t="s">
        <v>10</v>
      </c>
      <c r="C92" s="27">
        <v>0</v>
      </c>
      <c r="D92" s="28">
        <v>0</v>
      </c>
    </row>
    <row r="93" spans="1:4" ht="26" x14ac:dyDescent="0.3">
      <c r="A93" s="9">
        <v>90</v>
      </c>
      <c r="B93" s="15" t="s">
        <v>9</v>
      </c>
      <c r="C93" s="27">
        <v>0</v>
      </c>
      <c r="D93" s="28">
        <v>0</v>
      </c>
    </row>
    <row r="94" spans="1:4" x14ac:dyDescent="0.3">
      <c r="A94" s="9">
        <v>91</v>
      </c>
      <c r="B94" s="15" t="s">
        <v>8</v>
      </c>
      <c r="C94" s="27">
        <v>0</v>
      </c>
      <c r="D94" s="28">
        <v>0</v>
      </c>
    </row>
    <row r="95" spans="1:4" x14ac:dyDescent="0.3">
      <c r="A95" s="9">
        <v>92</v>
      </c>
      <c r="B95" s="9" t="s">
        <v>7</v>
      </c>
      <c r="C95" s="27">
        <v>0</v>
      </c>
      <c r="D95" s="28">
        <v>0</v>
      </c>
    </row>
    <row r="96" spans="1:4" x14ac:dyDescent="0.3">
      <c r="A96" s="9">
        <v>93</v>
      </c>
      <c r="B96" s="9" t="s">
        <v>6</v>
      </c>
      <c r="C96" s="27">
        <v>0</v>
      </c>
      <c r="D96" s="28">
        <v>0</v>
      </c>
    </row>
    <row r="97" spans="1:5" s="6" customFormat="1" x14ac:dyDescent="0.3">
      <c r="A97" s="8">
        <v>94</v>
      </c>
      <c r="B97" s="16" t="s">
        <v>5</v>
      </c>
      <c r="C97" s="21">
        <f>SUM(C88:C96)</f>
        <v>0</v>
      </c>
      <c r="D97" s="21">
        <f>SUM(D88:D96)</f>
        <v>0</v>
      </c>
    </row>
    <row r="98" spans="1:5" s="6" customFormat="1" ht="13.5" thickBot="1" x14ac:dyDescent="0.35">
      <c r="A98" s="7">
        <v>95</v>
      </c>
      <c r="B98" s="19" t="s">
        <v>4</v>
      </c>
      <c r="C98" s="29">
        <f>SUM(C97,C87,C82,C74,C57,C48,C23,C22)</f>
        <v>317908677</v>
      </c>
      <c r="D98" s="29">
        <f>SUM(D97,D87,D82,D74,D57,D48,D23,D22)</f>
        <v>321785670</v>
      </c>
    </row>
    <row r="99" spans="1:5" x14ac:dyDescent="0.3">
      <c r="C99" s="2"/>
      <c r="D99" s="2"/>
      <c r="E99" s="2"/>
    </row>
    <row r="100" spans="1:5" x14ac:dyDescent="0.3">
      <c r="B100" s="5" t="s">
        <v>3</v>
      </c>
      <c r="C100" s="4">
        <v>321785670</v>
      </c>
      <c r="D100" s="2"/>
      <c r="E100" s="2"/>
    </row>
    <row r="101" spans="1:5" x14ac:dyDescent="0.3">
      <c r="B101" s="5" t="s">
        <v>2</v>
      </c>
      <c r="C101" s="4">
        <v>247734193</v>
      </c>
      <c r="D101" s="2"/>
      <c r="E101" s="2"/>
    </row>
    <row r="102" spans="1:5" x14ac:dyDescent="0.3">
      <c r="B102" s="5" t="s">
        <v>1</v>
      </c>
      <c r="C102" s="4">
        <v>36275392</v>
      </c>
      <c r="D102" s="2"/>
      <c r="E102" s="2"/>
    </row>
    <row r="103" spans="1:5" x14ac:dyDescent="0.3">
      <c r="B103" s="5" t="s">
        <v>0</v>
      </c>
      <c r="C103" s="4">
        <v>110326869</v>
      </c>
      <c r="D103" s="2"/>
      <c r="E103" s="2"/>
    </row>
    <row r="104" spans="1:5" x14ac:dyDescent="0.3">
      <c r="C104" s="3">
        <f>SUM(C101+C103-C102-C100)</f>
        <v>0</v>
      </c>
      <c r="D104" s="2"/>
      <c r="E104" s="2"/>
    </row>
    <row r="105" spans="1:5" x14ac:dyDescent="0.3">
      <c r="C105" s="2"/>
      <c r="D105" s="2"/>
      <c r="E105" s="2"/>
    </row>
    <row r="106" spans="1:5" x14ac:dyDescent="0.3">
      <c r="C106" s="2"/>
      <c r="D106" s="2"/>
      <c r="E106" s="2"/>
    </row>
    <row r="107" spans="1:5" x14ac:dyDescent="0.3">
      <c r="C107" s="2"/>
      <c r="D107" s="2"/>
      <c r="E107" s="2"/>
    </row>
    <row r="108" spans="1:5" x14ac:dyDescent="0.3">
      <c r="C108" s="2"/>
      <c r="D108" s="2"/>
      <c r="E108" s="2"/>
    </row>
    <row r="109" spans="1:5" x14ac:dyDescent="0.3">
      <c r="C109" s="2"/>
      <c r="D109" s="2"/>
      <c r="E109" s="2"/>
    </row>
    <row r="110" spans="1:5" x14ac:dyDescent="0.3">
      <c r="C110" s="2"/>
      <c r="D110" s="2"/>
      <c r="E110" s="2"/>
    </row>
    <row r="111" spans="1:5" x14ac:dyDescent="0.3">
      <c r="C111" s="2"/>
      <c r="D111" s="2"/>
      <c r="E111" s="2"/>
    </row>
    <row r="112" spans="1:5" x14ac:dyDescent="0.3">
      <c r="C112" s="2"/>
      <c r="D112" s="2"/>
      <c r="E112" s="2"/>
    </row>
    <row r="113" spans="3:5" x14ac:dyDescent="0.3">
      <c r="C113" s="2"/>
      <c r="D113" s="2"/>
      <c r="E113" s="2"/>
    </row>
    <row r="114" spans="3:5" x14ac:dyDescent="0.3">
      <c r="C114" s="2"/>
      <c r="D114" s="2"/>
      <c r="E114" s="2"/>
    </row>
    <row r="115" spans="3:5" x14ac:dyDescent="0.3">
      <c r="C115" s="2"/>
      <c r="D115" s="2"/>
      <c r="E115" s="2"/>
    </row>
    <row r="116" spans="3:5" x14ac:dyDescent="0.3">
      <c r="C116" s="2"/>
      <c r="D116" s="2"/>
      <c r="E116" s="2"/>
    </row>
    <row r="117" spans="3:5" x14ac:dyDescent="0.3">
      <c r="C117" s="2"/>
      <c r="D117" s="2"/>
      <c r="E117" s="2"/>
    </row>
    <row r="118" spans="3:5" x14ac:dyDescent="0.3">
      <c r="C118" s="2"/>
      <c r="D118" s="2"/>
      <c r="E118" s="2"/>
    </row>
    <row r="119" spans="3:5" x14ac:dyDescent="0.3">
      <c r="C119" s="2"/>
      <c r="D119" s="2"/>
      <c r="E119" s="2"/>
    </row>
    <row r="120" spans="3:5" x14ac:dyDescent="0.3">
      <c r="C120" s="2"/>
      <c r="D120" s="2"/>
      <c r="E120" s="2"/>
    </row>
    <row r="121" spans="3:5" x14ac:dyDescent="0.3">
      <c r="C121" s="2"/>
      <c r="D121" s="2"/>
      <c r="E121" s="2"/>
    </row>
    <row r="122" spans="3:5" x14ac:dyDescent="0.3">
      <c r="C122" s="2"/>
      <c r="D122" s="2"/>
      <c r="E122" s="2"/>
    </row>
    <row r="123" spans="3:5" x14ac:dyDescent="0.3">
      <c r="C123" s="2"/>
      <c r="D123" s="2"/>
      <c r="E123" s="2"/>
    </row>
  </sheetData>
  <mergeCells count="2">
    <mergeCell ref="C1:D1"/>
    <mergeCell ref="C2:D2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2020-07-17T07:52:55Z</cp:lastPrinted>
  <dcterms:created xsi:type="dcterms:W3CDTF">2019-02-15T14:17:58Z</dcterms:created>
  <dcterms:modified xsi:type="dcterms:W3CDTF">2020-07-17T07:55:52Z</dcterms:modified>
</cp:coreProperties>
</file>