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10"/>
  </bookViews>
  <sheets>
    <sheet name="7. melléklet" sheetId="1" r:id="rId1"/>
  </sheets>
  <calcPr calcId="162913"/>
</workbook>
</file>

<file path=xl/calcChain.xml><?xml version="1.0" encoding="utf-8"?>
<calcChain xmlns="http://schemas.openxmlformats.org/spreadsheetml/2006/main">
  <c r="F54" i="1" l="1"/>
  <c r="F55" i="1" s="1"/>
  <c r="H49" i="1"/>
  <c r="H54" i="1" s="1"/>
  <c r="F16" i="1"/>
  <c r="F29" i="1"/>
  <c r="F9" i="1"/>
  <c r="F41" i="1" s="1"/>
  <c r="G41" i="1"/>
  <c r="G55" i="1" s="1"/>
  <c r="H37" i="1"/>
  <c r="H31" i="1"/>
  <c r="H19" i="1"/>
  <c r="H21" i="1"/>
  <c r="H10" i="1"/>
  <c r="H11" i="1"/>
  <c r="H12" i="1"/>
  <c r="H13" i="1"/>
  <c r="H14" i="1"/>
  <c r="H15" i="1"/>
  <c r="H16" i="1"/>
  <c r="H17" i="1"/>
  <c r="H18" i="1"/>
  <c r="H20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8" i="1"/>
  <c r="D41" i="1"/>
  <c r="C54" i="1"/>
  <c r="C41" i="1"/>
  <c r="E50" i="1"/>
  <c r="E54" i="1" s="1"/>
  <c r="C51" i="1"/>
  <c r="E51" i="1" s="1"/>
  <c r="E40" i="1"/>
  <c r="E16" i="1"/>
  <c r="E29" i="1"/>
  <c r="E13" i="1"/>
  <c r="E12" i="1"/>
  <c r="E41" i="1" l="1"/>
  <c r="E55" i="1" s="1"/>
  <c r="C55" i="1"/>
  <c r="H9" i="1"/>
  <c r="H41" i="1" s="1"/>
  <c r="H55" i="1" s="1"/>
</calcChain>
</file>

<file path=xl/sharedStrings.xml><?xml version="1.0" encoding="utf-8"?>
<sst xmlns="http://schemas.openxmlformats.org/spreadsheetml/2006/main" count="87" uniqueCount="81">
  <si>
    <t>Mindösszesen</t>
  </si>
  <si>
    <t>018030</t>
  </si>
  <si>
    <t>Önk-ok, és hivatalaik jogalk., igazg. tev.</t>
  </si>
  <si>
    <t>011130</t>
  </si>
  <si>
    <t>Önk-ok funkciókra nem sorolható bev.</t>
  </si>
  <si>
    <t>900020</t>
  </si>
  <si>
    <t>Szociális szolgáltatások igazg.</t>
  </si>
  <si>
    <t>109010</t>
  </si>
  <si>
    <t>Egyéb szociális pb. ellátás, tám.</t>
  </si>
  <si>
    <t>107060</t>
  </si>
  <si>
    <t>Falugondnoki, tanyagondnoki szolg.</t>
  </si>
  <si>
    <t>107055</t>
  </si>
  <si>
    <t>Szociális étkeztetés</t>
  </si>
  <si>
    <t>107051</t>
  </si>
  <si>
    <t>Lakásfennt., lakhatással ö.függő ellátás</t>
  </si>
  <si>
    <t>106020</t>
  </si>
  <si>
    <t>Civil szervezetek műk. Tám.</t>
  </si>
  <si>
    <t>084031</t>
  </si>
  <si>
    <t>Egyéb kiadói tevékenységek</t>
  </si>
  <si>
    <t>083030</t>
  </si>
  <si>
    <t>Közműv.-hagyományos közösségi kult. Ért.</t>
  </si>
  <si>
    <t>082092</t>
  </si>
  <si>
    <t>Közműv.-közösségi és társad. részvétel fejl.</t>
  </si>
  <si>
    <t>082091</t>
  </si>
  <si>
    <t>Könyvtári szolgáltatás</t>
  </si>
  <si>
    <t>082044</t>
  </si>
  <si>
    <t>Eü-i laboratóriumi szolg.</t>
  </si>
  <si>
    <t>072420</t>
  </si>
  <si>
    <t>Fogorvosi alapellátás</t>
  </si>
  <si>
    <t>072311</t>
  </si>
  <si>
    <t>Háziorvosi ügyeleti elltás</t>
  </si>
  <si>
    <t>072112</t>
  </si>
  <si>
    <t>Város, községgazdálk.</t>
  </si>
  <si>
    <t>066020</t>
  </si>
  <si>
    <t>Zöldterület kezelés</t>
  </si>
  <si>
    <t>066010</t>
  </si>
  <si>
    <t>Közvilágítás</t>
  </si>
  <si>
    <t>064010</t>
  </si>
  <si>
    <t>Településfejlesztési projekt és tám.</t>
  </si>
  <si>
    <t>062020</t>
  </si>
  <si>
    <t>Lakáshoz jutást segítő tám.</t>
  </si>
  <si>
    <t>061030</t>
  </si>
  <si>
    <t>Nem veszély (települési) hull. begy., száll.</t>
  </si>
  <si>
    <t>051030</t>
  </si>
  <si>
    <t>Ár - és belvízvédelemmel ö.függő tev.</t>
  </si>
  <si>
    <t>047410</t>
  </si>
  <si>
    <t>Közút, híd, alagút üzem. fennt.</t>
  </si>
  <si>
    <t>045160</t>
  </si>
  <si>
    <t>Tűz- és katasztrófavédelmi tev.</t>
  </si>
  <si>
    <t>032020</t>
  </si>
  <si>
    <t>Közterület rendjének fenntartása</t>
  </si>
  <si>
    <t>031030</t>
  </si>
  <si>
    <t>Önk-ok elszám. a kp-i költségvetéssel</t>
  </si>
  <si>
    <t>018010</t>
  </si>
  <si>
    <t>Önk. vagyonnal kapcs. gazd.</t>
  </si>
  <si>
    <t>013350</t>
  </si>
  <si>
    <t>Köztemető fenntartás, üzem.</t>
  </si>
  <si>
    <t>013320</t>
  </si>
  <si>
    <t>Össz</t>
  </si>
  <si>
    <t>Önként vállalt</t>
  </si>
  <si>
    <t>Kötelező</t>
  </si>
  <si>
    <t>Kiadás</t>
  </si>
  <si>
    <t>Bevétel</t>
  </si>
  <si>
    <t>Megnevezés</t>
  </si>
  <si>
    <t>Korm. funkció</t>
  </si>
  <si>
    <t>kormányzati funkció megbontásban</t>
  </si>
  <si>
    <t>107052</t>
  </si>
  <si>
    <t>Házi segítségnyújtás</t>
  </si>
  <si>
    <t>Költségvetési bevételek, kiadások össz.</t>
  </si>
  <si>
    <t>Önkorm. Elszám. Központi ktgvet.</t>
  </si>
  <si>
    <t>Támog. C. finansz. Műveletek</t>
  </si>
  <si>
    <t>Költségvetési pénzmaradvány</t>
  </si>
  <si>
    <t xml:space="preserve">    felhalmozási célú</t>
  </si>
  <si>
    <t xml:space="preserve">    működési célú</t>
  </si>
  <si>
    <t>Finanszírozási bevételek, kiadások össz.</t>
  </si>
  <si>
    <t>Kőszegpaty község Önkormányzatának 2018. évi költségvetése</t>
  </si>
  <si>
    <t>Ft-ban</t>
  </si>
  <si>
    <t>045120</t>
  </si>
  <si>
    <t>Önkorm.feladat.ell.fejlszt.</t>
  </si>
  <si>
    <t>094260</t>
  </si>
  <si>
    <t>Hallgatói ösztöndíj Bursa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</si>
</sst>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0" fillId="0" borderId="0" xfId="0" applyFill="1"/>
    <xf numFmtId="3" fontId="0" fillId="0" borderId="6" xfId="0" applyNumberFormat="1" applyFont="1" applyFill="1" applyBorder="1"/>
    <xf numFmtId="0" fontId="0" fillId="0" borderId="2" xfId="0" applyFont="1" applyFill="1" applyBorder="1"/>
    <xf numFmtId="49" fontId="0" fillId="0" borderId="7" xfId="0" applyNumberFormat="1" applyFont="1" applyFill="1" applyBorder="1" applyAlignment="1">
      <alignment horizontal="center"/>
    </xf>
    <xf numFmtId="3" fontId="0" fillId="0" borderId="8" xfId="0" applyNumberFormat="1" applyFill="1" applyBorder="1"/>
    <xf numFmtId="0" fontId="0" fillId="0" borderId="6" xfId="0" applyFont="1" applyFill="1" applyBorder="1"/>
    <xf numFmtId="49" fontId="0" fillId="0" borderId="9" xfId="0" applyNumberFormat="1" applyFont="1" applyFill="1" applyBorder="1" applyAlignment="1">
      <alignment horizontal="center"/>
    </xf>
    <xf numFmtId="3" fontId="0" fillId="0" borderId="4" xfId="0" applyNumberFormat="1" applyFont="1" applyFill="1" applyBorder="1"/>
    <xf numFmtId="3" fontId="0" fillId="0" borderId="10" xfId="0" applyNumberFormat="1" applyFill="1" applyBorder="1"/>
    <xf numFmtId="49" fontId="0" fillId="0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0" fontId="0" fillId="0" borderId="14" xfId="0" applyFont="1" applyFill="1" applyBorder="1"/>
    <xf numFmtId="49" fontId="0" fillId="0" borderId="16" xfId="0" applyNumberFormat="1" applyFont="1" applyFill="1" applyBorder="1" applyAlignment="1">
      <alignment horizontal="center"/>
    </xf>
    <xf numFmtId="0" fontId="0" fillId="0" borderId="3" xfId="0" applyFont="1" applyFill="1" applyBorder="1"/>
    <xf numFmtId="49" fontId="0" fillId="0" borderId="18" xfId="0" applyNumberFormat="1" applyFont="1" applyFill="1" applyBorder="1" applyAlignment="1">
      <alignment horizontal="center"/>
    </xf>
    <xf numFmtId="0" fontId="0" fillId="0" borderId="19" xfId="0" applyFont="1" applyFill="1" applyBorder="1"/>
    <xf numFmtId="3" fontId="1" fillId="0" borderId="22" xfId="0" applyNumberFormat="1" applyFont="1" applyBorder="1"/>
    <xf numFmtId="3" fontId="1" fillId="0" borderId="22" xfId="0" applyNumberFormat="1" applyFont="1" applyFill="1" applyBorder="1"/>
    <xf numFmtId="3" fontId="1" fillId="0" borderId="23" xfId="0" applyNumberFormat="1" applyFont="1" applyBorder="1"/>
    <xf numFmtId="3" fontId="0" fillId="0" borderId="14" xfId="0" applyNumberForma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3" fontId="0" fillId="0" borderId="3" xfId="0" applyNumberFormat="1" applyBorder="1"/>
    <xf numFmtId="3" fontId="0" fillId="0" borderId="3" xfId="0" applyNumberFormat="1" applyFont="1" applyBorder="1"/>
    <xf numFmtId="3" fontId="0" fillId="0" borderId="17" xfId="0" applyNumberFormat="1" applyFont="1" applyBorder="1"/>
    <xf numFmtId="3" fontId="0" fillId="0" borderId="19" xfId="0" applyNumberFormat="1" applyFill="1" applyBorder="1"/>
    <xf numFmtId="3" fontId="0" fillId="0" borderId="19" xfId="0" applyNumberFormat="1" applyBorder="1"/>
    <xf numFmtId="3" fontId="0" fillId="0" borderId="19" xfId="0" applyNumberFormat="1" applyFont="1" applyBorder="1"/>
    <xf numFmtId="3" fontId="0" fillId="0" borderId="20" xfId="0" applyNumberFormat="1" applyFont="1" applyBorder="1"/>
    <xf numFmtId="3" fontId="1" fillId="0" borderId="21" xfId="0" applyNumberFormat="1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49" fontId="0" fillId="0" borderId="9" xfId="0" applyNumberFormat="1" applyFill="1" applyBorder="1" applyAlignment="1">
      <alignment horizontal="center"/>
    </xf>
    <xf numFmtId="0" fontId="0" fillId="0" borderId="6" xfId="0" applyFill="1" applyBorder="1"/>
    <xf numFmtId="49" fontId="0" fillId="0" borderId="11" xfId="0" applyNumberFormat="1" applyFill="1" applyBorder="1" applyAlignment="1">
      <alignment horizontal="center"/>
    </xf>
    <xf numFmtId="0" fontId="0" fillId="0" borderId="26" xfId="0" applyFont="1" applyFill="1" applyBorder="1"/>
    <xf numFmtId="0" fontId="0" fillId="0" borderId="25" xfId="0" applyFont="1" applyFill="1" applyBorder="1"/>
    <xf numFmtId="0" fontId="0" fillId="0" borderId="7" xfId="0" applyFont="1" applyFill="1" applyBorder="1"/>
    <xf numFmtId="3" fontId="0" fillId="0" borderId="27" xfId="0" applyNumberFormat="1" applyFill="1" applyBorder="1"/>
    <xf numFmtId="3" fontId="0" fillId="0" borderId="28" xfId="0" applyNumberFormat="1" applyFont="1" applyFill="1" applyBorder="1"/>
    <xf numFmtId="3" fontId="0" fillId="0" borderId="29" xfId="0" applyNumberFormat="1" applyFill="1" applyBorder="1"/>
    <xf numFmtId="3" fontId="0" fillId="0" borderId="30" xfId="0" applyNumberFormat="1" applyFont="1" applyFill="1" applyBorder="1"/>
    <xf numFmtId="3" fontId="0" fillId="0" borderId="31" xfId="0" applyNumberFormat="1" applyFill="1" applyBorder="1"/>
    <xf numFmtId="3" fontId="0" fillId="0" borderId="32" xfId="0" applyNumberFormat="1" applyFont="1" applyFill="1" applyBorder="1"/>
    <xf numFmtId="3" fontId="0" fillId="0" borderId="33" xfId="0" applyNumberFormat="1" applyFont="1" applyFill="1" applyBorder="1"/>
    <xf numFmtId="3" fontId="1" fillId="0" borderId="30" xfId="0" applyNumberFormat="1" applyFont="1" applyFill="1" applyBorder="1"/>
    <xf numFmtId="49" fontId="1" fillId="0" borderId="34" xfId="0" applyNumberFormat="1" applyFont="1" applyBorder="1" applyAlignment="1">
      <alignment horizontal="center"/>
    </xf>
    <xf numFmtId="0" fontId="1" fillId="0" borderId="34" xfId="0" applyFont="1" applyBorder="1"/>
    <xf numFmtId="3" fontId="1" fillId="0" borderId="30" xfId="0" applyNumberFormat="1" applyFont="1" applyBorder="1"/>
    <xf numFmtId="3" fontId="1" fillId="0" borderId="32" xfId="0" applyNumberFormat="1" applyFont="1" applyBorder="1"/>
    <xf numFmtId="0" fontId="1" fillId="0" borderId="5" xfId="0" applyFont="1" applyBorder="1" applyAlignment="1"/>
    <xf numFmtId="0" fontId="0" fillId="0" borderId="24" xfId="0" applyBorder="1" applyAlignment="1"/>
    <xf numFmtId="49" fontId="1" fillId="0" borderId="2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view="pageLayout" zoomScaleNormal="100" workbookViewId="0">
      <selection activeCell="A41" sqref="A41:H41"/>
    </sheetView>
  </sheetViews>
  <sheetFormatPr defaultRowHeight="12.75" x14ac:dyDescent="0.2"/>
  <cols>
    <col min="1" max="1" width="9" style="2" customWidth="1"/>
    <col min="2" max="2" width="36.85546875" style="1" customWidth="1"/>
    <col min="3" max="3" width="10.140625" style="1" bestFit="1" customWidth="1"/>
    <col min="4" max="4" width="7.42578125" style="1" customWidth="1"/>
    <col min="5" max="6" width="10.140625" style="1" bestFit="1" customWidth="1"/>
    <col min="7" max="7" width="9.140625" style="1" bestFit="1" customWidth="1"/>
    <col min="8" max="8" width="10.140625" style="1" bestFit="1" customWidth="1"/>
  </cols>
  <sheetData>
    <row r="2" spans="1:8" x14ac:dyDescent="0.2">
      <c r="A2" s="65" t="s">
        <v>75</v>
      </c>
      <c r="B2" s="65"/>
      <c r="C2" s="65"/>
      <c r="D2" s="65"/>
      <c r="E2" s="65"/>
      <c r="F2" s="65"/>
      <c r="G2" s="65"/>
      <c r="H2" s="65"/>
    </row>
    <row r="3" spans="1:8" x14ac:dyDescent="0.2">
      <c r="A3" s="66" t="s">
        <v>65</v>
      </c>
      <c r="B3" s="66"/>
      <c r="C3" s="66"/>
      <c r="D3" s="66"/>
      <c r="E3" s="66"/>
      <c r="F3" s="66"/>
      <c r="G3" s="66"/>
      <c r="H3" s="66"/>
    </row>
    <row r="4" spans="1:8" x14ac:dyDescent="0.2">
      <c r="A4" s="19"/>
      <c r="B4" s="19"/>
      <c r="C4" s="19"/>
      <c r="D4" s="19"/>
      <c r="E4" s="19"/>
      <c r="F4" s="19"/>
      <c r="G4" s="19"/>
      <c r="H4" s="19"/>
    </row>
    <row r="5" spans="1:8" x14ac:dyDescent="0.2">
      <c r="A5" s="19"/>
      <c r="B5" s="19"/>
      <c r="C5" s="19"/>
      <c r="D5" s="19"/>
      <c r="E5" s="19"/>
      <c r="F5" s="19"/>
      <c r="G5" s="19"/>
      <c r="H5" s="19"/>
    </row>
    <row r="6" spans="1:8" ht="13.5" thickBot="1" x14ac:dyDescent="0.25">
      <c r="D6" s="18"/>
      <c r="E6" s="18"/>
      <c r="G6" s="18"/>
      <c r="H6" s="18" t="s">
        <v>76</v>
      </c>
    </row>
    <row r="7" spans="1:8" s="15" customFormat="1" ht="18" customHeight="1" thickBot="1" x14ac:dyDescent="0.25">
      <c r="A7" s="67" t="s">
        <v>64</v>
      </c>
      <c r="B7" s="68" t="s">
        <v>63</v>
      </c>
      <c r="C7" s="68" t="s">
        <v>62</v>
      </c>
      <c r="D7" s="68"/>
      <c r="E7" s="68"/>
      <c r="F7" s="68" t="s">
        <v>61</v>
      </c>
      <c r="G7" s="68"/>
      <c r="H7" s="68"/>
    </row>
    <row r="8" spans="1:8" s="15" customFormat="1" ht="26.25" thickBot="1" x14ac:dyDescent="0.25">
      <c r="A8" s="67"/>
      <c r="B8" s="68"/>
      <c r="C8" s="17" t="s">
        <v>60</v>
      </c>
      <c r="D8" s="16" t="s">
        <v>59</v>
      </c>
      <c r="E8" s="16" t="s">
        <v>58</v>
      </c>
      <c r="F8" s="17" t="s">
        <v>60</v>
      </c>
      <c r="G8" s="16" t="s">
        <v>59</v>
      </c>
      <c r="H8" s="16" t="s">
        <v>58</v>
      </c>
    </row>
    <row r="9" spans="1:8" s="5" customFormat="1" ht="15" customHeight="1" x14ac:dyDescent="0.2">
      <c r="A9" s="14" t="s">
        <v>3</v>
      </c>
      <c r="B9" s="47" t="s">
        <v>2</v>
      </c>
      <c r="C9" s="13">
        <v>10000</v>
      </c>
      <c r="D9" s="12"/>
      <c r="E9" s="12">
        <v>10000</v>
      </c>
      <c r="F9" s="13">
        <f>5682904+501565</f>
        <v>6184469</v>
      </c>
      <c r="G9" s="12"/>
      <c r="H9" s="12">
        <f>F9</f>
        <v>6184469</v>
      </c>
    </row>
    <row r="10" spans="1:8" s="5" customFormat="1" ht="15" customHeight="1" x14ac:dyDescent="0.2">
      <c r="A10" s="45" t="s">
        <v>1</v>
      </c>
      <c r="B10" s="46" t="s">
        <v>69</v>
      </c>
      <c r="C10" s="13"/>
      <c r="D10" s="12"/>
      <c r="E10" s="12"/>
      <c r="F10" s="13">
        <v>1723809</v>
      </c>
      <c r="G10" s="12"/>
      <c r="H10" s="12">
        <f>F10</f>
        <v>1723809</v>
      </c>
    </row>
    <row r="11" spans="1:8" s="5" customFormat="1" ht="15" customHeight="1" x14ac:dyDescent="0.2">
      <c r="A11" s="11" t="s">
        <v>57</v>
      </c>
      <c r="B11" s="10" t="s">
        <v>56</v>
      </c>
      <c r="C11" s="9"/>
      <c r="D11" s="6">
        <v>9000</v>
      </c>
      <c r="E11" s="6">
        <v>9000</v>
      </c>
      <c r="F11" s="9">
        <v>155000</v>
      </c>
      <c r="G11" s="6"/>
      <c r="H11" s="12">
        <f t="shared" ref="H11:H38" si="0">F11</f>
        <v>155000</v>
      </c>
    </row>
    <row r="12" spans="1:8" s="5" customFormat="1" ht="15" customHeight="1" x14ac:dyDescent="0.2">
      <c r="A12" s="11" t="s">
        <v>55</v>
      </c>
      <c r="B12" s="10" t="s">
        <v>54</v>
      </c>
      <c r="C12" s="9"/>
      <c r="D12" s="6">
        <v>61259</v>
      </c>
      <c r="E12" s="6">
        <f>D12</f>
        <v>61259</v>
      </c>
      <c r="F12" s="9">
        <v>600000</v>
      </c>
      <c r="G12" s="6"/>
      <c r="H12" s="12">
        <f t="shared" si="0"/>
        <v>600000</v>
      </c>
    </row>
    <row r="13" spans="1:8" s="5" customFormat="1" ht="15" customHeight="1" x14ac:dyDescent="0.2">
      <c r="A13" s="11" t="s">
        <v>53</v>
      </c>
      <c r="B13" s="10" t="s">
        <v>52</v>
      </c>
      <c r="C13" s="9">
        <v>18103419</v>
      </c>
      <c r="D13" s="6"/>
      <c r="E13" s="6">
        <f>C13</f>
        <v>18103419</v>
      </c>
      <c r="F13" s="9">
        <v>0</v>
      </c>
      <c r="G13" s="6"/>
      <c r="H13" s="12">
        <f t="shared" si="0"/>
        <v>0</v>
      </c>
    </row>
    <row r="14" spans="1:8" s="5" customFormat="1" ht="15" customHeight="1" x14ac:dyDescent="0.2">
      <c r="A14" s="11" t="s">
        <v>51</v>
      </c>
      <c r="B14" s="10" t="s">
        <v>50</v>
      </c>
      <c r="C14" s="9"/>
      <c r="D14" s="6"/>
      <c r="E14" s="6"/>
      <c r="F14" s="9">
        <v>18600</v>
      </c>
      <c r="G14" s="6"/>
      <c r="H14" s="12">
        <f t="shared" si="0"/>
        <v>18600</v>
      </c>
    </row>
    <row r="15" spans="1:8" s="5" customFormat="1" ht="15" customHeight="1" x14ac:dyDescent="0.2">
      <c r="A15" s="11" t="s">
        <v>49</v>
      </c>
      <c r="B15" s="10" t="s">
        <v>48</v>
      </c>
      <c r="C15" s="9"/>
      <c r="D15" s="6"/>
      <c r="E15" s="6"/>
      <c r="F15" s="9">
        <v>64000</v>
      </c>
      <c r="G15" s="6"/>
      <c r="H15" s="12">
        <f t="shared" si="0"/>
        <v>64000</v>
      </c>
    </row>
    <row r="16" spans="1:8" s="5" customFormat="1" ht="15" customHeight="1" x14ac:dyDescent="0.2">
      <c r="A16" s="43" t="s">
        <v>77</v>
      </c>
      <c r="B16" s="44" t="s">
        <v>78</v>
      </c>
      <c r="C16" s="9">
        <v>11764947</v>
      </c>
      <c r="D16" s="6"/>
      <c r="E16" s="6">
        <f>C16</f>
        <v>11764947</v>
      </c>
      <c r="F16" s="9">
        <f>13841114+2216739</f>
        <v>16057853</v>
      </c>
      <c r="G16" s="6"/>
      <c r="H16" s="12">
        <f t="shared" si="0"/>
        <v>16057853</v>
      </c>
    </row>
    <row r="17" spans="1:8" s="5" customFormat="1" ht="15" customHeight="1" x14ac:dyDescent="0.2">
      <c r="A17" s="11" t="s">
        <v>47</v>
      </c>
      <c r="B17" s="10" t="s">
        <v>46</v>
      </c>
      <c r="C17" s="9"/>
      <c r="D17" s="6"/>
      <c r="E17" s="6"/>
      <c r="F17" s="9">
        <v>439000</v>
      </c>
      <c r="G17" s="6"/>
      <c r="H17" s="12">
        <f t="shared" si="0"/>
        <v>439000</v>
      </c>
    </row>
    <row r="18" spans="1:8" s="5" customFormat="1" ht="15" customHeight="1" x14ac:dyDescent="0.2">
      <c r="A18" s="11" t="s">
        <v>45</v>
      </c>
      <c r="B18" s="10" t="s">
        <v>44</v>
      </c>
      <c r="C18" s="9"/>
      <c r="D18" s="6"/>
      <c r="E18" s="6"/>
      <c r="F18" s="9">
        <v>254000</v>
      </c>
      <c r="G18" s="6"/>
      <c r="H18" s="12">
        <f t="shared" si="0"/>
        <v>254000</v>
      </c>
    </row>
    <row r="19" spans="1:8" s="5" customFormat="1" ht="15" customHeight="1" x14ac:dyDescent="0.2">
      <c r="A19" s="11" t="s">
        <v>43</v>
      </c>
      <c r="B19" s="10" t="s">
        <v>42</v>
      </c>
      <c r="C19" s="9"/>
      <c r="D19" s="6"/>
      <c r="E19" s="6"/>
      <c r="F19" s="9"/>
      <c r="G19" s="6">
        <v>120000</v>
      </c>
      <c r="H19" s="12">
        <f>120000</f>
        <v>120000</v>
      </c>
    </row>
    <row r="20" spans="1:8" s="5" customFormat="1" ht="15" customHeight="1" x14ac:dyDescent="0.2">
      <c r="A20" s="11" t="s">
        <v>41</v>
      </c>
      <c r="B20" s="10" t="s">
        <v>40</v>
      </c>
      <c r="C20" s="9"/>
      <c r="D20" s="6"/>
      <c r="E20" s="6"/>
      <c r="F20" s="9">
        <v>300000</v>
      </c>
      <c r="G20" s="6"/>
      <c r="H20" s="12">
        <f t="shared" si="0"/>
        <v>300000</v>
      </c>
    </row>
    <row r="21" spans="1:8" s="5" customFormat="1" ht="15" customHeight="1" x14ac:dyDescent="0.2">
      <c r="A21" s="11" t="s">
        <v>39</v>
      </c>
      <c r="B21" s="10" t="s">
        <v>38</v>
      </c>
      <c r="C21" s="9"/>
      <c r="D21" s="6"/>
      <c r="E21" s="6"/>
      <c r="F21" s="9"/>
      <c r="G21" s="6">
        <v>172000</v>
      </c>
      <c r="H21" s="12">
        <f>G21</f>
        <v>172000</v>
      </c>
    </row>
    <row r="22" spans="1:8" s="5" customFormat="1" ht="15" customHeight="1" x14ac:dyDescent="0.2">
      <c r="A22" s="11" t="s">
        <v>37</v>
      </c>
      <c r="B22" s="10" t="s">
        <v>36</v>
      </c>
      <c r="C22" s="9"/>
      <c r="D22" s="6"/>
      <c r="E22" s="6"/>
      <c r="F22" s="9">
        <v>1182000</v>
      </c>
      <c r="G22" s="6"/>
      <c r="H22" s="12">
        <f t="shared" si="0"/>
        <v>1182000</v>
      </c>
    </row>
    <row r="23" spans="1:8" s="5" customFormat="1" ht="15" customHeight="1" x14ac:dyDescent="0.2">
      <c r="A23" s="11" t="s">
        <v>35</v>
      </c>
      <c r="B23" s="10" t="s">
        <v>34</v>
      </c>
      <c r="C23" s="9"/>
      <c r="D23" s="6"/>
      <c r="E23" s="6"/>
      <c r="F23" s="9">
        <v>386000</v>
      </c>
      <c r="G23" s="6"/>
      <c r="H23" s="12">
        <f t="shared" si="0"/>
        <v>386000</v>
      </c>
    </row>
    <row r="24" spans="1:8" s="5" customFormat="1" ht="15" customHeight="1" x14ac:dyDescent="0.2">
      <c r="A24" s="11" t="s">
        <v>33</v>
      </c>
      <c r="B24" s="10" t="s">
        <v>32</v>
      </c>
      <c r="C24" s="9"/>
      <c r="D24" s="6"/>
      <c r="E24" s="6"/>
      <c r="F24" s="9">
        <v>560000</v>
      </c>
      <c r="G24" s="6"/>
      <c r="H24" s="12">
        <f t="shared" si="0"/>
        <v>560000</v>
      </c>
    </row>
    <row r="25" spans="1:8" s="5" customFormat="1" ht="15" customHeight="1" x14ac:dyDescent="0.2">
      <c r="A25" s="11" t="s">
        <v>31</v>
      </c>
      <c r="B25" s="10" t="s">
        <v>30</v>
      </c>
      <c r="C25" s="9"/>
      <c r="D25" s="6"/>
      <c r="E25" s="6"/>
      <c r="F25" s="9">
        <v>227424</v>
      </c>
      <c r="G25" s="6"/>
      <c r="H25" s="12">
        <f t="shared" si="0"/>
        <v>227424</v>
      </c>
    </row>
    <row r="26" spans="1:8" s="5" customFormat="1" ht="15" customHeight="1" x14ac:dyDescent="0.2">
      <c r="A26" s="11" t="s">
        <v>29</v>
      </c>
      <c r="B26" s="10" t="s">
        <v>28</v>
      </c>
      <c r="C26" s="9"/>
      <c r="D26" s="6"/>
      <c r="E26" s="6"/>
      <c r="F26" s="9">
        <v>20600</v>
      </c>
      <c r="G26" s="6"/>
      <c r="H26" s="12">
        <f t="shared" si="0"/>
        <v>20600</v>
      </c>
    </row>
    <row r="27" spans="1:8" s="5" customFormat="1" ht="15" customHeight="1" x14ac:dyDescent="0.2">
      <c r="A27" s="11" t="s">
        <v>27</v>
      </c>
      <c r="B27" s="10" t="s">
        <v>26</v>
      </c>
      <c r="C27" s="9"/>
      <c r="D27" s="6"/>
      <c r="E27" s="6"/>
      <c r="F27" s="9">
        <v>38400</v>
      </c>
      <c r="G27" s="6"/>
      <c r="H27" s="12">
        <f t="shared" si="0"/>
        <v>38400</v>
      </c>
    </row>
    <row r="28" spans="1:8" s="5" customFormat="1" ht="15" customHeight="1" x14ac:dyDescent="0.2">
      <c r="A28" s="11" t="s">
        <v>25</v>
      </c>
      <c r="B28" s="10" t="s">
        <v>24</v>
      </c>
      <c r="C28" s="9"/>
      <c r="D28" s="6"/>
      <c r="E28" s="6"/>
      <c r="F28" s="9">
        <v>755364</v>
      </c>
      <c r="G28" s="6"/>
      <c r="H28" s="12">
        <f t="shared" si="0"/>
        <v>755364</v>
      </c>
    </row>
    <row r="29" spans="1:8" s="5" customFormat="1" ht="15" customHeight="1" x14ac:dyDescent="0.2">
      <c r="A29" s="11" t="s">
        <v>23</v>
      </c>
      <c r="B29" s="10" t="s">
        <v>22</v>
      </c>
      <c r="C29" s="9">
        <v>26008798</v>
      </c>
      <c r="D29" s="6"/>
      <c r="E29" s="6">
        <f>C29</f>
        <v>26008798</v>
      </c>
      <c r="F29" s="9">
        <f>3293600+270000+28231417</f>
        <v>31795017</v>
      </c>
      <c r="G29" s="6"/>
      <c r="H29" s="12">
        <f t="shared" si="0"/>
        <v>31795017</v>
      </c>
    </row>
    <row r="30" spans="1:8" s="5" customFormat="1" ht="15" customHeight="1" x14ac:dyDescent="0.2">
      <c r="A30" s="11" t="s">
        <v>21</v>
      </c>
      <c r="B30" s="10" t="s">
        <v>20</v>
      </c>
      <c r="C30" s="9"/>
      <c r="D30" s="6"/>
      <c r="E30" s="6"/>
      <c r="F30" s="9">
        <v>147000</v>
      </c>
      <c r="G30" s="6"/>
      <c r="H30" s="12">
        <f t="shared" si="0"/>
        <v>147000</v>
      </c>
    </row>
    <row r="31" spans="1:8" s="5" customFormat="1" ht="15" customHeight="1" x14ac:dyDescent="0.2">
      <c r="A31" s="11" t="s">
        <v>19</v>
      </c>
      <c r="B31" s="10" t="s">
        <v>18</v>
      </c>
      <c r="C31" s="9"/>
      <c r="D31" s="6"/>
      <c r="E31" s="6"/>
      <c r="F31" s="9"/>
      <c r="G31" s="6">
        <v>78000</v>
      </c>
      <c r="H31" s="12">
        <f>G31</f>
        <v>78000</v>
      </c>
    </row>
    <row r="32" spans="1:8" s="5" customFormat="1" ht="15" customHeight="1" x14ac:dyDescent="0.2">
      <c r="A32" s="11" t="s">
        <v>17</v>
      </c>
      <c r="B32" s="10" t="s">
        <v>16</v>
      </c>
      <c r="C32" s="9"/>
      <c r="D32" s="6"/>
      <c r="E32" s="6"/>
      <c r="F32" s="9">
        <v>350000</v>
      </c>
      <c r="G32" s="6"/>
      <c r="H32" s="12">
        <f t="shared" si="0"/>
        <v>350000</v>
      </c>
    </row>
    <row r="33" spans="1:8" s="5" customFormat="1" ht="15" customHeight="1" x14ac:dyDescent="0.2">
      <c r="A33" s="43" t="s">
        <v>79</v>
      </c>
      <c r="B33" s="44" t="s">
        <v>80</v>
      </c>
      <c r="C33" s="9"/>
      <c r="D33" s="6"/>
      <c r="E33" s="6"/>
      <c r="F33" s="9">
        <v>30000</v>
      </c>
      <c r="G33" s="6"/>
      <c r="H33" s="12">
        <f t="shared" si="0"/>
        <v>30000</v>
      </c>
    </row>
    <row r="34" spans="1:8" s="5" customFormat="1" ht="15" customHeight="1" x14ac:dyDescent="0.2">
      <c r="A34" s="11" t="s">
        <v>15</v>
      </c>
      <c r="B34" s="10" t="s">
        <v>14</v>
      </c>
      <c r="C34" s="9"/>
      <c r="D34" s="6"/>
      <c r="E34" s="6"/>
      <c r="F34" s="9">
        <v>18000</v>
      </c>
      <c r="G34" s="6"/>
      <c r="H34" s="12">
        <f t="shared" si="0"/>
        <v>18000</v>
      </c>
    </row>
    <row r="35" spans="1:8" s="5" customFormat="1" ht="15" customHeight="1" x14ac:dyDescent="0.2">
      <c r="A35" s="11" t="s">
        <v>66</v>
      </c>
      <c r="B35" s="10" t="s">
        <v>67</v>
      </c>
      <c r="C35" s="9"/>
      <c r="D35" s="6"/>
      <c r="E35" s="6"/>
      <c r="F35" s="9">
        <v>100000</v>
      </c>
      <c r="G35" s="6"/>
      <c r="H35" s="12">
        <f t="shared" si="0"/>
        <v>100000</v>
      </c>
    </row>
    <row r="36" spans="1:8" s="5" customFormat="1" ht="15" customHeight="1" x14ac:dyDescent="0.2">
      <c r="A36" s="11" t="s">
        <v>13</v>
      </c>
      <c r="B36" s="10" t="s">
        <v>12</v>
      </c>
      <c r="C36" s="9"/>
      <c r="D36" s="6"/>
      <c r="E36" s="6"/>
      <c r="F36" s="9">
        <v>50000</v>
      </c>
      <c r="G36" s="6"/>
      <c r="H36" s="12">
        <f t="shared" si="0"/>
        <v>50000</v>
      </c>
    </row>
    <row r="37" spans="1:8" s="5" customFormat="1" ht="15" customHeight="1" x14ac:dyDescent="0.2">
      <c r="A37" s="11" t="s">
        <v>11</v>
      </c>
      <c r="B37" s="10" t="s">
        <v>10</v>
      </c>
      <c r="C37" s="9"/>
      <c r="D37" s="6"/>
      <c r="E37" s="6"/>
      <c r="F37" s="9"/>
      <c r="G37" s="6">
        <v>3880873</v>
      </c>
      <c r="H37" s="12">
        <f>G37</f>
        <v>3880873</v>
      </c>
    </row>
    <row r="38" spans="1:8" s="5" customFormat="1" ht="15" customHeight="1" thickBot="1" x14ac:dyDescent="0.25">
      <c r="A38" s="8" t="s">
        <v>9</v>
      </c>
      <c r="B38" s="7" t="s">
        <v>8</v>
      </c>
      <c r="C38" s="49"/>
      <c r="D38" s="50"/>
      <c r="E38" s="50"/>
      <c r="F38" s="49">
        <v>650000</v>
      </c>
      <c r="G38" s="50"/>
      <c r="H38" s="55">
        <f t="shared" si="0"/>
        <v>650000</v>
      </c>
    </row>
    <row r="39" spans="1:8" s="5" customFormat="1" ht="15" customHeight="1" thickBot="1" x14ac:dyDescent="0.25">
      <c r="A39" s="8" t="s">
        <v>7</v>
      </c>
      <c r="B39" s="48" t="s">
        <v>6</v>
      </c>
      <c r="C39" s="51"/>
      <c r="D39" s="52"/>
      <c r="E39" s="52"/>
      <c r="F39" s="53"/>
      <c r="G39" s="52"/>
      <c r="H39" s="54"/>
    </row>
    <row r="40" spans="1:8" s="5" customFormat="1" ht="15" customHeight="1" thickBot="1" x14ac:dyDescent="0.25">
      <c r="A40" s="8" t="s">
        <v>5</v>
      </c>
      <c r="B40" s="48" t="s">
        <v>4</v>
      </c>
      <c r="C40" s="51">
        <v>2440000</v>
      </c>
      <c r="D40" s="52"/>
      <c r="E40" s="52">
        <f>C40</f>
        <v>2440000</v>
      </c>
      <c r="F40" s="53"/>
      <c r="G40" s="52"/>
      <c r="H40" s="54"/>
    </row>
    <row r="41" spans="1:8" s="4" customFormat="1" ht="15" customHeight="1" thickBot="1" x14ac:dyDescent="0.25">
      <c r="A41" s="57"/>
      <c r="B41" s="58" t="s">
        <v>68</v>
      </c>
      <c r="C41" s="56">
        <f>C40+C29+C16+C13+C9</f>
        <v>58327164</v>
      </c>
      <c r="D41" s="56">
        <f>D12+D11</f>
        <v>70259</v>
      </c>
      <c r="E41" s="56">
        <f>E40+E29+E16+E13+E12+E11+E9</f>
        <v>58397423</v>
      </c>
      <c r="F41" s="59">
        <f>SUM(F9:F40)</f>
        <v>62106536</v>
      </c>
      <c r="G41" s="59">
        <f t="shared" ref="G41:H41" si="1">SUM(G9:G40)</f>
        <v>4250873</v>
      </c>
      <c r="H41" s="60">
        <f t="shared" si="1"/>
        <v>66357409</v>
      </c>
    </row>
    <row r="42" spans="1:8" s="4" customFormat="1" ht="15" customHeight="1" x14ac:dyDescent="0.2">
      <c r="A42" s="20"/>
      <c r="B42" s="3"/>
      <c r="C42" s="41"/>
      <c r="D42" s="41"/>
      <c r="E42" s="41"/>
      <c r="F42" s="42"/>
      <c r="G42" s="42"/>
      <c r="H42" s="42"/>
    </row>
    <row r="43" spans="1:8" s="4" customFormat="1" ht="15" customHeight="1" x14ac:dyDescent="0.2">
      <c r="A43" s="20"/>
      <c r="B43" s="3"/>
      <c r="C43" s="41"/>
      <c r="D43" s="41"/>
      <c r="E43" s="41"/>
      <c r="F43" s="42"/>
      <c r="G43" s="42"/>
      <c r="H43" s="42"/>
    </row>
    <row r="44" spans="1:8" s="4" customFormat="1" ht="15" customHeight="1" x14ac:dyDescent="0.2">
      <c r="A44" s="20"/>
      <c r="B44" s="3"/>
      <c r="C44" s="41"/>
      <c r="D44" s="41"/>
      <c r="E44" s="41"/>
      <c r="F44" s="42"/>
      <c r="G44" s="42"/>
      <c r="H44" s="42"/>
    </row>
    <row r="45" spans="1:8" s="4" customFormat="1" ht="15" customHeight="1" x14ac:dyDescent="0.2">
      <c r="A45" s="20"/>
      <c r="B45" s="3"/>
      <c r="C45" s="41"/>
      <c r="D45" s="41"/>
      <c r="E45" s="41"/>
      <c r="F45" s="42"/>
      <c r="G45" s="42"/>
      <c r="H45" s="42"/>
    </row>
    <row r="48" spans="1:8" ht="13.5" thickBot="1" x14ac:dyDescent="0.25"/>
    <row r="49" spans="1:8" x14ac:dyDescent="0.2">
      <c r="A49" s="21" t="s">
        <v>53</v>
      </c>
      <c r="B49" s="22" t="s">
        <v>69</v>
      </c>
      <c r="C49" s="30"/>
      <c r="D49" s="30"/>
      <c r="E49" s="31"/>
      <c r="F49" s="31">
        <v>724137</v>
      </c>
      <c r="G49" s="31"/>
      <c r="H49" s="32">
        <f>F49</f>
        <v>724137</v>
      </c>
    </row>
    <row r="50" spans="1:8" x14ac:dyDescent="0.2">
      <c r="A50" s="23" t="s">
        <v>1</v>
      </c>
      <c r="B50" s="24" t="s">
        <v>70</v>
      </c>
      <c r="C50" s="33">
        <v>8684123</v>
      </c>
      <c r="D50" s="33"/>
      <c r="E50" s="34">
        <f>C50</f>
        <v>8684123</v>
      </c>
      <c r="F50" s="34"/>
      <c r="G50" s="34"/>
      <c r="H50" s="35"/>
    </row>
    <row r="51" spans="1:8" x14ac:dyDescent="0.2">
      <c r="A51" s="23"/>
      <c r="B51" s="24" t="s">
        <v>71</v>
      </c>
      <c r="C51" s="33">
        <f>C50</f>
        <v>8684123</v>
      </c>
      <c r="D51" s="33"/>
      <c r="E51" s="34">
        <f>C51</f>
        <v>8684123</v>
      </c>
      <c r="F51" s="34"/>
      <c r="G51" s="34"/>
      <c r="H51" s="35"/>
    </row>
    <row r="52" spans="1:8" x14ac:dyDescent="0.2">
      <c r="A52" s="23"/>
      <c r="B52" s="24" t="s">
        <v>72</v>
      </c>
      <c r="C52" s="33">
        <v>7957525</v>
      </c>
      <c r="D52" s="33"/>
      <c r="E52" s="34"/>
      <c r="F52" s="34"/>
      <c r="G52" s="34"/>
      <c r="H52" s="35"/>
    </row>
    <row r="53" spans="1:8" ht="13.5" thickBot="1" x14ac:dyDescent="0.25">
      <c r="A53" s="25"/>
      <c r="B53" s="26" t="s">
        <v>73</v>
      </c>
      <c r="C53" s="36">
        <v>726598</v>
      </c>
      <c r="D53" s="37"/>
      <c r="E53" s="34"/>
      <c r="F53" s="38"/>
      <c r="G53" s="38"/>
      <c r="H53" s="39"/>
    </row>
    <row r="54" spans="1:8" s="4" customFormat="1" ht="13.5" thickBot="1" x14ac:dyDescent="0.25">
      <c r="A54" s="63" t="s">
        <v>74</v>
      </c>
      <c r="B54" s="64"/>
      <c r="C54" s="27">
        <f>C50</f>
        <v>8684123</v>
      </c>
      <c r="D54" s="27"/>
      <c r="E54" s="27">
        <f>E50</f>
        <v>8684123</v>
      </c>
      <c r="F54" s="27">
        <f>SUM(F49:F53)</f>
        <v>724137</v>
      </c>
      <c r="G54" s="27"/>
      <c r="H54" s="29">
        <f>SUM(H49:H53)</f>
        <v>724137</v>
      </c>
    </row>
    <row r="55" spans="1:8" s="3" customFormat="1" ht="15" customHeight="1" thickBot="1" x14ac:dyDescent="0.25">
      <c r="A55" s="61" t="s">
        <v>0</v>
      </c>
      <c r="B55" s="62"/>
      <c r="C55" s="40">
        <f>C41+C54</f>
        <v>67011287</v>
      </c>
      <c r="D55" s="28">
        <v>4432</v>
      </c>
      <c r="E55" s="28">
        <f>E41+E54</f>
        <v>67081546</v>
      </c>
      <c r="F55" s="27">
        <f>F54+F41</f>
        <v>62830673</v>
      </c>
      <c r="G55" s="27">
        <f>G54+G41</f>
        <v>4250873</v>
      </c>
      <c r="H55" s="29">
        <f>H54+H41</f>
        <v>67081546</v>
      </c>
    </row>
  </sheetData>
  <sheetProtection selectLockedCells="1" selectUnlockedCells="1"/>
  <mergeCells count="8">
    <mergeCell ref="A55:B55"/>
    <mergeCell ref="A54:B54"/>
    <mergeCell ref="A2:H2"/>
    <mergeCell ref="A3:H3"/>
    <mergeCell ref="A7:A8"/>
    <mergeCell ref="B7:B8"/>
    <mergeCell ref="C7:E7"/>
    <mergeCell ref="F7:H7"/>
  </mergeCells>
  <pageMargins left="0.17" right="0.17" top="0.98425196850393704" bottom="0.98425196850393704" header="0.51181102362204722" footer="0.51181102362204722"/>
  <pageSetup paperSize="9" firstPageNumber="0" orientation="portrait" r:id="rId1"/>
  <headerFooter alignWithMargins="0">
    <oddHeader>&amp;R7. melléklet Kőszegpaty község Önkormányzata 1/2018. (II.28.)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2018-02-09T15:38:21Z</cp:lastPrinted>
  <dcterms:created xsi:type="dcterms:W3CDTF">2017-02-13T08:12:44Z</dcterms:created>
  <dcterms:modified xsi:type="dcterms:W3CDTF">2018-02-26T09:40:06Z</dcterms:modified>
</cp:coreProperties>
</file>