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80"/>
  </bookViews>
  <sheets>
    <sheet name="ÖNKORM" sheetId="1" r:id="rId1"/>
    <sheet name="Munka1" sheetId="8" r:id="rId2"/>
  </sheets>
  <definedNames>
    <definedName name="_xlnm.Print_Area" localSheetId="0">ÖNKORM!$A$1:$E$181</definedName>
  </definedNames>
  <calcPr calcId="125725"/>
</workbook>
</file>

<file path=xl/calcChain.xml><?xml version="1.0" encoding="utf-8"?>
<calcChain xmlns="http://schemas.openxmlformats.org/spreadsheetml/2006/main">
  <c r="B166" i="1"/>
  <c r="C166"/>
  <c r="D166"/>
  <c r="B180"/>
  <c r="C180"/>
  <c r="D180"/>
  <c r="E166"/>
  <c r="B133"/>
  <c r="C133"/>
  <c r="D133"/>
  <c r="E133"/>
  <c r="E63"/>
  <c r="E56"/>
  <c r="E57"/>
  <c r="E58"/>
  <c r="E59"/>
  <c r="E60"/>
  <c r="E61"/>
  <c r="E62"/>
  <c r="E9"/>
  <c r="E10"/>
  <c r="E11"/>
  <c r="E12"/>
  <c r="E13"/>
  <c r="E14"/>
  <c r="E164"/>
  <c r="E163"/>
  <c r="E171"/>
  <c r="E168"/>
  <c r="B171"/>
  <c r="C142"/>
  <c r="D142"/>
  <c r="E142"/>
  <c r="B142"/>
  <c r="E138"/>
  <c r="E137"/>
  <c r="E136"/>
  <c r="B138"/>
  <c r="E122"/>
  <c r="E38"/>
  <c r="E39"/>
  <c r="E40"/>
  <c r="E37"/>
  <c r="B41"/>
  <c r="E31"/>
  <c r="E30"/>
  <c r="E161"/>
  <c r="E158"/>
  <c r="E159"/>
  <c r="E160"/>
  <c r="E157"/>
  <c r="B161"/>
  <c r="D132"/>
  <c r="E106"/>
  <c r="E97"/>
  <c r="E98"/>
  <c r="E100"/>
  <c r="E101"/>
  <c r="E102"/>
  <c r="E96"/>
  <c r="C63" l="1"/>
  <c r="D63"/>
  <c r="B63"/>
  <c r="C44"/>
  <c r="D44"/>
  <c r="B44"/>
  <c r="C15"/>
  <c r="D15"/>
  <c r="C161"/>
  <c r="D161"/>
  <c r="E125" l="1"/>
  <c r="B125"/>
  <c r="E112"/>
  <c r="E115"/>
  <c r="C116"/>
  <c r="B116"/>
  <c r="C104"/>
  <c r="D104"/>
  <c r="B104"/>
  <c r="E103"/>
  <c r="E104" s="1"/>
  <c r="B89"/>
  <c r="B99"/>
  <c r="E99" s="1"/>
  <c r="C95"/>
  <c r="D95"/>
  <c r="B95"/>
  <c r="C89"/>
  <c r="D89"/>
  <c r="C81"/>
  <c r="D81"/>
  <c r="B81"/>
  <c r="E69"/>
  <c r="E70"/>
  <c r="E71"/>
  <c r="E72"/>
  <c r="E73"/>
  <c r="E75"/>
  <c r="E76"/>
  <c r="E77"/>
  <c r="E78"/>
  <c r="E79"/>
  <c r="E80"/>
  <c r="E68"/>
  <c r="C74"/>
  <c r="D74"/>
  <c r="B74"/>
  <c r="E43"/>
  <c r="C53"/>
  <c r="D53"/>
  <c r="B53"/>
  <c r="E81" l="1"/>
  <c r="E74"/>
  <c r="E42" l="1"/>
  <c r="E44" s="1"/>
  <c r="C41"/>
  <c r="C54" s="1"/>
  <c r="D41"/>
  <c r="D54" s="1"/>
  <c r="E41"/>
  <c r="B28"/>
  <c r="C64"/>
  <c r="D64"/>
  <c r="E21"/>
  <c r="E28" s="1"/>
  <c r="E18"/>
  <c r="D116"/>
  <c r="C85"/>
  <c r="C117" s="1"/>
  <c r="D85"/>
  <c r="B85"/>
  <c r="B117" s="1"/>
  <c r="E92"/>
  <c r="B15"/>
  <c r="B54" s="1"/>
  <c r="C129"/>
  <c r="C132" s="1"/>
  <c r="E111"/>
  <c r="E51"/>
  <c r="E53" s="1"/>
  <c r="E105"/>
  <c r="E108"/>
  <c r="E107"/>
  <c r="E94"/>
  <c r="E93"/>
  <c r="E95" s="1"/>
  <c r="B132" l="1"/>
  <c r="E116"/>
  <c r="D117"/>
  <c r="D148" s="1"/>
  <c r="C148"/>
  <c r="E88"/>
  <c r="E87"/>
  <c r="E86"/>
  <c r="E89" s="1"/>
  <c r="E84"/>
  <c r="E83"/>
  <c r="E85" s="1"/>
  <c r="E117" l="1"/>
  <c r="E55"/>
  <c r="E180"/>
  <c r="B64" l="1"/>
  <c r="E131"/>
  <c r="E130"/>
  <c r="E128"/>
  <c r="E127"/>
  <c r="E126"/>
  <c r="E129" s="1"/>
  <c r="E132" s="1"/>
  <c r="E121"/>
  <c r="B148" l="1"/>
  <c r="E8"/>
  <c r="E15" s="1"/>
  <c r="E54" s="1"/>
  <c r="E64" l="1"/>
  <c r="E148" l="1"/>
</calcChain>
</file>

<file path=xl/sharedStrings.xml><?xml version="1.0" encoding="utf-8"?>
<sst xmlns="http://schemas.openxmlformats.org/spreadsheetml/2006/main" count="185" uniqueCount="169">
  <si>
    <t>Megnevezés</t>
  </si>
  <si>
    <t>adatok eFt-ban</t>
  </si>
  <si>
    <t>Alapilletmények</t>
  </si>
  <si>
    <t>Illetménykiegészítések</t>
  </si>
  <si>
    <t>Nyelvpótlék</t>
  </si>
  <si>
    <t>Egyéb kötelező illetménypótlékok</t>
  </si>
  <si>
    <t>Egyéb feltételtől függő pótlékok és juttatások</t>
  </si>
  <si>
    <t>Egyéb juttatás</t>
  </si>
  <si>
    <t>Készenléti, ügyeleti, helyetesítési díj, túlóra, túlszolgálat</t>
  </si>
  <si>
    <t>Keresetkiegészítés fedezete</t>
  </si>
  <si>
    <t xml:space="preserve">Végkielégítés </t>
  </si>
  <si>
    <t>Jubileumi jutalom</t>
  </si>
  <si>
    <t>Biztosítási díjak</t>
  </si>
  <si>
    <t>Egyéb sajátos juttatások</t>
  </si>
  <si>
    <t>Üdülési hozzájárulás</t>
  </si>
  <si>
    <t>Közlekedési költségtérítés</t>
  </si>
  <si>
    <t>Étkezési hozzájárulás</t>
  </si>
  <si>
    <t>Táppénz hozzájárulás</t>
  </si>
  <si>
    <t>Gyógyszerbeszerzés</t>
  </si>
  <si>
    <t>Könyv beszerzés</t>
  </si>
  <si>
    <t>Folyórat beszerzése</t>
  </si>
  <si>
    <t>Egyéb információhordozó beszerzése</t>
  </si>
  <si>
    <t>Szakmai anyagok beszerzése</t>
  </si>
  <si>
    <t>Egyéb kommunikációs szolgáltatások</t>
  </si>
  <si>
    <t>Vásárolt élelmezés</t>
  </si>
  <si>
    <t>Gázenergia-szolgáltatás díja</t>
  </si>
  <si>
    <t>Villamosenergia-szolgálatás díja</t>
  </si>
  <si>
    <t>Víz és csatornadíjak</t>
  </si>
  <si>
    <t>Karbantartási, kisjavítási szolgáltatások kiadásai</t>
  </si>
  <si>
    <t>Vásárolt közszolgáltatások</t>
  </si>
  <si>
    <t>Rehabilitációs hozzájárulás</t>
  </si>
  <si>
    <t>Díjak, egyéb befizetések</t>
  </si>
  <si>
    <t>Ellátottak pénzbeni juttatásai</t>
  </si>
  <si>
    <t>Műk.c. tám. kiadás kp. kv. Szervnek (Rendőrőrs támogatás)</t>
  </si>
  <si>
    <t>Működési célú támogatásért. kiadás ÁH-n belülre összesen</t>
  </si>
  <si>
    <t>Működési célú pénzeszközátadás ÁH-n kívülre ( non-profit )</t>
  </si>
  <si>
    <t>Felújítások (nettó)</t>
  </si>
  <si>
    <t>Beruházások (nettó)</t>
  </si>
  <si>
    <t>Felhalmozási kiadások áfa-ja</t>
  </si>
  <si>
    <t>Felújítás, beruházás összesen (bruttó)</t>
  </si>
  <si>
    <t>Hiteltörlesztés (hosszú lej.felh.hitel törl.)</t>
  </si>
  <si>
    <t>működési célú pénzeszköz átvétel</t>
  </si>
  <si>
    <t>Bevételek</t>
  </si>
  <si>
    <t>Felhalmozási célú kölcsön visszatérülés</t>
  </si>
  <si>
    <t>ÖSSZES BEVÉTEL</t>
  </si>
  <si>
    <t>KIADÁSOK</t>
  </si>
  <si>
    <t xml:space="preserve">ÖSSZES KIADÁS </t>
  </si>
  <si>
    <t>Felhalmozási és tőkejell . bevételek</t>
  </si>
  <si>
    <t>Szociális hozzájárulási adó</t>
  </si>
  <si>
    <t>összesen</t>
  </si>
  <si>
    <t>állami</t>
  </si>
  <si>
    <t>kötelező</t>
  </si>
  <si>
    <t>Szakmai szolgáltatások kiadásai</t>
  </si>
  <si>
    <t>DOLOGI KIADÁSOK</t>
  </si>
  <si>
    <t xml:space="preserve">Tartalékok </t>
  </si>
  <si>
    <t>Egyéb működési célú kiadások összesen</t>
  </si>
  <si>
    <t>Felhalmozási célú pénzeszközátadás ÁH-n kívűlre</t>
  </si>
  <si>
    <t xml:space="preserve">Felhalmozási célú tám. kiadás ÁH-n belülre </t>
  </si>
  <si>
    <t>Felhalmozási célú céltartalék</t>
  </si>
  <si>
    <t>Belföldi értékpapírok kiadásai</t>
  </si>
  <si>
    <t>ÁH-n belüli megelőlegezések visszafizetése</t>
  </si>
  <si>
    <t>FINANSZÍROZÁSI KIADÁSOK ÖSSZESEN</t>
  </si>
  <si>
    <t>FINANSZÍROZÁSI BEVÉTELEK ÖSSZESEN</t>
  </si>
  <si>
    <t>hitel, kölcsön felvétele államháztartáson kívülről</t>
  </si>
  <si>
    <t>előző évi pénzmaradvány igénybevétele működési célra</t>
  </si>
  <si>
    <t>előző évi pénzmaradvány igénybevétele felhalmozási célra</t>
  </si>
  <si>
    <t>Közhatalmi bevételek</t>
  </si>
  <si>
    <t>Kamatbevételek</t>
  </si>
  <si>
    <t>ÁFA bevételek</t>
  </si>
  <si>
    <t>pénforgalom nélküli bevételek összesen</t>
  </si>
  <si>
    <t>KÖLTSÉGVETÉSI MŰKÖDÉSI KIADÁSOK ÖSSZESEN</t>
  </si>
  <si>
    <t>KÖLTSÉGVETÉSI FELHALMOZÁSI KIADÁSOK ÖSSZESEN</t>
  </si>
  <si>
    <t>KÖLTSÉGVETÉSI MŰKÖDÉSI BEVÉTELEK ÖSSZESEN</t>
  </si>
  <si>
    <t>KÖLTSÉGVETÉSI FELHALMOZÁSI BEVÉTELEK ÖSSZESEN</t>
  </si>
  <si>
    <t>önk.vállalt</t>
  </si>
  <si>
    <t xml:space="preserve">Műk.c.tám. kiadás JSZSZT </t>
  </si>
  <si>
    <t>Műk.c. tám. kiadás helyi önk-nak (Tűzoltóság,Ivóvízminőségjavpr)</t>
  </si>
  <si>
    <t>Normatív jutalmak</t>
  </si>
  <si>
    <t>Céljuttatás,projektprémium</t>
  </si>
  <si>
    <t>Erzsébet-utalvány kiadásai</t>
  </si>
  <si>
    <t>Széchenyi Pihenő Kártya kiadásai</t>
  </si>
  <si>
    <t>Iskolakezdési támogatás</t>
  </si>
  <si>
    <t>Önkéntes biztosító pénztárakba befizetés</t>
  </si>
  <si>
    <t>Egyéb béren kívüli juttatások</t>
  </si>
  <si>
    <t>Belföldi napidíj</t>
  </si>
  <si>
    <t>Külföldi napídíj</t>
  </si>
  <si>
    <t>Foglalkoztatottakat megillető munkáltató kártérítési kiadások, egyéb kiegészítések</t>
  </si>
  <si>
    <t>Foglalkoztatottak egyéb személyi juttatásai</t>
  </si>
  <si>
    <t>Választott tisztségviselők juttatásai</t>
  </si>
  <si>
    <t>Munkavégzésre irányuló egyéb jogviszonyban nem saját foglalkoztatottnak fizetett juttatások</t>
  </si>
  <si>
    <t>SZEMÉLYI JUTTATÁSOK</t>
  </si>
  <si>
    <t>EKHO</t>
  </si>
  <si>
    <t>Egészségügyi hozzájárulás</t>
  </si>
  <si>
    <t>Korkedvezmény-biztosítási járulék</t>
  </si>
  <si>
    <t>Egyéb munkaadókat terhelő egyéb járulékok</t>
  </si>
  <si>
    <t>SZEMÉLYI JUTTATÁSOK ÉS JÁRULÉKOK</t>
  </si>
  <si>
    <t>MUNKAADÓKAT TERHELŐ JÁRULÉKOK</t>
  </si>
  <si>
    <t>Törvény szerinti illetmények,munkabérek</t>
  </si>
  <si>
    <t>Béren kívüli juttatások</t>
  </si>
  <si>
    <t>Ruházati költségtérítés</t>
  </si>
  <si>
    <t>Egyéb költségtérítés</t>
  </si>
  <si>
    <t>Lakhatási támogatások</t>
  </si>
  <si>
    <t>Szociális támogatások</t>
  </si>
  <si>
    <t>Külső személyi juttatások</t>
  </si>
  <si>
    <t>Prémiumévek programban résztvevők juttatásai</t>
  </si>
  <si>
    <t>További munkaviszonyt létesítők juttatásai</t>
  </si>
  <si>
    <t>Felmentett munkavállalók egyéb juttatásai</t>
  </si>
  <si>
    <t>Nem foglalkoztatottnak adományozott kitüntetések, díjak, pénzjutalmak</t>
  </si>
  <si>
    <t>Fegyveres erők, testületi és rendvédelmi szervek állományba nem tartozók juttatásai</t>
  </si>
  <si>
    <t>Reprezentációs kiadások</t>
  </si>
  <si>
    <t>Egyéb különféle külső személyi juttatások</t>
  </si>
  <si>
    <t>Egyéb külső személyi juttatások</t>
  </si>
  <si>
    <t>Munkáltatót terhelő személyi jövedelemadó</t>
  </si>
  <si>
    <t>Vegyszerbeszerzés</t>
  </si>
  <si>
    <t>Egyéb szakmai anyagbeszerzés</t>
  </si>
  <si>
    <t>Élelmiszer-beszerzés</t>
  </si>
  <si>
    <t>Irodaszer-,nyomtatványbeszerzés</t>
  </si>
  <si>
    <t>Tüzelőanyagbeszerzés</t>
  </si>
  <si>
    <t>Hajtó-és kenőanyagbeszerzés</t>
  </si>
  <si>
    <t>Munkaruha, védőruha, formaruha,egyenruha beszerzés</t>
  </si>
  <si>
    <t>Egyéb üzemeltetési, fenntartási anyagbeszerzés</t>
  </si>
  <si>
    <t>Üzemeltetési anyagok</t>
  </si>
  <si>
    <t>Informatikai szolgáltatások igénybevétele</t>
  </si>
  <si>
    <t>Árubeszerzés</t>
  </si>
  <si>
    <t>Kommunikációs szolgáltatások</t>
  </si>
  <si>
    <t xml:space="preserve">Közüzemi díjak </t>
  </si>
  <si>
    <t>Bérleti és lízing díjak</t>
  </si>
  <si>
    <t>Közvetített szolgáltatások ÁH belülre</t>
  </si>
  <si>
    <t>Közvetített szolgáltatások ÁH kivülre</t>
  </si>
  <si>
    <t>Közvetített szolgáltatások</t>
  </si>
  <si>
    <t>Számlázott szellemi tevékenység</t>
  </si>
  <si>
    <t>Szakmai tevékenységet segítő szolgáltatások</t>
  </si>
  <si>
    <t>Biztosítási szolgáltatási díjak</t>
  </si>
  <si>
    <t>Pénzügyi,befektetési szolgáltatási díjak</t>
  </si>
  <si>
    <t>Szállítási szolgáltatási díjak</t>
  </si>
  <si>
    <t>Egyéb szolgáltatások</t>
  </si>
  <si>
    <t>Kiküldetések kiadásai</t>
  </si>
  <si>
    <t>Reklám és propagandakiadások</t>
  </si>
  <si>
    <t>Működési célú előzetesen felszámított  áfa</t>
  </si>
  <si>
    <t>Fizetendő áfa</t>
  </si>
  <si>
    <t>Kamatkkiadások</t>
  </si>
  <si>
    <t>Egyéb pénzügy műveletek kiadásai</t>
  </si>
  <si>
    <t>Helyi adók, egyéb vám, illeték és adójellegű befizetések</t>
  </si>
  <si>
    <t>Előző évekhez kapcsolódó működési bevétel utólagos visszafizetéséhez kapcsolódó kiadásai</t>
  </si>
  <si>
    <t>Egyéb különféle dologi kiadások</t>
  </si>
  <si>
    <t>Különféle befizetések és egyéb dologi kiadások</t>
  </si>
  <si>
    <t>Egyéb üzemeltetési, fenntartási szolgáltatások</t>
  </si>
  <si>
    <t>Késedelmi kamathoz,pótlékhoz,kötbérhez,perköltséghez,egyéb szankcióhoz kapcsolódó kiadások</t>
  </si>
  <si>
    <t>Munkahelyvédelmi akciótervvel összefüggő befizetés</t>
  </si>
  <si>
    <t>Köznevelési intézmények működtetéséhez kapcsolódó önkormányzati befizetés</t>
  </si>
  <si>
    <t>Egyéb elvonások és befizetések</t>
  </si>
  <si>
    <t>Elvonások és befizetések</t>
  </si>
  <si>
    <t>Szolgáltatások ellenértéke</t>
  </si>
  <si>
    <t>Készletértékesítés ellenértéke</t>
  </si>
  <si>
    <t>Közvetített szolgáltatások ellenértéke</t>
  </si>
  <si>
    <t>Tulajdonosi bevételek</t>
  </si>
  <si>
    <t>Ellátási díjak</t>
  </si>
  <si>
    <t>önkormányzatok működési támogatása</t>
  </si>
  <si>
    <t xml:space="preserve">önkormányzatok felhalmozási támogatásai  </t>
  </si>
  <si>
    <t>egyéb felhalmozási célú támogatások bevételei</t>
  </si>
  <si>
    <t>Működési bevételek összesen</t>
  </si>
  <si>
    <t xml:space="preserve">Intézmény neve: POLGÁRMESTERI HIVATAL                     </t>
  </si>
  <si>
    <t>Egyszerűsített foglalkoztatás alá tartozó munkavállalók juttatásai</t>
  </si>
  <si>
    <t>Egyéb működési bevételek</t>
  </si>
  <si>
    <t>Illetménykompenzáció</t>
  </si>
  <si>
    <t>Foglalkoztatottak nem munkakörébe tartozó munkavégzése miatti díjazása</t>
  </si>
  <si>
    <t>egyéb működési célú támogatások bevételei/választás</t>
  </si>
  <si>
    <t>Működési célú támogatások bevételei/Önkormányzattól pénzmaradvány támogatásként átvétel</t>
  </si>
  <si>
    <t>INTÉZMÉNYEK ÖLTSÉGVETÉSE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</si>
</sst>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4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9">
    <xf numFmtId="0" fontId="0" fillId="0" borderId="0" xfId="0"/>
    <xf numFmtId="0" fontId="6" fillId="0" borderId="2" xfId="0" applyNumberFormat="1" applyFont="1" applyFill="1" applyBorder="1"/>
    <xf numFmtId="0" fontId="6" fillId="0" borderId="3" xfId="0" applyNumberFormat="1" applyFont="1" applyFill="1" applyBorder="1"/>
    <xf numFmtId="0" fontId="6" fillId="0" borderId="4" xfId="0" applyNumberFormat="1" applyFont="1" applyFill="1" applyBorder="1"/>
    <xf numFmtId="0" fontId="4" fillId="0" borderId="4" xfId="0" applyNumberFormat="1" applyFont="1" applyFill="1" applyBorder="1"/>
    <xf numFmtId="0" fontId="4" fillId="0" borderId="3" xfId="0" applyNumberFormat="1" applyFont="1" applyFill="1" applyBorder="1"/>
    <xf numFmtId="0" fontId="8" fillId="0" borderId="6" xfId="0" applyNumberFormat="1" applyFont="1" applyFill="1" applyBorder="1" applyAlignment="1">
      <alignment horizontal="left"/>
    </xf>
    <xf numFmtId="0" fontId="3" fillId="0" borderId="6" xfId="0" applyNumberFormat="1" applyFont="1" applyFill="1" applyBorder="1" applyAlignment="1">
      <alignment horizontal="left"/>
    </xf>
    <xf numFmtId="0" fontId="5" fillId="0" borderId="0" xfId="0" applyNumberFormat="1" applyFont="1" applyFill="1" applyBorder="1"/>
    <xf numFmtId="0" fontId="4" fillId="0" borderId="0" xfId="0" applyNumberFormat="1" applyFont="1" applyFill="1" applyBorder="1"/>
    <xf numFmtId="0" fontId="5" fillId="0" borderId="0" xfId="0" applyNumberFormat="1" applyFont="1" applyFill="1"/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0" fontId="6" fillId="0" borderId="6" xfId="0" applyNumberFormat="1" applyFont="1" applyFill="1" applyBorder="1" applyAlignment="1">
      <alignment horizontal="left"/>
    </xf>
    <xf numFmtId="0" fontId="2" fillId="0" borderId="7" xfId="0" applyNumberFormat="1" applyFont="1" applyFill="1" applyBorder="1" applyAlignment="1">
      <alignment horizontal="left"/>
    </xf>
    <xf numFmtId="0" fontId="5" fillId="0" borderId="6" xfId="0" applyNumberFormat="1" applyFont="1" applyFill="1" applyBorder="1"/>
    <xf numFmtId="0" fontId="4" fillId="0" borderId="6" xfId="0" applyNumberFormat="1" applyFont="1" applyFill="1" applyBorder="1" applyAlignment="1">
      <alignment vertical="center" wrapText="1"/>
    </xf>
    <xf numFmtId="0" fontId="4" fillId="0" borderId="6" xfId="0" applyNumberFormat="1" applyFont="1" applyFill="1" applyBorder="1"/>
    <xf numFmtId="0" fontId="6" fillId="0" borderId="6" xfId="0" applyNumberFormat="1" applyFont="1" applyFill="1" applyBorder="1"/>
    <xf numFmtId="0" fontId="5" fillId="0" borderId="8" xfId="0" applyNumberFormat="1" applyFont="1" applyFill="1" applyBorder="1"/>
    <xf numFmtId="0" fontId="4" fillId="0" borderId="0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left"/>
    </xf>
    <xf numFmtId="0" fontId="3" fillId="0" borderId="10" xfId="0" applyNumberFormat="1" applyFont="1" applyFill="1" applyBorder="1" applyAlignment="1">
      <alignment horizontal="left"/>
    </xf>
    <xf numFmtId="0" fontId="4" fillId="0" borderId="7" xfId="0" applyNumberFormat="1" applyFont="1" applyFill="1" applyBorder="1" applyAlignment="1">
      <alignment horizontal="left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/>
    <xf numFmtId="0" fontId="3" fillId="0" borderId="6" xfId="0" applyNumberFormat="1" applyFont="1" applyFill="1" applyBorder="1"/>
    <xf numFmtId="0" fontId="3" fillId="0" borderId="10" xfId="0" applyNumberFormat="1" applyFont="1" applyFill="1" applyBorder="1"/>
    <xf numFmtId="4" fontId="4" fillId="0" borderId="0" xfId="0" applyNumberFormat="1" applyFont="1" applyFill="1" applyAlignment="1">
      <alignment horizontal="center"/>
    </xf>
    <xf numFmtId="4" fontId="10" fillId="0" borderId="11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5" fillId="2" borderId="7" xfId="0" applyNumberFormat="1" applyFont="1" applyFill="1" applyBorder="1"/>
    <xf numFmtId="0" fontId="5" fillId="2" borderId="13" xfId="0" applyNumberFormat="1" applyFont="1" applyFill="1" applyBorder="1"/>
    <xf numFmtId="0" fontId="5" fillId="2" borderId="12" xfId="0" applyNumberFormat="1" applyFont="1" applyFill="1" applyBorder="1"/>
    <xf numFmtId="0" fontId="4" fillId="0" borderId="14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3" fontId="4" fillId="0" borderId="4" xfId="0" applyNumberFormat="1" applyFont="1" applyFill="1" applyBorder="1"/>
    <xf numFmtId="3" fontId="5" fillId="0" borderId="4" xfId="0" applyNumberFormat="1" applyFont="1" applyFill="1" applyBorder="1"/>
    <xf numFmtId="3" fontId="5" fillId="0" borderId="5" xfId="0" applyNumberFormat="1" applyFont="1" applyFill="1" applyBorder="1"/>
    <xf numFmtId="3" fontId="2" fillId="0" borderId="4" xfId="0" applyNumberFormat="1" applyFont="1" applyFill="1" applyBorder="1"/>
    <xf numFmtId="3" fontId="5" fillId="0" borderId="2" xfId="1" applyNumberFormat="1" applyFont="1" applyFill="1" applyBorder="1" applyAlignment="1">
      <alignment horizontal="right"/>
    </xf>
    <xf numFmtId="3" fontId="5" fillId="0" borderId="4" xfId="1" applyNumberFormat="1" applyFont="1" applyFill="1" applyBorder="1" applyAlignment="1">
      <alignment horizontal="right"/>
    </xf>
    <xf numFmtId="3" fontId="4" fillId="0" borderId="4" xfId="1" applyNumberFormat="1" applyFont="1" applyFill="1" applyBorder="1" applyAlignment="1">
      <alignment horizontal="right"/>
    </xf>
    <xf numFmtId="3" fontId="4" fillId="0" borderId="14" xfId="1" applyNumberFormat="1" applyFont="1" applyFill="1" applyBorder="1" applyAlignment="1">
      <alignment horizontal="right"/>
    </xf>
    <xf numFmtId="3" fontId="6" fillId="0" borderId="16" xfId="1" applyNumberFormat="1" applyFont="1" applyFill="1" applyBorder="1" applyAlignment="1">
      <alignment horizontal="right"/>
    </xf>
    <xf numFmtId="3" fontId="5" fillId="0" borderId="6" xfId="0" applyNumberFormat="1" applyFont="1" applyFill="1" applyBorder="1"/>
    <xf numFmtId="3" fontId="6" fillId="0" borderId="17" xfId="1" applyNumberFormat="1" applyFont="1" applyFill="1" applyBorder="1" applyAlignment="1">
      <alignment horizontal="right"/>
    </xf>
    <xf numFmtId="3" fontId="6" fillId="0" borderId="18" xfId="1" applyNumberFormat="1" applyFont="1" applyFill="1" applyBorder="1" applyAlignment="1">
      <alignment horizontal="right"/>
    </xf>
    <xf numFmtId="3" fontId="4" fillId="0" borderId="18" xfId="1" applyNumberFormat="1" applyFont="1" applyFill="1" applyBorder="1" applyAlignment="1">
      <alignment horizontal="right"/>
    </xf>
    <xf numFmtId="3" fontId="4" fillId="0" borderId="17" xfId="1" applyNumberFormat="1" applyFont="1" applyFill="1" applyBorder="1" applyAlignment="1">
      <alignment horizontal="right"/>
    </xf>
    <xf numFmtId="3" fontId="5" fillId="0" borderId="10" xfId="0" applyNumberFormat="1" applyFont="1" applyFill="1" applyBorder="1"/>
    <xf numFmtId="3" fontId="5" fillId="0" borderId="7" xfId="0" applyNumberFormat="1" applyFont="1" applyFill="1" applyBorder="1"/>
    <xf numFmtId="3" fontId="5" fillId="0" borderId="8" xfId="0" applyNumberFormat="1" applyFont="1" applyFill="1" applyBorder="1"/>
    <xf numFmtId="3" fontId="6" fillId="0" borderId="20" xfId="1" applyNumberFormat="1" applyFont="1" applyFill="1" applyBorder="1" applyAlignment="1">
      <alignment horizontal="right"/>
    </xf>
    <xf numFmtId="3" fontId="5" fillId="0" borderId="20" xfId="1" applyNumberFormat="1" applyFont="1" applyFill="1" applyBorder="1" applyAlignment="1">
      <alignment horizontal="right"/>
    </xf>
    <xf numFmtId="3" fontId="9" fillId="0" borderId="20" xfId="1" applyNumberFormat="1" applyFont="1" applyFill="1" applyBorder="1" applyAlignment="1">
      <alignment horizontal="right"/>
    </xf>
    <xf numFmtId="3" fontId="7" fillId="0" borderId="20" xfId="1" applyNumberFormat="1" applyFont="1" applyFill="1" applyBorder="1" applyAlignment="1">
      <alignment horizontal="right"/>
    </xf>
    <xf numFmtId="3" fontId="2" fillId="0" borderId="12" xfId="1" applyNumberFormat="1" applyFont="1" applyFill="1" applyBorder="1" applyAlignment="1">
      <alignment horizontal="right"/>
    </xf>
    <xf numFmtId="3" fontId="5" fillId="0" borderId="21" xfId="1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3" fontId="5" fillId="0" borderId="22" xfId="1" applyNumberFormat="1" applyFont="1" applyFill="1" applyBorder="1" applyAlignment="1">
      <alignment horizontal="right"/>
    </xf>
    <xf numFmtId="3" fontId="7" fillId="0" borderId="1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3" fontId="3" fillId="0" borderId="23" xfId="1" applyNumberFormat="1" applyFont="1" applyFill="1" applyBorder="1" applyAlignment="1">
      <alignment horizontal="right"/>
    </xf>
    <xf numFmtId="3" fontId="3" fillId="0" borderId="24" xfId="1" applyNumberFormat="1" applyFont="1" applyFill="1" applyBorder="1" applyAlignment="1">
      <alignment horizontal="right"/>
    </xf>
    <xf numFmtId="3" fontId="6" fillId="0" borderId="2" xfId="0" applyNumberFormat="1" applyFont="1" applyFill="1" applyBorder="1"/>
    <xf numFmtId="3" fontId="2" fillId="0" borderId="6" xfId="0" applyNumberFormat="1" applyFont="1" applyFill="1" applyBorder="1"/>
    <xf numFmtId="3" fontId="6" fillId="0" borderId="4" xfId="1" applyNumberFormat="1" applyFont="1" applyFill="1" applyBorder="1" applyAlignment="1">
      <alignment horizontal="right"/>
    </xf>
    <xf numFmtId="3" fontId="3" fillId="0" borderId="4" xfId="1" applyNumberFormat="1" applyFont="1" applyFill="1" applyBorder="1" applyAlignment="1">
      <alignment horizontal="right"/>
    </xf>
    <xf numFmtId="3" fontId="3" fillId="0" borderId="5" xfId="1" applyNumberFormat="1" applyFont="1" applyFill="1" applyBorder="1" applyAlignment="1">
      <alignment horizontal="right"/>
    </xf>
    <xf numFmtId="3" fontId="5" fillId="0" borderId="25" xfId="0" applyNumberFormat="1" applyFont="1" applyFill="1" applyBorder="1"/>
    <xf numFmtId="3" fontId="2" fillId="0" borderId="25" xfId="0" applyNumberFormat="1" applyFont="1" applyFill="1" applyBorder="1"/>
    <xf numFmtId="3" fontId="4" fillId="0" borderId="27" xfId="0" applyNumberFormat="1" applyFont="1" applyFill="1" applyBorder="1"/>
    <xf numFmtId="3" fontId="4" fillId="0" borderId="25" xfId="0" applyNumberFormat="1" applyFont="1" applyFill="1" applyBorder="1"/>
    <xf numFmtId="3" fontId="5" fillId="0" borderId="28" xfId="0" applyNumberFormat="1" applyFont="1" applyFill="1" applyBorder="1"/>
    <xf numFmtId="3" fontId="5" fillId="0" borderId="26" xfId="0" applyNumberFormat="1" applyFont="1" applyFill="1" applyBorder="1"/>
    <xf numFmtId="3" fontId="5" fillId="0" borderId="27" xfId="0" applyNumberFormat="1" applyFont="1" applyFill="1" applyBorder="1"/>
    <xf numFmtId="3" fontId="5" fillId="0" borderId="30" xfId="0" applyNumberFormat="1" applyFont="1" applyFill="1" applyBorder="1"/>
    <xf numFmtId="0" fontId="2" fillId="0" borderId="10" xfId="0" applyNumberFormat="1" applyFont="1" applyFill="1" applyBorder="1" applyAlignment="1">
      <alignment horizontal="left"/>
    </xf>
    <xf numFmtId="3" fontId="7" fillId="0" borderId="22" xfId="1" applyNumberFormat="1" applyFont="1" applyFill="1" applyBorder="1" applyAlignment="1">
      <alignment horizontal="right"/>
    </xf>
    <xf numFmtId="0" fontId="2" fillId="0" borderId="0" xfId="0" applyNumberFormat="1" applyFont="1" applyFill="1" applyBorder="1"/>
    <xf numFmtId="3" fontId="3" fillId="0" borderId="20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32" xfId="0" applyNumberFormat="1" applyFont="1" applyFill="1" applyBorder="1"/>
    <xf numFmtId="0" fontId="2" fillId="3" borderId="31" xfId="0" applyNumberFormat="1" applyFont="1" applyFill="1" applyBorder="1" applyAlignment="1">
      <alignment horizontal="left"/>
    </xf>
    <xf numFmtId="3" fontId="4" fillId="3" borderId="33" xfId="1" applyNumberFormat="1" applyFont="1" applyFill="1" applyBorder="1" applyAlignment="1">
      <alignment horizontal="right"/>
    </xf>
    <xf numFmtId="0" fontId="3" fillId="0" borderId="8" xfId="0" applyNumberFormat="1" applyFont="1" applyFill="1" applyBorder="1" applyAlignment="1">
      <alignment horizontal="left" vertical="center" wrapText="1"/>
    </xf>
    <xf numFmtId="0" fontId="5" fillId="0" borderId="29" xfId="0" applyNumberFormat="1" applyFont="1" applyFill="1" applyBorder="1"/>
    <xf numFmtId="3" fontId="3" fillId="0" borderId="12" xfId="1" applyNumberFormat="1" applyFont="1" applyFill="1" applyBorder="1" applyAlignment="1">
      <alignment horizontal="right"/>
    </xf>
    <xf numFmtId="0" fontId="2" fillId="4" borderId="7" xfId="0" applyNumberFormat="1" applyFont="1" applyFill="1" applyBorder="1"/>
    <xf numFmtId="3" fontId="7" fillId="4" borderId="12" xfId="1" applyNumberFormat="1" applyFont="1" applyFill="1" applyBorder="1" applyAlignment="1">
      <alignment horizontal="right"/>
    </xf>
    <xf numFmtId="3" fontId="7" fillId="4" borderId="26" xfId="1" applyNumberFormat="1" applyFont="1" applyFill="1" applyBorder="1" applyAlignment="1">
      <alignment horizontal="right"/>
    </xf>
    <xf numFmtId="0" fontId="2" fillId="2" borderId="31" xfId="0" applyNumberFormat="1" applyFont="1" applyFill="1" applyBorder="1"/>
    <xf numFmtId="0" fontId="3" fillId="0" borderId="8" xfId="0" applyNumberFormat="1" applyFont="1" applyFill="1" applyBorder="1"/>
    <xf numFmtId="3" fontId="3" fillId="0" borderId="2" xfId="1" applyNumberFormat="1" applyFont="1" applyFill="1" applyBorder="1" applyAlignment="1">
      <alignment horizontal="right"/>
    </xf>
    <xf numFmtId="3" fontId="5" fillId="0" borderId="2" xfId="0" applyNumberFormat="1" applyFont="1" applyFill="1" applyBorder="1"/>
    <xf numFmtId="0" fontId="8" fillId="0" borderId="8" xfId="0" applyNumberFormat="1" applyFont="1" applyFill="1" applyBorder="1"/>
    <xf numFmtId="3" fontId="2" fillId="0" borderId="2" xfId="1" applyNumberFormat="1" applyFont="1" applyFill="1" applyBorder="1" applyAlignment="1">
      <alignment horizontal="right"/>
    </xf>
    <xf numFmtId="3" fontId="2" fillId="2" borderId="34" xfId="1" applyNumberFormat="1" applyFont="1" applyFill="1" applyBorder="1" applyAlignment="1">
      <alignment horizontal="right"/>
    </xf>
    <xf numFmtId="0" fontId="8" fillId="0" borderId="5" xfId="0" applyNumberFormat="1" applyFont="1" applyFill="1" applyBorder="1"/>
    <xf numFmtId="3" fontId="4" fillId="0" borderId="32" xfId="0" applyNumberFormat="1" applyFont="1" applyFill="1" applyBorder="1"/>
    <xf numFmtId="0" fontId="11" fillId="0" borderId="36" xfId="0" applyNumberFormat="1" applyFont="1" applyFill="1" applyBorder="1"/>
    <xf numFmtId="3" fontId="5" fillId="0" borderId="32" xfId="0" applyNumberFormat="1" applyFont="1" applyFill="1" applyBorder="1"/>
    <xf numFmtId="0" fontId="2" fillId="0" borderId="38" xfId="0" applyNumberFormat="1" applyFont="1" applyFill="1" applyBorder="1" applyAlignment="1">
      <alignment horizontal="left" vertical="center" wrapText="1"/>
    </xf>
    <xf numFmtId="3" fontId="2" fillId="0" borderId="39" xfId="1" applyNumberFormat="1" applyFont="1" applyFill="1" applyBorder="1" applyAlignment="1">
      <alignment horizontal="right"/>
    </xf>
    <xf numFmtId="0" fontId="2" fillId="0" borderId="14" xfId="0" applyNumberFormat="1" applyFont="1" applyFill="1" applyBorder="1" applyAlignment="1">
      <alignment horizontal="left" vertical="center" wrapText="1"/>
    </xf>
    <xf numFmtId="3" fontId="5" fillId="0" borderId="14" xfId="0" applyNumberFormat="1" applyFont="1" applyFill="1" applyBorder="1"/>
    <xf numFmtId="3" fontId="5" fillId="0" borderId="36" xfId="0" applyNumberFormat="1" applyFont="1" applyFill="1" applyBorder="1"/>
    <xf numFmtId="3" fontId="5" fillId="0" borderId="37" xfId="0" applyNumberFormat="1" applyFont="1" applyFill="1" applyBorder="1"/>
    <xf numFmtId="3" fontId="5" fillId="0" borderId="35" xfId="0" applyNumberFormat="1" applyFont="1" applyFill="1" applyBorder="1"/>
    <xf numFmtId="3" fontId="7" fillId="4" borderId="14" xfId="1" applyNumberFormat="1" applyFont="1" applyFill="1" applyBorder="1" applyAlignment="1">
      <alignment horizontal="right"/>
    </xf>
    <xf numFmtId="1" fontId="2" fillId="0" borderId="13" xfId="1" applyNumberFormat="1" applyFont="1" applyFill="1" applyBorder="1" applyAlignment="1">
      <alignment horizontal="right"/>
    </xf>
    <xf numFmtId="1" fontId="5" fillId="0" borderId="5" xfId="1" applyNumberFormat="1" applyFont="1" applyFill="1" applyBorder="1" applyAlignment="1">
      <alignment horizontal="right"/>
    </xf>
    <xf numFmtId="1" fontId="5" fillId="0" borderId="13" xfId="1" applyNumberFormat="1" applyFont="1" applyFill="1" applyBorder="1" applyAlignment="1">
      <alignment horizontal="right"/>
    </xf>
    <xf numFmtId="3" fontId="2" fillId="0" borderId="14" xfId="1" applyNumberFormat="1" applyFont="1" applyFill="1" applyBorder="1" applyAlignment="1">
      <alignment horizontal="right"/>
    </xf>
    <xf numFmtId="4" fontId="11" fillId="0" borderId="13" xfId="1" applyNumberFormat="1" applyFont="1" applyFill="1" applyBorder="1" applyAlignment="1">
      <alignment horizontal="center"/>
    </xf>
    <xf numFmtId="0" fontId="11" fillId="0" borderId="13" xfId="0" applyNumberFormat="1" applyFont="1" applyFill="1" applyBorder="1" applyAlignment="1">
      <alignment horizontal="center"/>
    </xf>
    <xf numFmtId="0" fontId="11" fillId="0" borderId="26" xfId="0" applyNumberFormat="1" applyFont="1" applyFill="1" applyBorder="1" applyAlignment="1">
      <alignment horizontal="center"/>
    </xf>
    <xf numFmtId="4" fontId="2" fillId="0" borderId="0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/>
    </xf>
    <xf numFmtId="4" fontId="11" fillId="0" borderId="12" xfId="1" applyNumberFormat="1" applyFont="1" applyFill="1" applyBorder="1" applyAlignment="1">
      <alignment horizontal="center"/>
    </xf>
    <xf numFmtId="0" fontId="11" fillId="0" borderId="9" xfId="0" applyNumberFormat="1" applyFont="1" applyFill="1" applyBorder="1" applyAlignment="1">
      <alignment horizontal="center"/>
    </xf>
    <xf numFmtId="0" fontId="11" fillId="0" borderId="30" xfId="0" applyNumberFormat="1" applyFont="1" applyFill="1" applyBorder="1" applyAlignment="1">
      <alignment horizontal="center"/>
    </xf>
    <xf numFmtId="3" fontId="6" fillId="0" borderId="32" xfId="0" applyNumberFormat="1" applyFont="1" applyFill="1" applyBorder="1"/>
    <xf numFmtId="0" fontId="2" fillId="0" borderId="6" xfId="0" applyNumberFormat="1" applyFont="1" applyFill="1" applyBorder="1"/>
    <xf numFmtId="3" fontId="2" fillId="0" borderId="4" xfId="1" applyNumberFormat="1" applyFont="1" applyFill="1" applyBorder="1" applyAlignment="1">
      <alignment horizontal="right"/>
    </xf>
    <xf numFmtId="3" fontId="6" fillId="0" borderId="4" xfId="0" applyNumberFormat="1" applyFont="1" applyFill="1" applyBorder="1"/>
    <xf numFmtId="3" fontId="6" fillId="0" borderId="25" xfId="0" applyNumberFormat="1" applyFont="1" applyFill="1" applyBorder="1"/>
    <xf numFmtId="0" fontId="6" fillId="0" borderId="0" xfId="0" applyNumberFormat="1" applyFont="1" applyFill="1" applyBorder="1"/>
    <xf numFmtId="0" fontId="3" fillId="0" borderId="0" xfId="0" applyNumberFormat="1" applyFont="1" applyFill="1"/>
    <xf numFmtId="0" fontId="6" fillId="0" borderId="0" xfId="0" applyNumberFormat="1" applyFont="1" applyFill="1"/>
    <xf numFmtId="3" fontId="3" fillId="0" borderId="4" xfId="0" applyNumberFormat="1" applyFont="1" applyFill="1" applyBorder="1"/>
    <xf numFmtId="0" fontId="2" fillId="0" borderId="0" xfId="0" applyNumberFormat="1" applyFont="1" applyFill="1"/>
    <xf numFmtId="0" fontId="13" fillId="0" borderId="6" xfId="0" applyNumberFormat="1" applyFont="1" applyFill="1" applyBorder="1"/>
    <xf numFmtId="0" fontId="4" fillId="0" borderId="2" xfId="0" applyNumberFormat="1" applyFont="1" applyFill="1" applyBorder="1"/>
    <xf numFmtId="3" fontId="4" fillId="0" borderId="16" xfId="1" applyNumberFormat="1" applyFont="1" applyFill="1" applyBorder="1" applyAlignment="1">
      <alignment horizontal="right"/>
    </xf>
    <xf numFmtId="3" fontId="5" fillId="0" borderId="41" xfId="0" applyNumberFormat="1" applyFont="1" applyFill="1" applyBorder="1"/>
    <xf numFmtId="3" fontId="4" fillId="0" borderId="23" xfId="1" applyNumberFormat="1" applyFont="1" applyFill="1" applyBorder="1" applyAlignment="1">
      <alignment horizontal="right"/>
    </xf>
    <xf numFmtId="3" fontId="5" fillId="0" borderId="23" xfId="0" applyNumberFormat="1" applyFont="1" applyFill="1" applyBorder="1"/>
    <xf numFmtId="0" fontId="6" fillId="0" borderId="5" xfId="0" applyNumberFormat="1" applyFont="1" applyFill="1" applyBorder="1"/>
    <xf numFmtId="3" fontId="6" fillId="0" borderId="19" xfId="1" applyNumberFormat="1" applyFont="1" applyFill="1" applyBorder="1" applyAlignment="1">
      <alignment horizontal="right"/>
    </xf>
    <xf numFmtId="0" fontId="4" fillId="0" borderId="42" xfId="0" applyNumberFormat="1" applyFont="1" applyFill="1" applyBorder="1" applyAlignment="1">
      <alignment horizontal="left"/>
    </xf>
    <xf numFmtId="4" fontId="6" fillId="0" borderId="43" xfId="1" applyNumberFormat="1" applyFont="1" applyFill="1" applyBorder="1" applyAlignment="1">
      <alignment horizontal="center"/>
    </xf>
    <xf numFmtId="0" fontId="3" fillId="0" borderId="42" xfId="0" applyNumberFormat="1" applyFont="1" applyFill="1" applyBorder="1" applyAlignment="1">
      <alignment horizontal="center"/>
    </xf>
    <xf numFmtId="0" fontId="3" fillId="0" borderId="44" xfId="0" applyNumberFormat="1" applyFont="1" applyFill="1" applyBorder="1" applyAlignment="1">
      <alignment horizontal="center"/>
    </xf>
    <xf numFmtId="0" fontId="11" fillId="0" borderId="45" xfId="0" applyNumberFormat="1" applyFont="1" applyFill="1" applyBorder="1" applyAlignment="1">
      <alignment horizontal="center"/>
    </xf>
    <xf numFmtId="0" fontId="7" fillId="0" borderId="45" xfId="0" applyNumberFormat="1" applyFont="1" applyFill="1" applyBorder="1" applyAlignment="1">
      <alignment horizontal="left"/>
    </xf>
    <xf numFmtId="3" fontId="4" fillId="0" borderId="45" xfId="1" applyNumberFormat="1" applyFont="1" applyFill="1" applyBorder="1" applyAlignment="1">
      <alignment horizontal="right"/>
    </xf>
    <xf numFmtId="3" fontId="5" fillId="0" borderId="45" xfId="0" applyNumberFormat="1" applyFont="1" applyFill="1" applyBorder="1"/>
    <xf numFmtId="3" fontId="2" fillId="0" borderId="45" xfId="0" applyNumberFormat="1" applyFont="1" applyFill="1" applyBorder="1"/>
    <xf numFmtId="0" fontId="3" fillId="0" borderId="4" xfId="0" applyNumberFormat="1" applyFont="1" applyFill="1" applyBorder="1" applyAlignment="1">
      <alignment horizontal="left"/>
    </xf>
    <xf numFmtId="0" fontId="2" fillId="0" borderId="4" xfId="0" applyNumberFormat="1" applyFont="1" applyFill="1" applyBorder="1" applyAlignment="1">
      <alignment horizontal="left"/>
    </xf>
    <xf numFmtId="0" fontId="3" fillId="0" borderId="0" xfId="0" applyNumberFormat="1" applyFont="1" applyFill="1" applyBorder="1"/>
    <xf numFmtId="0" fontId="2" fillId="0" borderId="9" xfId="0" applyNumberFormat="1" applyFont="1" applyFill="1" applyBorder="1"/>
    <xf numFmtId="3" fontId="2" fillId="0" borderId="1" xfId="1" applyNumberFormat="1" applyFont="1" applyFill="1" applyBorder="1" applyAlignment="1">
      <alignment horizontal="right"/>
    </xf>
    <xf numFmtId="3" fontId="2" fillId="0" borderId="1" xfId="0" applyNumberFormat="1" applyFont="1" applyFill="1" applyBorder="1"/>
    <xf numFmtId="3" fontId="2" fillId="0" borderId="30" xfId="0" applyNumberFormat="1" applyFont="1" applyFill="1" applyBorder="1"/>
    <xf numFmtId="3" fontId="2" fillId="0" borderId="36" xfId="0" applyNumberFormat="1" applyFont="1" applyFill="1" applyBorder="1"/>
    <xf numFmtId="0" fontId="2" fillId="0" borderId="8" xfId="0" applyNumberFormat="1" applyFont="1" applyFill="1" applyBorder="1"/>
    <xf numFmtId="0" fontId="2" fillId="0" borderId="38" xfId="0" applyNumberFormat="1" applyFont="1" applyFill="1" applyBorder="1" applyAlignment="1">
      <alignment horizontal="left"/>
    </xf>
    <xf numFmtId="3" fontId="7" fillId="0" borderId="46" xfId="1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left"/>
    </xf>
    <xf numFmtId="2" fontId="5" fillId="0" borderId="4" xfId="1" applyNumberFormat="1" applyFont="1" applyFill="1" applyBorder="1" applyAlignment="1">
      <alignment horizontal="right"/>
    </xf>
    <xf numFmtId="2" fontId="5" fillId="0" borderId="4" xfId="0" applyNumberFormat="1" applyFont="1" applyFill="1" applyBorder="1"/>
    <xf numFmtId="0" fontId="2" fillId="3" borderId="29" xfId="0" applyNumberFormat="1" applyFont="1" applyFill="1" applyBorder="1" applyAlignment="1">
      <alignment horizontal="center" vertical="center" wrapText="1"/>
    </xf>
    <xf numFmtId="0" fontId="2" fillId="3" borderId="15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/>
    </xf>
    <xf numFmtId="0" fontId="7" fillId="3" borderId="4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1"/>
  <sheetViews>
    <sheetView tabSelected="1" view="pageLayout" zoomScale="60" zoomScaleNormal="90" zoomScalePageLayoutView="60" workbookViewId="0">
      <selection activeCell="A9" sqref="A9"/>
    </sheetView>
  </sheetViews>
  <sheetFormatPr defaultColWidth="8.85546875" defaultRowHeight="15.75"/>
  <cols>
    <col min="1" max="1" width="96" style="10" customWidth="1"/>
    <col min="2" max="2" width="11.85546875" style="35" customWidth="1"/>
    <col min="3" max="3" width="9" style="8" customWidth="1"/>
    <col min="4" max="4" width="8.5703125" style="8" customWidth="1"/>
    <col min="5" max="5" width="8.140625" style="8" customWidth="1"/>
    <col min="6" max="6" width="8.5703125" style="9" customWidth="1"/>
    <col min="7" max="252" width="9.140625" style="10" customWidth="1"/>
    <col min="253" max="253" width="2.42578125" style="10" customWidth="1"/>
    <col min="254" max="254" width="6.140625" style="10" customWidth="1"/>
    <col min="255" max="255" width="57" style="10" customWidth="1"/>
    <col min="256" max="16384" width="8.85546875" style="10"/>
  </cols>
  <sheetData>
    <row r="1" spans="1:6">
      <c r="A1" s="175" t="s">
        <v>168</v>
      </c>
      <c r="B1" s="175"/>
    </row>
    <row r="2" spans="1:6">
      <c r="A2" s="11"/>
      <c r="B2" s="32"/>
    </row>
    <row r="3" spans="1:6">
      <c r="A3" s="176" t="s">
        <v>161</v>
      </c>
      <c r="B3" s="176"/>
    </row>
    <row r="4" spans="1:6" ht="16.5" thickBot="1">
      <c r="B4" s="33" t="s">
        <v>1</v>
      </c>
    </row>
    <row r="5" spans="1:6">
      <c r="A5" s="177" t="s">
        <v>45</v>
      </c>
      <c r="B5" s="178"/>
      <c r="C5" s="178"/>
      <c r="D5" s="178"/>
      <c r="E5" s="178"/>
    </row>
    <row r="6" spans="1:6" s="8" customFormat="1" ht="16.5" thickBot="1">
      <c r="A6" s="37"/>
      <c r="B6" s="38"/>
      <c r="F6" s="9"/>
    </row>
    <row r="7" spans="1:6" s="13" customFormat="1" ht="16.5" thickBot="1">
      <c r="A7" s="27" t="s">
        <v>0</v>
      </c>
      <c r="B7" s="124" t="s">
        <v>51</v>
      </c>
      <c r="C7" s="125" t="s">
        <v>74</v>
      </c>
      <c r="D7" s="126" t="s">
        <v>50</v>
      </c>
      <c r="E7" s="110" t="s">
        <v>49</v>
      </c>
      <c r="F7" s="9"/>
    </row>
    <row r="8" spans="1:6" s="13" customFormat="1">
      <c r="A8" s="20" t="s">
        <v>2</v>
      </c>
      <c r="B8" s="48">
        <v>34032</v>
      </c>
      <c r="C8" s="74">
        <v>706</v>
      </c>
      <c r="D8" s="81"/>
      <c r="E8" s="132">
        <f>SUM(B8:D8)</f>
        <v>34738</v>
      </c>
      <c r="F8" s="9"/>
    </row>
    <row r="9" spans="1:6">
      <c r="A9" s="16" t="s">
        <v>3</v>
      </c>
      <c r="B9" s="49"/>
      <c r="C9" s="45"/>
      <c r="D9" s="79"/>
      <c r="E9" s="132">
        <f t="shared" ref="E9:E14" si="0">SUM(B9:D9)</f>
        <v>0</v>
      </c>
    </row>
    <row r="10" spans="1:6">
      <c r="A10" s="16" t="s">
        <v>4</v>
      </c>
      <c r="B10" s="49">
        <v>417</v>
      </c>
      <c r="C10" s="45"/>
      <c r="D10" s="79"/>
      <c r="E10" s="132">
        <f t="shared" si="0"/>
        <v>417</v>
      </c>
    </row>
    <row r="11" spans="1:6">
      <c r="A11" s="16" t="s">
        <v>5</v>
      </c>
      <c r="B11" s="49">
        <v>867</v>
      </c>
      <c r="C11" s="45"/>
      <c r="D11" s="79"/>
      <c r="E11" s="132">
        <f t="shared" si="0"/>
        <v>867</v>
      </c>
    </row>
    <row r="12" spans="1:6">
      <c r="A12" s="16" t="s">
        <v>6</v>
      </c>
      <c r="B12" s="49">
        <v>928</v>
      </c>
      <c r="C12" s="45"/>
      <c r="D12" s="79"/>
      <c r="E12" s="132">
        <f t="shared" si="0"/>
        <v>928</v>
      </c>
    </row>
    <row r="13" spans="1:6">
      <c r="A13" s="30" t="s">
        <v>164</v>
      </c>
      <c r="B13" s="49">
        <v>399</v>
      </c>
      <c r="C13" s="45"/>
      <c r="D13" s="79"/>
      <c r="E13" s="132">
        <f t="shared" si="0"/>
        <v>399</v>
      </c>
    </row>
    <row r="14" spans="1:6">
      <c r="A14" s="16" t="s">
        <v>7</v>
      </c>
      <c r="B14" s="49"/>
      <c r="C14" s="45"/>
      <c r="D14" s="79"/>
      <c r="E14" s="132">
        <f t="shared" si="0"/>
        <v>0</v>
      </c>
    </row>
    <row r="15" spans="1:6">
      <c r="A15" s="17" t="s">
        <v>97</v>
      </c>
      <c r="B15" s="50">
        <f>SUM(B8:B14)</f>
        <v>36643</v>
      </c>
      <c r="C15" s="50">
        <f t="shared" ref="C15:E15" si="1">SUM(C8:C14)</f>
        <v>706</v>
      </c>
      <c r="D15" s="50">
        <f t="shared" si="1"/>
        <v>0</v>
      </c>
      <c r="E15" s="50">
        <f t="shared" si="1"/>
        <v>37349</v>
      </c>
    </row>
    <row r="16" spans="1:6" s="13" customFormat="1">
      <c r="A16" s="142" t="s">
        <v>77</v>
      </c>
      <c r="B16" s="134"/>
      <c r="C16" s="44"/>
      <c r="D16" s="82"/>
      <c r="E16" s="109"/>
      <c r="F16" s="9"/>
    </row>
    <row r="17" spans="1:6" s="141" customFormat="1">
      <c r="A17" s="142" t="s">
        <v>78</v>
      </c>
      <c r="B17" s="134"/>
      <c r="C17" s="47"/>
      <c r="D17" s="80"/>
      <c r="E17" s="109"/>
      <c r="F17" s="9"/>
    </row>
    <row r="18" spans="1:6" s="141" customFormat="1">
      <c r="A18" s="142" t="s">
        <v>8</v>
      </c>
      <c r="B18" s="134">
        <v>724</v>
      </c>
      <c r="C18" s="47"/>
      <c r="D18" s="80"/>
      <c r="E18" s="109">
        <f>SUM(B18:D18)</f>
        <v>724</v>
      </c>
      <c r="F18" s="9"/>
    </row>
    <row r="19" spans="1:6" s="141" customFormat="1">
      <c r="A19" s="142" t="s">
        <v>10</v>
      </c>
      <c r="B19" s="134"/>
      <c r="C19" s="47"/>
      <c r="D19" s="80"/>
      <c r="E19" s="109"/>
      <c r="F19" s="9"/>
    </row>
    <row r="20" spans="1:6" s="141" customFormat="1">
      <c r="A20" s="142" t="s">
        <v>11</v>
      </c>
      <c r="B20" s="134"/>
      <c r="C20" s="44"/>
      <c r="D20" s="82"/>
      <c r="E20" s="109"/>
      <c r="F20" s="9"/>
    </row>
    <row r="21" spans="1:6">
      <c r="A21" s="19" t="s">
        <v>16</v>
      </c>
      <c r="B21" s="49">
        <v>2426</v>
      </c>
      <c r="C21" s="45"/>
      <c r="D21" s="79"/>
      <c r="E21" s="132">
        <f>SUM(B21:D21)</f>
        <v>2426</v>
      </c>
    </row>
    <row r="22" spans="1:6">
      <c r="A22" s="19" t="s">
        <v>14</v>
      </c>
      <c r="B22" s="49"/>
      <c r="C22" s="45"/>
      <c r="D22" s="79"/>
      <c r="E22" s="109"/>
    </row>
    <row r="23" spans="1:6">
      <c r="A23" s="30" t="s">
        <v>79</v>
      </c>
      <c r="B23" s="49"/>
      <c r="C23" s="44"/>
      <c r="D23" s="82"/>
      <c r="E23" s="109"/>
    </row>
    <row r="24" spans="1:6">
      <c r="A24" s="30" t="s">
        <v>80</v>
      </c>
      <c r="B24" s="49"/>
      <c r="C24" s="44"/>
      <c r="D24" s="82"/>
      <c r="E24" s="109"/>
    </row>
    <row r="25" spans="1:6">
      <c r="A25" s="30" t="s">
        <v>81</v>
      </c>
      <c r="B25" s="49"/>
      <c r="C25" s="44"/>
      <c r="D25" s="82"/>
      <c r="E25" s="109"/>
    </row>
    <row r="26" spans="1:6">
      <c r="A26" s="30" t="s">
        <v>82</v>
      </c>
      <c r="B26" s="49"/>
      <c r="C26" s="44"/>
      <c r="D26" s="82"/>
      <c r="E26" s="109"/>
    </row>
    <row r="27" spans="1:6">
      <c r="A27" s="30" t="s">
        <v>83</v>
      </c>
      <c r="B27" s="49"/>
      <c r="C27" s="44"/>
      <c r="D27" s="82"/>
      <c r="E27" s="132"/>
    </row>
    <row r="28" spans="1:6" s="141" customFormat="1">
      <c r="A28" s="133" t="s">
        <v>98</v>
      </c>
      <c r="B28" s="134">
        <f>SUM(B21:B27)</f>
        <v>2426</v>
      </c>
      <c r="C28" s="44"/>
      <c r="D28" s="82"/>
      <c r="E28" s="109">
        <f>SUM(E21:E27)</f>
        <v>2426</v>
      </c>
      <c r="F28" s="9"/>
    </row>
    <row r="29" spans="1:6" s="141" customFormat="1">
      <c r="A29" s="133" t="s">
        <v>99</v>
      </c>
      <c r="B29" s="134"/>
      <c r="C29" s="44"/>
      <c r="D29" s="82"/>
      <c r="E29" s="109"/>
      <c r="F29" s="9"/>
    </row>
    <row r="30" spans="1:6" s="141" customFormat="1">
      <c r="A30" s="133" t="s">
        <v>15</v>
      </c>
      <c r="B30" s="134">
        <v>980</v>
      </c>
      <c r="C30" s="44"/>
      <c r="D30" s="82"/>
      <c r="E30" s="109">
        <f>SUM(B30:D30)</f>
        <v>980</v>
      </c>
      <c r="F30" s="9"/>
    </row>
    <row r="31" spans="1:6" s="141" customFormat="1">
      <c r="A31" s="133" t="s">
        <v>100</v>
      </c>
      <c r="B31" s="134">
        <v>400</v>
      </c>
      <c r="C31" s="134">
        <v>0</v>
      </c>
      <c r="D31" s="134">
        <v>0</v>
      </c>
      <c r="E31" s="109">
        <f>SUM(B31:D31)</f>
        <v>400</v>
      </c>
      <c r="F31" s="9"/>
    </row>
    <row r="32" spans="1:6" s="141" customFormat="1">
      <c r="A32" s="133" t="s">
        <v>101</v>
      </c>
      <c r="B32" s="134"/>
      <c r="C32" s="44"/>
      <c r="D32" s="82"/>
      <c r="E32" s="109"/>
      <c r="F32" s="9"/>
    </row>
    <row r="33" spans="1:6" s="141" customFormat="1">
      <c r="A33" s="133" t="s">
        <v>102</v>
      </c>
      <c r="B33" s="134"/>
      <c r="C33" s="44"/>
      <c r="D33" s="82"/>
      <c r="E33" s="109"/>
      <c r="F33" s="9"/>
    </row>
    <row r="34" spans="1:6" s="138" customFormat="1">
      <c r="A34" s="30" t="s">
        <v>84</v>
      </c>
      <c r="B34" s="77"/>
      <c r="C34" s="135"/>
      <c r="D34" s="136"/>
      <c r="E34" s="132"/>
      <c r="F34" s="137"/>
    </row>
    <row r="35" spans="1:6" s="138" customFormat="1">
      <c r="A35" s="30" t="s">
        <v>85</v>
      </c>
      <c r="B35" s="77"/>
      <c r="C35" s="135"/>
      <c r="D35" s="136"/>
      <c r="E35" s="132"/>
      <c r="F35" s="137"/>
    </row>
    <row r="36" spans="1:6" s="138" customFormat="1">
      <c r="A36" s="30" t="s">
        <v>12</v>
      </c>
      <c r="B36" s="77"/>
      <c r="C36" s="135"/>
      <c r="D36" s="136"/>
      <c r="E36" s="132"/>
      <c r="F36" s="137"/>
    </row>
    <row r="37" spans="1:6" s="138" customFormat="1">
      <c r="A37" s="30" t="s">
        <v>9</v>
      </c>
      <c r="B37" s="77">
        <v>71</v>
      </c>
      <c r="C37" s="135">
        <v>14</v>
      </c>
      <c r="D37" s="136"/>
      <c r="E37" s="132">
        <f>SUM(B37:D37)</f>
        <v>85</v>
      </c>
      <c r="F37" s="137"/>
    </row>
    <row r="38" spans="1:6" s="138" customFormat="1">
      <c r="A38" s="30" t="s">
        <v>165</v>
      </c>
      <c r="B38" s="77">
        <v>820</v>
      </c>
      <c r="C38" s="135"/>
      <c r="D38" s="136"/>
      <c r="E38" s="132">
        <f t="shared" ref="E38:E40" si="2">SUM(B38:D38)</f>
        <v>820</v>
      </c>
      <c r="F38" s="137"/>
    </row>
    <row r="39" spans="1:6" s="138" customFormat="1">
      <c r="A39" s="30" t="s">
        <v>86</v>
      </c>
      <c r="B39" s="77"/>
      <c r="C39" s="135"/>
      <c r="D39" s="136"/>
      <c r="E39" s="132">
        <f t="shared" si="2"/>
        <v>0</v>
      </c>
      <c r="F39" s="137"/>
    </row>
    <row r="40" spans="1:6" s="138" customFormat="1">
      <c r="A40" s="30" t="s">
        <v>13</v>
      </c>
      <c r="B40" s="77">
        <v>528</v>
      </c>
      <c r="C40" s="135"/>
      <c r="D40" s="136"/>
      <c r="E40" s="132">
        <f t="shared" si="2"/>
        <v>528</v>
      </c>
      <c r="F40" s="137"/>
    </row>
    <row r="41" spans="1:6" s="13" customFormat="1">
      <c r="A41" s="18" t="s">
        <v>87</v>
      </c>
      <c r="B41" s="50">
        <f>SUM(B37:B40)</f>
        <v>1419</v>
      </c>
      <c r="C41" s="50">
        <f t="shared" ref="C41:E41" si="3">SUM(C33:C40)</f>
        <v>14</v>
      </c>
      <c r="D41" s="50">
        <f t="shared" si="3"/>
        <v>0</v>
      </c>
      <c r="E41" s="50">
        <f t="shared" si="3"/>
        <v>1433</v>
      </c>
      <c r="F41" s="9"/>
    </row>
    <row r="42" spans="1:6" s="13" customFormat="1">
      <c r="A42" s="19" t="s">
        <v>88</v>
      </c>
      <c r="B42" s="76">
        <v>1351</v>
      </c>
      <c r="C42" s="50"/>
      <c r="D42" s="50"/>
      <c r="E42" s="76">
        <f>SUM(B42:D42)</f>
        <v>1351</v>
      </c>
      <c r="F42" s="9"/>
    </row>
    <row r="43" spans="1:6" s="13" customFormat="1">
      <c r="A43" s="19" t="s">
        <v>89</v>
      </c>
      <c r="B43" s="76">
        <v>1180</v>
      </c>
      <c r="C43" s="76"/>
      <c r="D43" s="50"/>
      <c r="E43" s="76">
        <f>SUM(B43:D43)</f>
        <v>1180</v>
      </c>
      <c r="F43" s="9"/>
    </row>
    <row r="44" spans="1:6" s="13" customFormat="1">
      <c r="A44" s="18" t="s">
        <v>103</v>
      </c>
      <c r="B44" s="50">
        <f>SUM(B42:B43)</f>
        <v>2531</v>
      </c>
      <c r="C44" s="50">
        <f t="shared" ref="C44:E44" si="4">SUM(C42:C43)</f>
        <v>0</v>
      </c>
      <c r="D44" s="50">
        <f t="shared" si="4"/>
        <v>0</v>
      </c>
      <c r="E44" s="50">
        <f t="shared" si="4"/>
        <v>2531</v>
      </c>
      <c r="F44" s="9"/>
    </row>
    <row r="45" spans="1:6" s="139" customFormat="1">
      <c r="A45" s="19" t="s">
        <v>104</v>
      </c>
      <c r="B45" s="76"/>
      <c r="C45" s="135"/>
      <c r="D45" s="135"/>
      <c r="E45" s="135"/>
      <c r="F45" s="137"/>
    </row>
    <row r="46" spans="1:6" s="139" customFormat="1">
      <c r="A46" s="19" t="s">
        <v>162</v>
      </c>
      <c r="B46" s="76"/>
      <c r="C46" s="135"/>
      <c r="D46" s="135"/>
      <c r="E46" s="135"/>
      <c r="F46" s="137"/>
    </row>
    <row r="47" spans="1:6" s="139" customFormat="1">
      <c r="A47" s="19" t="s">
        <v>105</v>
      </c>
      <c r="B47" s="76"/>
      <c r="C47" s="135"/>
      <c r="D47" s="135"/>
      <c r="E47" s="135"/>
      <c r="F47" s="137"/>
    </row>
    <row r="48" spans="1:6" s="139" customFormat="1">
      <c r="A48" s="19" t="s">
        <v>106</v>
      </c>
      <c r="B48" s="76"/>
      <c r="C48" s="135"/>
      <c r="D48" s="135"/>
      <c r="E48" s="135"/>
      <c r="F48" s="137"/>
    </row>
    <row r="49" spans="1:6" s="139" customFormat="1">
      <c r="A49" s="19" t="s">
        <v>107</v>
      </c>
      <c r="B49" s="76"/>
      <c r="C49" s="135"/>
      <c r="D49" s="135"/>
      <c r="E49" s="135"/>
      <c r="F49" s="137"/>
    </row>
    <row r="50" spans="1:6" s="139" customFormat="1">
      <c r="A50" s="19" t="s">
        <v>108</v>
      </c>
      <c r="B50" s="76"/>
      <c r="C50" s="135"/>
      <c r="D50" s="135"/>
      <c r="E50" s="135"/>
      <c r="F50" s="137"/>
    </row>
    <row r="51" spans="1:6" s="139" customFormat="1">
      <c r="A51" s="2" t="s">
        <v>109</v>
      </c>
      <c r="B51" s="54">
        <v>187</v>
      </c>
      <c r="C51" s="53"/>
      <c r="D51" s="79"/>
      <c r="E51" s="111">
        <f>SUM(B51:D51)</f>
        <v>187</v>
      </c>
      <c r="F51" s="137"/>
    </row>
    <row r="52" spans="1:6" s="139" customFormat="1">
      <c r="A52" s="19" t="s">
        <v>110</v>
      </c>
      <c r="B52" s="76"/>
      <c r="C52" s="135"/>
      <c r="D52" s="135"/>
      <c r="E52" s="135"/>
      <c r="F52" s="137"/>
    </row>
    <row r="53" spans="1:6" s="13" customFormat="1">
      <c r="A53" s="18" t="s">
        <v>111</v>
      </c>
      <c r="B53" s="50">
        <f>SUM(B51:B52)</f>
        <v>187</v>
      </c>
      <c r="C53" s="50">
        <f t="shared" ref="C53:E53" si="5">SUM(C51:C52)</f>
        <v>0</v>
      </c>
      <c r="D53" s="50">
        <f t="shared" si="5"/>
        <v>0</v>
      </c>
      <c r="E53" s="50">
        <f t="shared" si="5"/>
        <v>187</v>
      </c>
      <c r="F53" s="9"/>
    </row>
    <row r="54" spans="1:6">
      <c r="A54" s="18" t="s">
        <v>90</v>
      </c>
      <c r="B54" s="50">
        <f>SUM(B15,B16,B17,B18,B19,B20,B28,B29,B30,B31,B32,B33,B41,B44,B53)</f>
        <v>45310</v>
      </c>
      <c r="C54" s="50">
        <f t="shared" ref="C54:E54" si="6">SUM(C15,C16,C17,C18,C19,C20,C28,C29,C30,C31,C32,C33,C41,C44,C53)</f>
        <v>720</v>
      </c>
      <c r="D54" s="50">
        <f t="shared" si="6"/>
        <v>0</v>
      </c>
      <c r="E54" s="50">
        <f t="shared" si="6"/>
        <v>46030</v>
      </c>
    </row>
    <row r="55" spans="1:6">
      <c r="A55" s="19" t="s">
        <v>48</v>
      </c>
      <c r="B55" s="49">
        <v>11100</v>
      </c>
      <c r="C55" s="45">
        <v>194</v>
      </c>
      <c r="D55" s="79"/>
      <c r="E55" s="132">
        <f>SUM(B55:D55)</f>
        <v>11294</v>
      </c>
    </row>
    <row r="56" spans="1:6">
      <c r="A56" s="19" t="s">
        <v>91</v>
      </c>
      <c r="B56" s="49"/>
      <c r="C56" s="45"/>
      <c r="D56" s="79"/>
      <c r="E56" s="132">
        <f t="shared" ref="E56:E63" si="7">SUM(B56:D56)</f>
        <v>0</v>
      </c>
    </row>
    <row r="57" spans="1:6" s="13" customFormat="1">
      <c r="A57" s="19" t="s">
        <v>92</v>
      </c>
      <c r="B57" s="49">
        <v>531</v>
      </c>
      <c r="C57" s="44"/>
      <c r="D57" s="82"/>
      <c r="E57" s="132">
        <f t="shared" si="7"/>
        <v>531</v>
      </c>
      <c r="F57" s="9"/>
    </row>
    <row r="58" spans="1:6" s="13" customFormat="1">
      <c r="A58" s="19" t="s">
        <v>17</v>
      </c>
      <c r="B58" s="49"/>
      <c r="C58" s="44"/>
      <c r="D58" s="82"/>
      <c r="E58" s="132">
        <f t="shared" si="7"/>
        <v>0</v>
      </c>
      <c r="F58" s="9"/>
    </row>
    <row r="59" spans="1:6" s="13" customFormat="1">
      <c r="A59" s="19" t="s">
        <v>93</v>
      </c>
      <c r="B59" s="49"/>
      <c r="C59" s="44"/>
      <c r="D59" s="82"/>
      <c r="E59" s="132">
        <f t="shared" si="7"/>
        <v>0</v>
      </c>
      <c r="F59" s="9"/>
    </row>
    <row r="60" spans="1:6" s="13" customFormat="1">
      <c r="A60" s="19" t="s">
        <v>30</v>
      </c>
      <c r="B60" s="49">
        <v>545</v>
      </c>
      <c r="C60" s="44"/>
      <c r="D60" s="82"/>
      <c r="E60" s="132">
        <f t="shared" si="7"/>
        <v>545</v>
      </c>
      <c r="F60" s="9"/>
    </row>
    <row r="61" spans="1:6">
      <c r="A61" s="3" t="s">
        <v>112</v>
      </c>
      <c r="B61" s="55">
        <v>1018</v>
      </c>
      <c r="C61" s="53"/>
      <c r="D61" s="79"/>
      <c r="E61" s="132">
        <f t="shared" si="7"/>
        <v>1018</v>
      </c>
    </row>
    <row r="62" spans="1:6">
      <c r="A62" s="19" t="s">
        <v>94</v>
      </c>
      <c r="B62" s="49"/>
      <c r="C62" s="45"/>
      <c r="D62" s="79"/>
      <c r="E62" s="132">
        <f t="shared" si="7"/>
        <v>0</v>
      </c>
    </row>
    <row r="63" spans="1:6" s="13" customFormat="1" ht="16.5" thickBot="1">
      <c r="A63" s="18" t="s">
        <v>96</v>
      </c>
      <c r="B63" s="50">
        <f>SUM(B55:B62)</f>
        <v>13194</v>
      </c>
      <c r="C63" s="50">
        <f t="shared" ref="C63:D63" si="8">SUM(C55:C62)</f>
        <v>194</v>
      </c>
      <c r="D63" s="50">
        <f t="shared" si="8"/>
        <v>0</v>
      </c>
      <c r="E63" s="132">
        <f t="shared" si="7"/>
        <v>13388</v>
      </c>
      <c r="F63" s="9"/>
    </row>
    <row r="64" spans="1:6" s="13" customFormat="1" ht="16.5" thickBot="1">
      <c r="A64" s="42" t="s">
        <v>95</v>
      </c>
      <c r="B64" s="51">
        <f>SUM(B54,B63)</f>
        <v>58504</v>
      </c>
      <c r="C64" s="51">
        <f t="shared" ref="C64:E64" si="9">SUM(C54,C63)</f>
        <v>914</v>
      </c>
      <c r="D64" s="51">
        <f t="shared" si="9"/>
        <v>0</v>
      </c>
      <c r="E64" s="51">
        <f t="shared" si="9"/>
        <v>59418</v>
      </c>
      <c r="F64" s="9"/>
    </row>
    <row r="65" spans="1:6" s="13" customFormat="1">
      <c r="A65" s="176"/>
      <c r="B65" s="176"/>
      <c r="C65" s="9"/>
      <c r="D65" s="9"/>
      <c r="E65" s="9"/>
      <c r="F65" s="9"/>
    </row>
    <row r="66" spans="1:6" s="13" customFormat="1" ht="16.5" thickBot="1">
      <c r="A66" s="12"/>
      <c r="B66" s="34" t="s">
        <v>1</v>
      </c>
      <c r="C66" s="9"/>
      <c r="D66" s="9"/>
      <c r="E66" s="9"/>
      <c r="F66" s="9"/>
    </row>
    <row r="67" spans="1:6" s="13" customFormat="1" ht="16.5" thickBot="1">
      <c r="A67" s="27" t="s">
        <v>0</v>
      </c>
      <c r="B67" s="129" t="s">
        <v>51</v>
      </c>
      <c r="C67" s="130" t="s">
        <v>74</v>
      </c>
      <c r="D67" s="131" t="s">
        <v>50</v>
      </c>
      <c r="E67" s="110" t="s">
        <v>49</v>
      </c>
      <c r="F67" s="9"/>
    </row>
    <row r="68" spans="1:6">
      <c r="A68" s="1" t="s">
        <v>18</v>
      </c>
      <c r="B68" s="52"/>
      <c r="C68" s="53"/>
      <c r="D68" s="79"/>
      <c r="E68" s="111">
        <f>SUM(B68:D68)</f>
        <v>0</v>
      </c>
    </row>
    <row r="69" spans="1:6">
      <c r="A69" s="1" t="s">
        <v>113</v>
      </c>
      <c r="B69" s="52"/>
      <c r="C69" s="53"/>
      <c r="D69" s="79"/>
      <c r="E69" s="111">
        <f t="shared" ref="E69:E80" si="10">SUM(B69:D69)</f>
        <v>0</v>
      </c>
    </row>
    <row r="70" spans="1:6">
      <c r="A70" s="1" t="s">
        <v>19</v>
      </c>
      <c r="B70" s="52">
        <v>120</v>
      </c>
      <c r="C70" s="53"/>
      <c r="D70" s="79"/>
      <c r="E70" s="111">
        <f t="shared" si="10"/>
        <v>120</v>
      </c>
    </row>
    <row r="71" spans="1:6">
      <c r="A71" s="1" t="s">
        <v>20</v>
      </c>
      <c r="B71" s="52">
        <v>270</v>
      </c>
      <c r="C71" s="53"/>
      <c r="D71" s="79"/>
      <c r="E71" s="111">
        <f t="shared" si="10"/>
        <v>270</v>
      </c>
    </row>
    <row r="72" spans="1:6">
      <c r="A72" s="1" t="s">
        <v>21</v>
      </c>
      <c r="B72" s="52">
        <v>25</v>
      </c>
      <c r="C72" s="53"/>
      <c r="D72" s="79"/>
      <c r="E72" s="111">
        <f t="shared" si="10"/>
        <v>25</v>
      </c>
    </row>
    <row r="73" spans="1:6">
      <c r="A73" s="1" t="s">
        <v>114</v>
      </c>
      <c r="B73" s="52">
        <v>597</v>
      </c>
      <c r="C73" s="53"/>
      <c r="D73" s="79"/>
      <c r="E73" s="111">
        <f t="shared" si="10"/>
        <v>597</v>
      </c>
    </row>
    <row r="74" spans="1:6">
      <c r="A74" s="143" t="s">
        <v>22</v>
      </c>
      <c r="B74" s="144">
        <f>SUM(B68:B73)</f>
        <v>1012</v>
      </c>
      <c r="C74" s="144">
        <f t="shared" ref="C74:D74" si="11">SUM(C68:C73)</f>
        <v>0</v>
      </c>
      <c r="D74" s="144">
        <f t="shared" si="11"/>
        <v>0</v>
      </c>
      <c r="E74" s="92">
        <f t="shared" si="10"/>
        <v>1012</v>
      </c>
    </row>
    <row r="75" spans="1:6">
      <c r="A75" s="1" t="s">
        <v>115</v>
      </c>
      <c r="B75" s="52"/>
      <c r="C75" s="53"/>
      <c r="D75" s="79"/>
      <c r="E75" s="111">
        <f t="shared" si="10"/>
        <v>0</v>
      </c>
    </row>
    <row r="76" spans="1:6">
      <c r="A76" s="1" t="s">
        <v>116</v>
      </c>
      <c r="B76" s="52">
        <v>2409</v>
      </c>
      <c r="C76" s="53"/>
      <c r="D76" s="79"/>
      <c r="E76" s="111">
        <f t="shared" si="10"/>
        <v>2409</v>
      </c>
    </row>
    <row r="77" spans="1:6">
      <c r="A77" s="1" t="s">
        <v>117</v>
      </c>
      <c r="B77" s="52"/>
      <c r="C77" s="53"/>
      <c r="D77" s="79"/>
      <c r="E77" s="111">
        <f t="shared" si="10"/>
        <v>0</v>
      </c>
    </row>
    <row r="78" spans="1:6">
      <c r="A78" s="1" t="s">
        <v>118</v>
      </c>
      <c r="B78" s="52"/>
      <c r="C78" s="53"/>
      <c r="D78" s="79"/>
      <c r="E78" s="111">
        <f t="shared" si="10"/>
        <v>0</v>
      </c>
    </row>
    <row r="79" spans="1:6">
      <c r="A79" s="1" t="s">
        <v>119</v>
      </c>
      <c r="B79" s="52"/>
      <c r="C79" s="53"/>
      <c r="D79" s="79"/>
      <c r="E79" s="111">
        <f t="shared" si="10"/>
        <v>0</v>
      </c>
    </row>
    <row r="80" spans="1:6">
      <c r="A80" s="2" t="s">
        <v>120</v>
      </c>
      <c r="B80" s="76">
        <v>60</v>
      </c>
      <c r="C80" s="145"/>
      <c r="D80" s="79"/>
      <c r="E80" s="111">
        <f t="shared" si="10"/>
        <v>60</v>
      </c>
    </row>
    <row r="81" spans="1:6">
      <c r="A81" s="4" t="s">
        <v>121</v>
      </c>
      <c r="B81" s="50">
        <f>SUM(B75:B80)</f>
        <v>2469</v>
      </c>
      <c r="C81" s="50">
        <f t="shared" ref="C81:D81" si="12">SUM(C75:C80)</f>
        <v>0</v>
      </c>
      <c r="D81" s="50">
        <f t="shared" si="12"/>
        <v>0</v>
      </c>
      <c r="E81" s="146">
        <f>SUM(E75:E80)</f>
        <v>2469</v>
      </c>
    </row>
    <row r="82" spans="1:6">
      <c r="A82" s="4" t="s">
        <v>123</v>
      </c>
      <c r="B82" s="50"/>
      <c r="C82" s="50"/>
      <c r="D82" s="50"/>
      <c r="E82" s="146"/>
    </row>
    <row r="83" spans="1:6">
      <c r="A83" s="3" t="s">
        <v>122</v>
      </c>
      <c r="B83" s="76">
        <v>2195</v>
      </c>
      <c r="C83" s="45"/>
      <c r="D83" s="45"/>
      <c r="E83" s="147">
        <f t="shared" ref="E83:E84" si="13">SUM(B83:D83)</f>
        <v>2195</v>
      </c>
    </row>
    <row r="84" spans="1:6">
      <c r="A84" s="3" t="s">
        <v>23</v>
      </c>
      <c r="B84" s="76">
        <v>1395</v>
      </c>
      <c r="C84" s="145"/>
      <c r="D84" s="79"/>
      <c r="E84" s="111">
        <f t="shared" si="13"/>
        <v>1395</v>
      </c>
    </row>
    <row r="85" spans="1:6">
      <c r="A85" s="5" t="s">
        <v>124</v>
      </c>
      <c r="B85" s="57">
        <f>SUM(B83:B84)</f>
        <v>3590</v>
      </c>
      <c r="C85" s="57">
        <f>SUM(C83:C84)</f>
        <v>0</v>
      </c>
      <c r="D85" s="57">
        <f>SUM(D83:D84)</f>
        <v>0</v>
      </c>
      <c r="E85" s="57">
        <f>SUM(E83:E84)</f>
        <v>3590</v>
      </c>
    </row>
    <row r="86" spans="1:6">
      <c r="A86" s="3" t="s">
        <v>25</v>
      </c>
      <c r="B86" s="55">
        <v>3396</v>
      </c>
      <c r="C86" s="53"/>
      <c r="D86" s="79"/>
      <c r="E86" s="111">
        <f t="shared" ref="E86:E94" si="14">SUM(B86:D86)</f>
        <v>3396</v>
      </c>
    </row>
    <row r="87" spans="1:6">
      <c r="A87" s="2" t="s">
        <v>26</v>
      </c>
      <c r="B87" s="54">
        <v>870</v>
      </c>
      <c r="C87" s="53"/>
      <c r="D87" s="79"/>
      <c r="E87" s="111">
        <f t="shared" si="14"/>
        <v>870</v>
      </c>
    </row>
    <row r="88" spans="1:6">
      <c r="A88" s="3" t="s">
        <v>27</v>
      </c>
      <c r="B88" s="76">
        <v>220</v>
      </c>
      <c r="C88" s="45"/>
      <c r="D88" s="45"/>
      <c r="E88" s="45">
        <f t="shared" si="14"/>
        <v>220</v>
      </c>
    </row>
    <row r="89" spans="1:6" s="141" customFormat="1">
      <c r="A89" s="4" t="s">
        <v>125</v>
      </c>
      <c r="B89" s="50">
        <f>SUM(B86:B88)</f>
        <v>4486</v>
      </c>
      <c r="C89" s="50">
        <f t="shared" ref="C89:E89" si="15">SUM(C86:C88)</f>
        <v>0</v>
      </c>
      <c r="D89" s="50">
        <f t="shared" si="15"/>
        <v>0</v>
      </c>
      <c r="E89" s="50">
        <f t="shared" si="15"/>
        <v>4486</v>
      </c>
      <c r="F89" s="9"/>
    </row>
    <row r="90" spans="1:6" s="141" customFormat="1">
      <c r="A90" s="4" t="s">
        <v>24</v>
      </c>
      <c r="B90" s="50"/>
      <c r="C90" s="47"/>
      <c r="D90" s="47"/>
      <c r="E90" s="47"/>
      <c r="F90" s="9"/>
    </row>
    <row r="91" spans="1:6" s="141" customFormat="1">
      <c r="A91" s="4" t="s">
        <v>126</v>
      </c>
      <c r="B91" s="50"/>
      <c r="C91" s="47"/>
      <c r="D91" s="47"/>
      <c r="E91" s="47"/>
      <c r="F91" s="9"/>
    </row>
    <row r="92" spans="1:6" s="141" customFormat="1">
      <c r="A92" s="4" t="s">
        <v>28</v>
      </c>
      <c r="B92" s="50">
        <v>730</v>
      </c>
      <c r="C92" s="47"/>
      <c r="D92" s="47"/>
      <c r="E92" s="47">
        <f t="shared" si="14"/>
        <v>730</v>
      </c>
      <c r="F92" s="9"/>
    </row>
    <row r="93" spans="1:6">
      <c r="A93" s="2" t="s">
        <v>127</v>
      </c>
      <c r="B93" s="76">
        <v>300</v>
      </c>
      <c r="C93" s="45"/>
      <c r="D93" s="45"/>
      <c r="E93" s="45">
        <f t="shared" si="14"/>
        <v>300</v>
      </c>
    </row>
    <row r="94" spans="1:6">
      <c r="A94" s="3" t="s">
        <v>128</v>
      </c>
      <c r="B94" s="76">
        <v>5500</v>
      </c>
      <c r="C94" s="45"/>
      <c r="D94" s="45"/>
      <c r="E94" s="45">
        <f t="shared" si="14"/>
        <v>5500</v>
      </c>
    </row>
    <row r="95" spans="1:6">
      <c r="A95" s="4" t="s">
        <v>129</v>
      </c>
      <c r="B95" s="50">
        <f>SUM(B93:B94)</f>
        <v>5800</v>
      </c>
      <c r="C95" s="76">
        <f t="shared" ref="C95:E95" si="16">SUM(C93:C94)</f>
        <v>0</v>
      </c>
      <c r="D95" s="76">
        <f t="shared" si="16"/>
        <v>0</v>
      </c>
      <c r="E95" s="50">
        <f t="shared" si="16"/>
        <v>5800</v>
      </c>
    </row>
    <row r="96" spans="1:6">
      <c r="A96" s="3" t="s">
        <v>29</v>
      </c>
      <c r="B96" s="76">
        <v>6981</v>
      </c>
      <c r="C96" s="50"/>
      <c r="D96" s="50"/>
      <c r="E96" s="50">
        <f>SUM(B96:D96)</f>
        <v>6981</v>
      </c>
    </row>
    <row r="97" spans="1:5">
      <c r="A97" s="3" t="s">
        <v>130</v>
      </c>
      <c r="B97" s="76"/>
      <c r="C97" s="50"/>
      <c r="D97" s="50"/>
      <c r="E97" s="50">
        <f t="shared" ref="E97:E102" si="17">SUM(B97:D97)</f>
        <v>0</v>
      </c>
    </row>
    <row r="98" spans="1:5">
      <c r="A98" s="3" t="s">
        <v>52</v>
      </c>
      <c r="B98" s="76"/>
      <c r="C98" s="45"/>
      <c r="D98" s="45"/>
      <c r="E98" s="50">
        <f t="shared" si="17"/>
        <v>0</v>
      </c>
    </row>
    <row r="99" spans="1:5">
      <c r="A99" s="4" t="s">
        <v>131</v>
      </c>
      <c r="B99" s="50">
        <f>SUM(B96:B98)</f>
        <v>6981</v>
      </c>
      <c r="C99" s="45"/>
      <c r="D99" s="45"/>
      <c r="E99" s="50">
        <f t="shared" si="17"/>
        <v>6981</v>
      </c>
    </row>
    <row r="100" spans="1:5">
      <c r="A100" s="3" t="s">
        <v>132</v>
      </c>
      <c r="B100" s="50"/>
      <c r="C100" s="45"/>
      <c r="D100" s="45"/>
      <c r="E100" s="50">
        <f t="shared" si="17"/>
        <v>0</v>
      </c>
    </row>
    <row r="101" spans="1:5">
      <c r="A101" s="3" t="s">
        <v>133</v>
      </c>
      <c r="B101" s="76">
        <v>1000</v>
      </c>
      <c r="C101" s="45"/>
      <c r="D101" s="45"/>
      <c r="E101" s="76">
        <f t="shared" si="17"/>
        <v>1000</v>
      </c>
    </row>
    <row r="102" spans="1:5">
      <c r="A102" s="3" t="s">
        <v>134</v>
      </c>
      <c r="B102" s="50"/>
      <c r="C102" s="45"/>
      <c r="D102" s="45"/>
      <c r="E102" s="50">
        <f t="shared" si="17"/>
        <v>0</v>
      </c>
    </row>
    <row r="103" spans="1:5">
      <c r="A103" s="3" t="s">
        <v>146</v>
      </c>
      <c r="B103" s="76">
        <v>4070</v>
      </c>
      <c r="C103" s="45"/>
      <c r="D103" s="45"/>
      <c r="E103" s="45">
        <f>SUM(B103:D103)</f>
        <v>4070</v>
      </c>
    </row>
    <row r="104" spans="1:5">
      <c r="A104" s="4" t="s">
        <v>135</v>
      </c>
      <c r="B104" s="50">
        <f>SUM(B100:B103)</f>
        <v>5070</v>
      </c>
      <c r="C104" s="50">
        <f t="shared" ref="C104:E104" si="18">SUM(C100:C103)</f>
        <v>0</v>
      </c>
      <c r="D104" s="50">
        <f t="shared" si="18"/>
        <v>0</v>
      </c>
      <c r="E104" s="50">
        <f t="shared" si="18"/>
        <v>5070</v>
      </c>
    </row>
    <row r="105" spans="1:5">
      <c r="A105" s="4" t="s">
        <v>136</v>
      </c>
      <c r="B105" s="56">
        <v>100</v>
      </c>
      <c r="C105" s="75"/>
      <c r="D105" s="80"/>
      <c r="E105" s="92">
        <f>SUM(B105:D105)</f>
        <v>100</v>
      </c>
    </row>
    <row r="106" spans="1:5">
      <c r="A106" s="4" t="s">
        <v>137</v>
      </c>
      <c r="B106" s="50">
        <v>100</v>
      </c>
      <c r="C106" s="47"/>
      <c r="D106" s="47"/>
      <c r="E106" s="47">
        <f>SUM(B106:D106)</f>
        <v>100</v>
      </c>
    </row>
    <row r="107" spans="1:5">
      <c r="A107" s="3" t="s">
        <v>138</v>
      </c>
      <c r="B107" s="76">
        <v>6155</v>
      </c>
      <c r="C107" s="45"/>
      <c r="D107" s="45"/>
      <c r="E107" s="45">
        <f t="shared" ref="E107:E108" si="19">SUM(B107:D107)</f>
        <v>6155</v>
      </c>
    </row>
    <row r="108" spans="1:5">
      <c r="A108" s="2" t="s">
        <v>139</v>
      </c>
      <c r="B108" s="54">
        <v>500</v>
      </c>
      <c r="C108" s="53"/>
      <c r="D108" s="79"/>
      <c r="E108" s="111">
        <f t="shared" si="19"/>
        <v>500</v>
      </c>
    </row>
    <row r="109" spans="1:5">
      <c r="A109" s="148" t="s">
        <v>140</v>
      </c>
      <c r="B109" s="149"/>
      <c r="C109" s="149"/>
      <c r="D109" s="149"/>
      <c r="E109" s="149"/>
    </row>
    <row r="110" spans="1:5">
      <c r="A110" s="148" t="s">
        <v>141</v>
      </c>
      <c r="B110" s="76"/>
      <c r="C110" s="76"/>
      <c r="D110" s="76"/>
      <c r="E110" s="76"/>
    </row>
    <row r="111" spans="1:5">
      <c r="A111" s="3" t="s">
        <v>142</v>
      </c>
      <c r="B111" s="55"/>
      <c r="C111" s="53"/>
      <c r="D111" s="79"/>
      <c r="E111" s="111">
        <f>SUM(B111:D111)</f>
        <v>0</v>
      </c>
    </row>
    <row r="112" spans="1:5">
      <c r="A112" s="3" t="s">
        <v>31</v>
      </c>
      <c r="B112" s="76">
        <v>210</v>
      </c>
      <c r="C112" s="45"/>
      <c r="D112" s="45"/>
      <c r="E112" s="45">
        <f>SUM(B112:D112)</f>
        <v>210</v>
      </c>
    </row>
    <row r="113" spans="1:7">
      <c r="A113" s="3" t="s">
        <v>147</v>
      </c>
      <c r="B113" s="76"/>
      <c r="C113" s="45"/>
      <c r="D113" s="45"/>
      <c r="E113" s="45"/>
    </row>
    <row r="114" spans="1:7">
      <c r="A114" s="3" t="s">
        <v>143</v>
      </c>
      <c r="B114" s="76"/>
      <c r="C114" s="45"/>
      <c r="D114" s="45"/>
      <c r="E114" s="45"/>
    </row>
    <row r="115" spans="1:7">
      <c r="A115" s="3" t="s">
        <v>144</v>
      </c>
      <c r="B115" s="76">
        <v>720</v>
      </c>
      <c r="C115" s="45"/>
      <c r="D115" s="45"/>
      <c r="E115" s="45">
        <f>SUM(B115:D115)</f>
        <v>720</v>
      </c>
    </row>
    <row r="116" spans="1:7" ht="16.5" thickBot="1">
      <c r="A116" s="4" t="s">
        <v>145</v>
      </c>
      <c r="B116" s="50">
        <f>SUM(B107:B115)</f>
        <v>7585</v>
      </c>
      <c r="C116" s="50">
        <f t="shared" ref="C116:E116" si="20">SUM(C107:C115)</f>
        <v>0</v>
      </c>
      <c r="D116" s="50">
        <f t="shared" si="20"/>
        <v>0</v>
      </c>
      <c r="E116" s="50">
        <f t="shared" si="20"/>
        <v>7585</v>
      </c>
    </row>
    <row r="117" spans="1:7" ht="16.5" thickBot="1">
      <c r="A117" s="42" t="s">
        <v>53</v>
      </c>
      <c r="B117" s="51">
        <f>SUM(B74,B81,B82,B85,B89,B90,B91,B92,B95,B99,B104,B105,B106,B116)</f>
        <v>37923</v>
      </c>
      <c r="C117" s="51">
        <f t="shared" ref="C117:E117" si="21">SUM(C74,C81,C82,C85,C89,C90,C91,C92,C95,C99,C104,C105,C106,C116)</f>
        <v>0</v>
      </c>
      <c r="D117" s="51">
        <f t="shared" si="21"/>
        <v>0</v>
      </c>
      <c r="E117" s="51">
        <f t="shared" si="21"/>
        <v>37923</v>
      </c>
      <c r="G117" s="8"/>
    </row>
    <row r="118" spans="1:7">
      <c r="E118" s="21"/>
      <c r="G118" s="8"/>
    </row>
    <row r="119" spans="1:7" ht="16.5" thickBot="1">
      <c r="A119" s="12"/>
      <c r="B119" s="34" t="s">
        <v>1</v>
      </c>
      <c r="E119" s="21"/>
      <c r="G119" s="8"/>
    </row>
    <row r="120" spans="1:7" ht="16.5" thickBot="1">
      <c r="A120" s="150" t="s">
        <v>0</v>
      </c>
      <c r="B120" s="151" t="s">
        <v>51</v>
      </c>
      <c r="C120" s="152" t="s">
        <v>74</v>
      </c>
      <c r="D120" s="153" t="s">
        <v>50</v>
      </c>
      <c r="E120" s="154" t="s">
        <v>49</v>
      </c>
      <c r="G120" s="8"/>
    </row>
    <row r="121" spans="1:7" ht="16.5" thickBot="1">
      <c r="A121" s="155" t="s">
        <v>32</v>
      </c>
      <c r="B121" s="156">
        <v>87117</v>
      </c>
      <c r="C121" s="157"/>
      <c r="D121" s="157"/>
      <c r="E121" s="158">
        <f t="shared" ref="E121:E131" si="22">SUM(B121:D121)</f>
        <v>87117</v>
      </c>
      <c r="G121" s="8"/>
    </row>
    <row r="122" spans="1:7" s="138" customFormat="1">
      <c r="A122" s="159" t="s">
        <v>148</v>
      </c>
      <c r="B122" s="76">
        <v>70</v>
      </c>
      <c r="C122" s="140"/>
      <c r="D122" s="140"/>
      <c r="E122" s="158">
        <f t="shared" si="22"/>
        <v>70</v>
      </c>
      <c r="F122" s="137"/>
      <c r="G122" s="161"/>
    </row>
    <row r="123" spans="1:7" s="138" customFormat="1">
      <c r="A123" s="159" t="s">
        <v>149</v>
      </c>
      <c r="B123" s="76"/>
      <c r="C123" s="140"/>
      <c r="D123" s="140"/>
      <c r="E123" s="140"/>
      <c r="F123" s="137"/>
      <c r="G123" s="161"/>
    </row>
    <row r="124" spans="1:7" s="138" customFormat="1">
      <c r="A124" s="159" t="s">
        <v>150</v>
      </c>
      <c r="B124" s="76"/>
      <c r="C124" s="140"/>
      <c r="D124" s="140"/>
      <c r="E124" s="140"/>
      <c r="F124" s="137"/>
      <c r="G124" s="161"/>
    </row>
    <row r="125" spans="1:7">
      <c r="A125" s="160" t="s">
        <v>151</v>
      </c>
      <c r="B125" s="50">
        <f>SUM(B122:B124)</f>
        <v>70</v>
      </c>
      <c r="C125" s="45"/>
      <c r="D125" s="45"/>
      <c r="E125" s="47">
        <f>SUM(E122:E124)</f>
        <v>70</v>
      </c>
      <c r="G125" s="8"/>
    </row>
    <row r="126" spans="1:7">
      <c r="A126" s="159" t="s">
        <v>33</v>
      </c>
      <c r="B126" s="49"/>
      <c r="C126" s="45"/>
      <c r="D126" s="45"/>
      <c r="E126" s="47">
        <f t="shared" si="22"/>
        <v>0</v>
      </c>
    </row>
    <row r="127" spans="1:7">
      <c r="A127" s="159" t="s">
        <v>76</v>
      </c>
      <c r="B127" s="49"/>
      <c r="C127" s="45"/>
      <c r="D127" s="45"/>
      <c r="E127" s="47">
        <f t="shared" si="22"/>
        <v>0</v>
      </c>
    </row>
    <row r="128" spans="1:7">
      <c r="A128" s="159" t="s">
        <v>75</v>
      </c>
      <c r="B128" s="49"/>
      <c r="C128" s="45"/>
      <c r="D128" s="45"/>
      <c r="E128" s="47">
        <f t="shared" si="22"/>
        <v>0</v>
      </c>
    </row>
    <row r="129" spans="1:6">
      <c r="A129" s="6" t="s">
        <v>34</v>
      </c>
      <c r="B129" s="63"/>
      <c r="C129" s="75">
        <f>SUM(C126:C128)</f>
        <v>0</v>
      </c>
      <c r="D129" s="79"/>
      <c r="E129" s="92">
        <f>SUM(E126:E128)</f>
        <v>0</v>
      </c>
    </row>
    <row r="130" spans="1:6">
      <c r="A130" s="6" t="s">
        <v>35</v>
      </c>
      <c r="B130" s="64"/>
      <c r="C130" s="53"/>
      <c r="D130" s="79"/>
      <c r="E130" s="92">
        <f t="shared" si="22"/>
        <v>0</v>
      </c>
    </row>
    <row r="131" spans="1:6" s="8" customFormat="1" ht="16.5" thickBot="1">
      <c r="A131" s="87" t="s">
        <v>54</v>
      </c>
      <c r="B131" s="88"/>
      <c r="C131" s="58"/>
      <c r="D131" s="83"/>
      <c r="E131" s="92">
        <f t="shared" si="22"/>
        <v>0</v>
      </c>
      <c r="F131" s="9"/>
    </row>
    <row r="132" spans="1:6" ht="16.5" thickBot="1">
      <c r="A132" s="114" t="s">
        <v>55</v>
      </c>
      <c r="B132" s="123">
        <f>SUM(B129:B131)</f>
        <v>0</v>
      </c>
      <c r="C132" s="123">
        <f t="shared" ref="C132:E132" si="23">SUM(C129:C131)</f>
        <v>0</v>
      </c>
      <c r="D132" s="123">
        <f t="shared" si="23"/>
        <v>0</v>
      </c>
      <c r="E132" s="123">
        <f t="shared" si="23"/>
        <v>0</v>
      </c>
    </row>
    <row r="133" spans="1:6" ht="16.5" thickBot="1">
      <c r="A133" s="112" t="s">
        <v>70</v>
      </c>
      <c r="B133" s="113">
        <f t="shared" ref="B133:D133" si="24">SUM(B64,B117,B121,B125,B129,B130,B131)</f>
        <v>183614</v>
      </c>
      <c r="C133" s="113">
        <f t="shared" si="24"/>
        <v>914</v>
      </c>
      <c r="D133" s="113">
        <f t="shared" si="24"/>
        <v>0</v>
      </c>
      <c r="E133" s="113">
        <f>SUM(E64,E117,E121,E125,E129,E130,E131)</f>
        <v>184528</v>
      </c>
    </row>
    <row r="134" spans="1:6" ht="17.25" thickTop="1" thickBot="1">
      <c r="A134" s="24"/>
      <c r="B134" s="36"/>
    </row>
    <row r="135" spans="1:6">
      <c r="A135" s="25" t="s">
        <v>36</v>
      </c>
      <c r="B135" s="66"/>
      <c r="C135" s="67"/>
      <c r="D135" s="86"/>
      <c r="E135" s="116"/>
    </row>
    <row r="136" spans="1:6">
      <c r="A136" s="7" t="s">
        <v>37</v>
      </c>
      <c r="B136" s="62">
        <v>550</v>
      </c>
      <c r="C136" s="53"/>
      <c r="D136" s="79"/>
      <c r="E136" s="111">
        <f>SUM(B136:D136)</f>
        <v>550</v>
      </c>
    </row>
    <row r="137" spans="1:6">
      <c r="A137" s="7" t="s">
        <v>38</v>
      </c>
      <c r="B137" s="62">
        <v>149</v>
      </c>
      <c r="C137" s="53"/>
      <c r="D137" s="79"/>
      <c r="E137" s="111">
        <f>SUM(B137:D137)</f>
        <v>149</v>
      </c>
    </row>
    <row r="138" spans="1:6">
      <c r="A138" s="6" t="s">
        <v>39</v>
      </c>
      <c r="B138" s="63">
        <f>SUM(B136:B137)</f>
        <v>699</v>
      </c>
      <c r="C138" s="75"/>
      <c r="D138" s="80"/>
      <c r="E138" s="92">
        <f>SUM(E136:E137)</f>
        <v>699</v>
      </c>
    </row>
    <row r="139" spans="1:6">
      <c r="A139" s="14" t="s">
        <v>56</v>
      </c>
      <c r="B139" s="61"/>
      <c r="C139" s="53"/>
      <c r="D139" s="79"/>
      <c r="E139" s="111"/>
    </row>
    <row r="140" spans="1:6">
      <c r="A140" s="170" t="s">
        <v>57</v>
      </c>
      <c r="B140" s="171"/>
      <c r="C140" s="172"/>
      <c r="D140" s="172"/>
      <c r="E140" s="172"/>
    </row>
    <row r="141" spans="1:6">
      <c r="A141" s="170" t="s">
        <v>58</v>
      </c>
      <c r="B141" s="171"/>
      <c r="C141" s="172"/>
      <c r="D141" s="172"/>
      <c r="E141" s="172"/>
    </row>
    <row r="142" spans="1:6" ht="16.5" thickBot="1">
      <c r="A142" s="168" t="s">
        <v>71</v>
      </c>
      <c r="B142" s="169">
        <f>SUM(B138)</f>
        <v>699</v>
      </c>
      <c r="C142" s="169">
        <f t="shared" ref="C142:E142" si="25">SUM(C138)</f>
        <v>0</v>
      </c>
      <c r="D142" s="169">
        <f t="shared" si="25"/>
        <v>0</v>
      </c>
      <c r="E142" s="169">
        <f t="shared" si="25"/>
        <v>699</v>
      </c>
    </row>
    <row r="143" spans="1:6" s="8" customFormat="1" ht="16.5" thickTop="1">
      <c r="A143" s="23" t="s">
        <v>40</v>
      </c>
      <c r="B143" s="62"/>
      <c r="C143" s="60"/>
      <c r="D143" s="85"/>
      <c r="E143" s="118"/>
      <c r="F143" s="9"/>
    </row>
    <row r="144" spans="1:6">
      <c r="A144" s="7" t="s">
        <v>59</v>
      </c>
      <c r="B144" s="62"/>
      <c r="C144" s="53"/>
      <c r="D144" s="79"/>
      <c r="E144" s="111"/>
    </row>
    <row r="145" spans="1:6" ht="16.5" thickBot="1">
      <c r="A145" s="26" t="s">
        <v>60</v>
      </c>
      <c r="B145" s="68"/>
      <c r="C145" s="58"/>
      <c r="D145" s="83"/>
      <c r="E145" s="117"/>
    </row>
    <row r="146" spans="1:6" ht="16.5" thickBot="1">
      <c r="A146" s="15" t="s">
        <v>61</v>
      </c>
      <c r="B146" s="69"/>
      <c r="C146" s="59"/>
      <c r="D146" s="84"/>
      <c r="E146" s="115"/>
    </row>
    <row r="147" spans="1:6" s="8" customFormat="1" ht="16.5" thickBot="1">
      <c r="A147" s="22"/>
      <c r="B147" s="70"/>
      <c r="C147" s="71"/>
      <c r="D147" s="71"/>
      <c r="E147" s="71"/>
      <c r="F147" s="9"/>
    </row>
    <row r="148" spans="1:6" ht="17.25" thickTop="1" thickBot="1">
      <c r="A148" s="93" t="s">
        <v>46</v>
      </c>
      <c r="B148" s="94">
        <f>SUM(B133,B142)</f>
        <v>184313</v>
      </c>
      <c r="C148" s="94">
        <f t="shared" ref="C148:E148" si="26">SUM(C133,C142)</f>
        <v>914</v>
      </c>
      <c r="D148" s="94">
        <f t="shared" si="26"/>
        <v>0</v>
      </c>
      <c r="E148" s="94">
        <f t="shared" si="26"/>
        <v>185227</v>
      </c>
    </row>
    <row r="149" spans="1:6" ht="17.25" thickTop="1" thickBot="1"/>
    <row r="150" spans="1:6" ht="16.5" thickBot="1">
      <c r="A150" s="173" t="s">
        <v>42</v>
      </c>
      <c r="B150" s="174"/>
      <c r="C150" s="39"/>
      <c r="D150" s="40"/>
      <c r="E150" s="41"/>
    </row>
    <row r="151" spans="1:6" ht="16.5" thickBot="1">
      <c r="A151" s="28"/>
      <c r="B151" s="127" t="s">
        <v>51</v>
      </c>
      <c r="C151" s="128" t="s">
        <v>74</v>
      </c>
      <c r="D151" s="43" t="s">
        <v>50</v>
      </c>
      <c r="E151" s="128" t="s">
        <v>49</v>
      </c>
    </row>
    <row r="152" spans="1:6" s="141" customFormat="1">
      <c r="A152" s="162" t="s">
        <v>66</v>
      </c>
      <c r="B152" s="163"/>
      <c r="C152" s="164"/>
      <c r="D152" s="165"/>
      <c r="E152" s="166"/>
      <c r="F152" s="9"/>
    </row>
    <row r="153" spans="1:6">
      <c r="A153" s="102" t="s">
        <v>153</v>
      </c>
      <c r="B153" s="103"/>
      <c r="C153" s="104"/>
      <c r="D153" s="85"/>
      <c r="E153" s="118"/>
    </row>
    <row r="154" spans="1:6">
      <c r="A154" s="102" t="s">
        <v>152</v>
      </c>
      <c r="B154" s="103"/>
      <c r="C154" s="104"/>
      <c r="D154" s="85"/>
      <c r="E154" s="118"/>
    </row>
    <row r="155" spans="1:6">
      <c r="A155" s="102" t="s">
        <v>155</v>
      </c>
      <c r="B155" s="103"/>
      <c r="C155" s="104"/>
      <c r="D155" s="85"/>
      <c r="E155" s="111"/>
    </row>
    <row r="156" spans="1:6">
      <c r="A156" s="102" t="s">
        <v>156</v>
      </c>
      <c r="B156" s="103"/>
      <c r="C156" s="104"/>
      <c r="D156" s="85"/>
      <c r="E156" s="111"/>
    </row>
    <row r="157" spans="1:6">
      <c r="A157" s="102" t="s">
        <v>154</v>
      </c>
      <c r="B157" s="103">
        <v>6900</v>
      </c>
      <c r="C157" s="104"/>
      <c r="D157" s="85"/>
      <c r="E157" s="111">
        <f>SUM(B157:D157)</f>
        <v>6900</v>
      </c>
    </row>
    <row r="158" spans="1:6">
      <c r="A158" s="102" t="s">
        <v>67</v>
      </c>
      <c r="B158" s="103">
        <v>10</v>
      </c>
      <c r="C158" s="104"/>
      <c r="D158" s="85"/>
      <c r="E158" s="111">
        <f t="shared" ref="E158:E160" si="27">SUM(B158:D158)</f>
        <v>10</v>
      </c>
    </row>
    <row r="159" spans="1:6">
      <c r="A159" s="102" t="s">
        <v>68</v>
      </c>
      <c r="B159" s="103">
        <v>1850</v>
      </c>
      <c r="C159" s="104"/>
      <c r="D159" s="85"/>
      <c r="E159" s="111">
        <f t="shared" si="27"/>
        <v>1850</v>
      </c>
    </row>
    <row r="160" spans="1:6">
      <c r="A160" s="102" t="s">
        <v>163</v>
      </c>
      <c r="B160" s="103">
        <v>250</v>
      </c>
      <c r="C160" s="104"/>
      <c r="D160" s="85"/>
      <c r="E160" s="111">
        <f t="shared" si="27"/>
        <v>250</v>
      </c>
    </row>
    <row r="161" spans="1:6">
      <c r="A161" s="167" t="s">
        <v>160</v>
      </c>
      <c r="B161" s="106">
        <f>SUM(B153:B160)</f>
        <v>9010</v>
      </c>
      <c r="C161" s="106">
        <f t="shared" ref="C161:D161" si="28">SUM(C153:C159)</f>
        <v>0</v>
      </c>
      <c r="D161" s="106">
        <f t="shared" si="28"/>
        <v>0</v>
      </c>
      <c r="E161" s="106">
        <f>SUM(E157:E160)</f>
        <v>9010</v>
      </c>
    </row>
    <row r="162" spans="1:6">
      <c r="A162" s="30" t="s">
        <v>157</v>
      </c>
      <c r="B162" s="77"/>
      <c r="C162" s="45"/>
      <c r="D162" s="79"/>
      <c r="E162" s="111"/>
    </row>
    <row r="163" spans="1:6">
      <c r="A163" s="30" t="s">
        <v>166</v>
      </c>
      <c r="B163" s="77">
        <v>1946</v>
      </c>
      <c r="C163" s="45"/>
      <c r="D163" s="79"/>
      <c r="E163" s="111">
        <f>SUM(B163:D163)</f>
        <v>1946</v>
      </c>
    </row>
    <row r="164" spans="1:6">
      <c r="A164" s="31" t="s">
        <v>167</v>
      </c>
      <c r="B164" s="78">
        <v>3935</v>
      </c>
      <c r="C164" s="46"/>
      <c r="D164" s="83"/>
      <c r="E164" s="111">
        <f>SUM(B164:D164)</f>
        <v>3935</v>
      </c>
    </row>
    <row r="165" spans="1:6" ht="16.5" thickBot="1">
      <c r="A165" s="31" t="s">
        <v>41</v>
      </c>
      <c r="B165" s="78"/>
      <c r="C165" s="46"/>
      <c r="D165" s="83"/>
      <c r="E165" s="111"/>
    </row>
    <row r="166" spans="1:6" ht="16.5" thickBot="1">
      <c r="A166" s="29" t="s">
        <v>72</v>
      </c>
      <c r="B166" s="65">
        <f t="shared" ref="B166:D166" si="29">SUM(B161,B163,B164)</f>
        <v>14891</v>
      </c>
      <c r="C166" s="65">
        <f t="shared" si="29"/>
        <v>0</v>
      </c>
      <c r="D166" s="65">
        <f t="shared" si="29"/>
        <v>0</v>
      </c>
      <c r="E166" s="65">
        <f>SUM(E161,E163,E164)</f>
        <v>14891</v>
      </c>
    </row>
    <row r="167" spans="1:6">
      <c r="A167" s="105" t="s">
        <v>63</v>
      </c>
      <c r="B167" s="103"/>
      <c r="C167" s="104"/>
      <c r="D167" s="85"/>
      <c r="E167" s="111"/>
    </row>
    <row r="168" spans="1:6">
      <c r="A168" s="31" t="s">
        <v>64</v>
      </c>
      <c r="B168" s="77">
        <v>338</v>
      </c>
      <c r="C168" s="45"/>
      <c r="D168" s="79"/>
      <c r="E168" s="111">
        <f>SUM(B168:D168)</f>
        <v>338</v>
      </c>
    </row>
    <row r="169" spans="1:6">
      <c r="A169" s="31" t="s">
        <v>65</v>
      </c>
      <c r="B169" s="53"/>
      <c r="C169" s="45"/>
      <c r="D169" s="79"/>
      <c r="E169" s="111"/>
    </row>
    <row r="170" spans="1:6" ht="16.5" thickBot="1">
      <c r="A170" s="108" t="s">
        <v>69</v>
      </c>
      <c r="B170" s="121"/>
      <c r="C170" s="121"/>
      <c r="D170" s="121"/>
      <c r="E170" s="121"/>
    </row>
    <row r="171" spans="1:6" ht="16.5" thickBot="1">
      <c r="A171" s="29" t="s">
        <v>62</v>
      </c>
      <c r="B171" s="120">
        <f>SUM(B168:B170)</f>
        <v>338</v>
      </c>
      <c r="C171" s="122"/>
      <c r="D171" s="122"/>
      <c r="E171" s="120">
        <f>SUM(E168:E170)</f>
        <v>338</v>
      </c>
      <c r="F171" s="10"/>
    </row>
    <row r="172" spans="1:6">
      <c r="A172" s="89"/>
      <c r="F172" s="10"/>
    </row>
    <row r="173" spans="1:6" ht="16.5" thickBot="1">
      <c r="A173" s="8"/>
      <c r="B173" s="91"/>
      <c r="C173" s="71"/>
      <c r="D173" s="71"/>
      <c r="E173" s="71"/>
      <c r="F173" s="10"/>
    </row>
    <row r="174" spans="1:6" ht="16.5" thickBot="1">
      <c r="A174" s="96" t="s">
        <v>47</v>
      </c>
      <c r="B174" s="97"/>
      <c r="C174" s="59"/>
      <c r="D174" s="84"/>
      <c r="E174" s="115"/>
    </row>
    <row r="175" spans="1:6">
      <c r="A175" s="95" t="s">
        <v>158</v>
      </c>
      <c r="B175" s="90"/>
      <c r="C175" s="60"/>
      <c r="D175" s="85"/>
      <c r="E175" s="118"/>
    </row>
    <row r="176" spans="1:6">
      <c r="A176" s="30" t="s">
        <v>159</v>
      </c>
      <c r="B176" s="72"/>
      <c r="C176" s="53"/>
      <c r="D176" s="79"/>
      <c r="E176" s="111"/>
    </row>
    <row r="177" spans="1:5" ht="16.5" thickBot="1">
      <c r="A177" s="31" t="s">
        <v>43</v>
      </c>
      <c r="B177" s="73"/>
      <c r="C177" s="58"/>
      <c r="D177" s="83"/>
      <c r="E177" s="117"/>
    </row>
    <row r="178" spans="1:5" ht="16.5" thickBot="1">
      <c r="A178" s="98" t="s">
        <v>73</v>
      </c>
      <c r="B178" s="99"/>
      <c r="C178" s="99"/>
      <c r="D178" s="100"/>
      <c r="E178" s="119"/>
    </row>
    <row r="179" spans="1:5" ht="16.5" thickBot="1"/>
    <row r="180" spans="1:5" ht="17.25" thickTop="1" thickBot="1">
      <c r="A180" s="101" t="s">
        <v>44</v>
      </c>
      <c r="B180" s="107">
        <f t="shared" ref="B180:E180" si="30">SUM(B166,B171,B178)</f>
        <v>15229</v>
      </c>
      <c r="C180" s="107">
        <f t="shared" si="30"/>
        <v>0</v>
      </c>
      <c r="D180" s="107">
        <f t="shared" si="30"/>
        <v>0</v>
      </c>
      <c r="E180" s="107">
        <f t="shared" si="30"/>
        <v>15229</v>
      </c>
    </row>
    <row r="181" spans="1:5" ht="16.5" thickTop="1"/>
  </sheetData>
  <mergeCells count="5">
    <mergeCell ref="A150:B150"/>
    <mergeCell ref="A1:B1"/>
    <mergeCell ref="A65:B65"/>
    <mergeCell ref="A3:B3"/>
    <mergeCell ref="A5:E5"/>
  </mergeCells>
  <phoneticPr fontId="0" type="noConversion"/>
  <printOptions horizontalCentered="1"/>
  <pageMargins left="0.70866141732283472" right="0.70866141732283472" top="0.43307086614173229" bottom="0.31496062992125984" header="0.27559055118110237" footer="0.19685039370078741"/>
  <pageSetup paperSize="9" scale="62" orientation="portrait" horizontalDpi="200" verticalDpi="200" r:id="rId1"/>
  <headerFooter>
    <oddHeader xml:space="preserve">&amp;C7.számú melléklet a 10/2014.(VII.19.)számú rendelethez&amp;R&amp;16 </oddHeader>
  </headerFooter>
  <rowBreaks count="2" manualBreakCount="2">
    <brk id="64" max="4" man="1"/>
    <brk id="14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19" sqref="F19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ÖNKORM</vt:lpstr>
      <vt:lpstr>Munka1</vt:lpstr>
      <vt:lpstr>ÖNKORM!Nyomtatási_terület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2013-11-07T07:47:39Z</cp:lastPrinted>
  <dcterms:created xsi:type="dcterms:W3CDTF">2006-10-17T13:40:18Z</dcterms:created>
  <dcterms:modified xsi:type="dcterms:W3CDTF">2014-07-18T07:58:48Z</dcterms:modified>
</cp:coreProperties>
</file>