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<sst xmlns="http://schemas.openxmlformats.org/spreadsheetml/2006/main" count="440" uniqueCount="168">
  <si>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</si>
  <si>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</si>
  <si>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</si>
  <si>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</si>
  <si>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</si>
  <si>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</si>
  <si>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</si>
  <si>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</si>
  <si>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</si>
  <si>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</si>
  <si>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</si>
  <si>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</si>
  <si>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</si>
  <si>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</si>
  <si>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</si>
  <si>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</si>
  <si>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</si>
  <si>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</si>
  <si>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</si>
  <si>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</si>
  <si>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</si>
  <si>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</si>
  <si>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</si>
  <si>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</si>
  <si>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</si>
  <si>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</si>
  <si>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</si>
  <si>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</si>
  <si>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</si>
  <si>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</si>
  <si>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</si>
  <si>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</si>
  <si>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</si>
  <si>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</si>
  <si>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</si>
  <si>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</si>
  <si>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</si>
  <si>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</si>
  <si>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</si>
  <si>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</si>
  <si>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</si>
  <si>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</si>
  <si>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</si>
  <si>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</si>
  <si>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</si>
  <si>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</si>
  <si>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</si>
  <si>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</si>
  <si>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</si>
  <si>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</si>
  <si>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</si>
  <si>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</si>
  <si>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</si>
  <si>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</si>
  <si>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</si>
  <si>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</si>
  <si>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</si>
  <si>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</si>
  <si>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</si>
  <si>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</si>
  <si>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</si>
  <si>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</si>
  <si>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</si>
  <si>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</si>
  <si>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</si>
  <si>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</si>
  <si>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</si>
  <si>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</si>
  <si>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</si>
  <si>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</si>
  <si>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</si>
  <si>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</si>
  <si>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</si>
  <si>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</si>
  <si>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</si>
  <si>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</si>
  <si>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</si>
  <si>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</si>
  <si>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</si>
  <si>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</si>
  <si>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</si>
  <si>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</si>
  <si>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</si>
  <si>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</si>
  <si>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</si>
  <si>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</si>
  <si>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</si>
  <si>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</si>
  <si>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</si>
  <si>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</si>
  <si>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</si>
  <si>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</si>
  <si>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</si>
  <si>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</si>
  <si>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</si>
  <si>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</si>
  <si>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</si>
  <si>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</si>
  <si>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</si>
  <si>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</si>
  <si>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</si>
  <si>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</si>
  <si>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</si>
  <si>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</si>
  <si>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</si>
  <si>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</si>
  <si>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</si>
  <si>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</si>
  <si>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</si>
  <si>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</si>
  <si>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</si>
  <si>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</si>
  <si>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</si>
  <si>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</si>
  <si>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</si>
  <si>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</si>
  <si>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</si>
  <si>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</si>
  <si>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</si>
  <si>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</si>
  <si>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</si>
  <si>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</si>
  <si>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</si>
  <si>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</si>
  <si>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</si>
  <si>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</si>
  <si>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</si>
  <si>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</si>
  <si>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</si>
  <si>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</si>
  <si>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</si>
  <si>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</si>
  <si>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</si>
  <si>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</si>
  <si>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</si>
  <si>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</si>
  <si>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</si>
  <si>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</si>
  <si>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</si>
  <si>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</si>
  <si>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</si>
  <si>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</si>
  <si>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</si>
  <si>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</si>
  <si>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</si>
  <si>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</si>
  <si>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</si>
  <si>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</si>
  <si>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</si>
  <si>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</si>
  <si>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</si>
  <si>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</si>
  <si>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</si>
  <si>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</si>
  <si>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</si>
  <si>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</si>
  <si>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</si>
  <si>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</si>
  <si>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</si>
  <si>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</si>
  <si>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</si>
  <si>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</si>
  <si>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</si>
  <si>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</si>
  <si>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</si>
  <si>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</si>
  <si>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  1/2019. (II.15.)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</si>
  <si>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 1/2019. (II.15.)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</si>
</sst>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6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4" width="15.7109375" style="0" customWidth="1"/>
  </cols>
  <sheetData>
    <row r="1" spans="1:16" ht="17.25">
      <c r="A1" s="184" t="s">
        <v>166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"/>
      <c r="B2" s="2"/>
      <c r="C2" s="183" t="s">
        <v>121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 t="s">
        <v>162</v>
      </c>
      <c r="O2" s="63"/>
      <c r="P2" s="2"/>
    </row>
    <row r="3" spans="1:16" ht="15.75" thickBot="1">
      <c r="A3" s="1"/>
      <c r="B3" s="27"/>
      <c r="C3" s="27"/>
      <c r="D3" s="27"/>
      <c r="E3" s="27"/>
      <c r="F3" s="27"/>
      <c r="G3" s="185" t="s">
        <v>41</v>
      </c>
      <c r="H3" s="185"/>
      <c r="I3" s="185"/>
      <c r="J3" s="27"/>
      <c r="K3" s="27"/>
      <c r="L3" s="27"/>
      <c r="N3" s="28" t="s">
        <v>117</v>
      </c>
      <c r="O3" s="27"/>
      <c r="P3" s="27"/>
    </row>
    <row r="4" spans="1:16" ht="216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9" t="s">
        <v>35</v>
      </c>
      <c r="O5" s="10"/>
      <c r="P5" s="10"/>
    </row>
    <row r="6" spans="1:16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3">
        <f aca="true" t="shared" si="0" ref="N6:N59">SUM(E6:M6)</f>
        <v>130000</v>
      </c>
      <c r="O6" s="18"/>
      <c r="P6" s="19"/>
    </row>
    <row r="7" spans="1:16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3">
        <f t="shared" si="0"/>
        <v>130000</v>
      </c>
      <c r="O7" s="18"/>
      <c r="P7" s="19"/>
    </row>
    <row r="8" spans="1:16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00"/>
      <c r="N8" s="33">
        <f t="shared" si="0"/>
        <v>45160000</v>
      </c>
      <c r="O8" s="18"/>
      <c r="P8" s="19"/>
    </row>
    <row r="9" spans="1:16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70"/>
      <c r="N9" s="33">
        <f t="shared" si="0"/>
        <v>45160000</v>
      </c>
      <c r="O9" s="18"/>
      <c r="P9" s="19"/>
    </row>
    <row r="10" spans="1:16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74"/>
      <c r="N10" s="33">
        <f t="shared" si="0"/>
        <v>200000</v>
      </c>
      <c r="O10" s="18"/>
      <c r="P10" s="19"/>
    </row>
    <row r="11" spans="1:16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78"/>
      <c r="N11" s="33">
        <f t="shared" si="0"/>
        <v>205000</v>
      </c>
      <c r="O11" s="18"/>
      <c r="P11" s="19"/>
    </row>
    <row r="12" spans="1:16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7">
        <f t="shared" si="0"/>
        <v>13460560</v>
      </c>
      <c r="O12" s="18"/>
      <c r="P12" s="19"/>
    </row>
    <row r="13" spans="1:16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7">
        <f t="shared" si="0"/>
        <v>13460560</v>
      </c>
      <c r="O13" s="18"/>
      <c r="P13" s="19"/>
    </row>
    <row r="14" spans="1:16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126622028</v>
      </c>
      <c r="O14" s="18"/>
      <c r="P14" s="19"/>
    </row>
    <row r="15" spans="1:16" ht="15">
      <c r="A15" s="40" t="s">
        <v>106</v>
      </c>
      <c r="B15" s="13"/>
      <c r="C15" s="108"/>
      <c r="D15" s="21" t="s">
        <v>130</v>
      </c>
      <c r="E15" s="14">
        <v>132729777</v>
      </c>
      <c r="F15" s="15"/>
      <c r="G15" s="16">
        <v>27104817</v>
      </c>
      <c r="H15" s="16"/>
      <c r="I15" s="15"/>
      <c r="J15" s="15"/>
      <c r="K15" s="15"/>
      <c r="L15" s="15"/>
      <c r="M15" s="54"/>
      <c r="N15" s="17">
        <f t="shared" si="0"/>
        <v>159834594</v>
      </c>
      <c r="O15" s="18"/>
      <c r="P15" s="19"/>
    </row>
    <row r="16" spans="1:16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5">
        <v>152533782</v>
      </c>
      <c r="N16" s="17">
        <f t="shared" si="0"/>
        <v>152533782</v>
      </c>
      <c r="O16" s="18"/>
      <c r="P16" s="19"/>
    </row>
    <row r="17" spans="1:16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>
        <v>152442117</v>
      </c>
      <c r="N17" s="17">
        <f t="shared" si="0"/>
        <v>152442117</v>
      </c>
      <c r="O17" s="18"/>
      <c r="P17" s="19"/>
    </row>
    <row r="18" spans="1:16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7">
        <f t="shared" si="0"/>
        <v>1961457</v>
      </c>
      <c r="O18" s="18"/>
      <c r="P18" s="19"/>
    </row>
    <row r="19" spans="1:16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7">
        <f t="shared" si="0"/>
        <v>7017921</v>
      </c>
      <c r="O19" s="18"/>
      <c r="P19" s="19"/>
    </row>
    <row r="20" spans="1:16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7">
        <f t="shared" si="0"/>
        <v>1706600</v>
      </c>
      <c r="O26" s="18"/>
      <c r="P26" s="19"/>
    </row>
    <row r="27" spans="1:16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7">
        <f t="shared" si="0"/>
        <v>1996448</v>
      </c>
      <c r="O27" s="18"/>
      <c r="P27" s="19"/>
    </row>
    <row r="28" spans="1:16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7">
        <f t="shared" si="0"/>
        <v>4717200</v>
      </c>
      <c r="O30" s="18"/>
      <c r="P30" s="19"/>
    </row>
    <row r="31" spans="1:16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7">
        <f t="shared" si="0"/>
        <v>4717200</v>
      </c>
      <c r="O31" s="18"/>
      <c r="P31" s="19"/>
    </row>
    <row r="32" spans="1:16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5">
        <f t="shared" si="0"/>
        <v>102000</v>
      </c>
      <c r="O33" s="18"/>
      <c r="P33" s="19"/>
    </row>
    <row r="34" spans="1:16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4"/>
      <c r="O34" s="18"/>
      <c r="P34" s="19"/>
    </row>
    <row r="35" spans="1:16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3" t="s">
        <v>22</v>
      </c>
      <c r="L35" s="183"/>
      <c r="M35" s="18"/>
      <c r="N35" s="155"/>
      <c r="O35" s="18"/>
      <c r="P35" s="19"/>
    </row>
    <row r="36" spans="1:16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86" t="s">
        <v>23</v>
      </c>
      <c r="L36" s="186"/>
      <c r="M36" s="18"/>
      <c r="N36" s="155"/>
      <c r="O36" s="18"/>
      <c r="P36" s="19"/>
    </row>
    <row r="37" spans="1:16" ht="19.5" customHeight="1">
      <c r="A37" s="184" t="s">
        <v>167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9.5" customHeight="1">
      <c r="A38" s="1"/>
      <c r="B38" s="141"/>
      <c r="C38" s="183" t="s">
        <v>121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 t="s">
        <v>162</v>
      </c>
      <c r="O38" s="63"/>
      <c r="P38" s="141"/>
    </row>
    <row r="39" spans="1:16" ht="19.5" customHeight="1" thickBot="1">
      <c r="A39" s="1"/>
      <c r="B39" s="27"/>
      <c r="C39" s="27"/>
      <c r="D39" s="27"/>
      <c r="E39" s="27"/>
      <c r="F39" s="27"/>
      <c r="G39" s="185" t="s">
        <v>41</v>
      </c>
      <c r="H39" s="185"/>
      <c r="I39" s="185"/>
      <c r="J39" s="27"/>
      <c r="K39" s="27"/>
      <c r="L39" s="27"/>
      <c r="N39" s="28" t="s">
        <v>117</v>
      </c>
      <c r="O39" s="27"/>
      <c r="P39" s="27"/>
    </row>
    <row r="40" spans="1:16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9" t="s">
        <v>35</v>
      </c>
      <c r="O41" s="10"/>
      <c r="P41" s="10"/>
    </row>
    <row r="42" spans="1:16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7">
        <f t="shared" si="0"/>
        <v>619500</v>
      </c>
      <c r="O42" s="18"/>
      <c r="P42" s="19"/>
    </row>
    <row r="43" spans="1:16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17">
        <f t="shared" si="0"/>
        <v>619500</v>
      </c>
      <c r="O43" s="18"/>
      <c r="P43" s="19"/>
    </row>
    <row r="44" spans="1:16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5">
        <f t="shared" si="0"/>
        <v>0</v>
      </c>
      <c r="O44" s="18"/>
      <c r="P44" s="19"/>
    </row>
    <row r="45" spans="1:16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5">
        <f t="shared" si="0"/>
        <v>0</v>
      </c>
      <c r="O45" s="18"/>
      <c r="P45" s="19"/>
    </row>
    <row r="46" spans="1:16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17">
        <f t="shared" si="0"/>
        <v>972000</v>
      </c>
      <c r="O46" s="18"/>
      <c r="P46" s="19"/>
    </row>
    <row r="47" spans="1:16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17">
        <f t="shared" si="0"/>
        <v>972000</v>
      </c>
      <c r="O47" s="18"/>
      <c r="P47" s="19"/>
    </row>
    <row r="48" spans="1:16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17">
        <f t="shared" si="0"/>
        <v>2504895</v>
      </c>
      <c r="O48" s="11"/>
      <c r="P48" s="12"/>
    </row>
    <row r="49" spans="1:16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2504895</v>
      </c>
      <c r="J49" s="80"/>
      <c r="K49" s="80"/>
      <c r="L49" s="80"/>
      <c r="M49" s="82"/>
      <c r="N49" s="17">
        <f t="shared" si="0"/>
        <v>2504895</v>
      </c>
      <c r="O49" s="11"/>
      <c r="P49" s="12"/>
    </row>
    <row r="50" spans="1:16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17">
        <f t="shared" si="0"/>
        <v>0</v>
      </c>
      <c r="O50" s="11"/>
      <c r="P50" s="12"/>
    </row>
    <row r="51" spans="1:16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17">
        <f t="shared" si="0"/>
        <v>0</v>
      </c>
      <c r="O51" s="11"/>
      <c r="P51" s="12"/>
    </row>
    <row r="52" spans="1:16" ht="19.5" customHeight="1">
      <c r="A52" s="40" t="s">
        <v>149</v>
      </c>
      <c r="B52" s="78" t="s">
        <v>98</v>
      </c>
      <c r="C52" s="111" t="s">
        <v>79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17">
        <f t="shared" si="0"/>
        <v>0</v>
      </c>
      <c r="O52" s="11"/>
      <c r="P52" s="12"/>
    </row>
    <row r="53" spans="1:16" ht="19.5" customHeight="1">
      <c r="A53" s="40" t="s">
        <v>150</v>
      </c>
      <c r="B53" s="78"/>
      <c r="C53" s="111"/>
      <c r="D53" s="21" t="s">
        <v>130</v>
      </c>
      <c r="E53" s="115"/>
      <c r="F53" s="84"/>
      <c r="G53" s="85"/>
      <c r="H53" s="85"/>
      <c r="I53" s="84"/>
      <c r="J53" s="84"/>
      <c r="K53" s="84"/>
      <c r="L53" s="84"/>
      <c r="M53" s="86"/>
      <c r="N53" s="17">
        <f t="shared" si="0"/>
        <v>0</v>
      </c>
      <c r="O53" s="11"/>
      <c r="P53" s="12"/>
    </row>
    <row r="54" spans="1:16" ht="19.5" customHeight="1">
      <c r="A54" s="40" t="s">
        <v>151</v>
      </c>
      <c r="B54" s="78" t="s">
        <v>122</v>
      </c>
      <c r="C54" s="112" t="s">
        <v>102</v>
      </c>
      <c r="D54" s="21" t="s">
        <v>129</v>
      </c>
      <c r="E54" s="115"/>
      <c r="F54" s="84"/>
      <c r="G54" s="85"/>
      <c r="H54" s="85"/>
      <c r="I54" s="84">
        <v>9556290</v>
      </c>
      <c r="J54" s="84"/>
      <c r="K54" s="84"/>
      <c r="L54" s="84"/>
      <c r="M54" s="86"/>
      <c r="N54" s="17">
        <f t="shared" si="0"/>
        <v>9556290</v>
      </c>
      <c r="O54" s="11"/>
      <c r="P54" s="12"/>
    </row>
    <row r="55" spans="1:16" ht="19.5" customHeight="1">
      <c r="A55" s="40" t="s">
        <v>152</v>
      </c>
      <c r="B55" s="92"/>
      <c r="C55" s="112"/>
      <c r="D55" s="21" t="s">
        <v>130</v>
      </c>
      <c r="E55" s="115"/>
      <c r="F55" s="84"/>
      <c r="G55" s="85"/>
      <c r="H55" s="85"/>
      <c r="I55" s="84">
        <v>9556290</v>
      </c>
      <c r="J55" s="84"/>
      <c r="K55" s="84"/>
      <c r="L55" s="84"/>
      <c r="M55" s="86"/>
      <c r="N55" s="17">
        <f t="shared" si="0"/>
        <v>9556290</v>
      </c>
      <c r="O55" s="11"/>
      <c r="P55" s="12"/>
    </row>
    <row r="56" spans="1:16" ht="19.5" customHeight="1">
      <c r="A56" s="40" t="s">
        <v>153</v>
      </c>
      <c r="B56" s="92" t="s">
        <v>124</v>
      </c>
      <c r="C56" s="113" t="s">
        <v>125</v>
      </c>
      <c r="D56" s="21" t="s">
        <v>129</v>
      </c>
      <c r="E56" s="115"/>
      <c r="F56" s="84">
        <v>2764250</v>
      </c>
      <c r="G56" s="85"/>
      <c r="H56" s="85"/>
      <c r="I56" s="84"/>
      <c r="J56" s="84"/>
      <c r="K56" s="84"/>
      <c r="L56" s="84"/>
      <c r="M56" s="93"/>
      <c r="N56" s="17">
        <f t="shared" si="0"/>
        <v>2764250</v>
      </c>
      <c r="O56" s="11"/>
      <c r="P56" s="12"/>
    </row>
    <row r="57" spans="1:16" ht="19.5" customHeight="1">
      <c r="A57" s="40" t="s">
        <v>154</v>
      </c>
      <c r="B57" s="92"/>
      <c r="C57" s="102"/>
      <c r="D57" s="21" t="s">
        <v>130</v>
      </c>
      <c r="E57" s="115"/>
      <c r="F57" s="84">
        <v>2764250</v>
      </c>
      <c r="G57" s="85"/>
      <c r="H57" s="85"/>
      <c r="I57" s="84"/>
      <c r="J57" s="84"/>
      <c r="K57" s="84"/>
      <c r="L57" s="84"/>
      <c r="M57" s="93"/>
      <c r="N57" s="17">
        <f t="shared" si="0"/>
        <v>2764250</v>
      </c>
      <c r="O57" s="11"/>
      <c r="P57" s="12"/>
    </row>
    <row r="58" spans="1:16" ht="19.5" customHeight="1">
      <c r="A58" s="40" t="s">
        <v>155</v>
      </c>
      <c r="B58" s="92" t="s">
        <v>126</v>
      </c>
      <c r="C58" s="120" t="s">
        <v>127</v>
      </c>
      <c r="D58" s="72" t="s">
        <v>129</v>
      </c>
      <c r="E58" s="115"/>
      <c r="F58" s="84"/>
      <c r="G58" s="85"/>
      <c r="H58" s="85"/>
      <c r="I58" s="84">
        <v>150000</v>
      </c>
      <c r="J58" s="84"/>
      <c r="K58" s="84"/>
      <c r="L58" s="84"/>
      <c r="M58" s="93"/>
      <c r="N58" s="17">
        <f t="shared" si="0"/>
        <v>150000</v>
      </c>
      <c r="O58" s="11"/>
      <c r="P58" s="12"/>
    </row>
    <row r="59" spans="1:16" ht="19.5" customHeight="1" thickBot="1">
      <c r="A59" s="40" t="s">
        <v>156</v>
      </c>
      <c r="B59" s="92"/>
      <c r="C59" s="121"/>
      <c r="D59" s="72" t="s">
        <v>130</v>
      </c>
      <c r="E59" s="158"/>
      <c r="F59" s="84"/>
      <c r="G59" s="85"/>
      <c r="H59" s="85"/>
      <c r="I59" s="84">
        <v>150000</v>
      </c>
      <c r="J59" s="84"/>
      <c r="K59" s="84"/>
      <c r="L59" s="84"/>
      <c r="M59" s="93"/>
      <c r="N59" s="17">
        <f t="shared" si="0"/>
        <v>150000</v>
      </c>
      <c r="O59" s="11"/>
      <c r="P59" s="12"/>
    </row>
    <row r="60" spans="1:16" ht="19.5" customHeight="1" thickBot="1">
      <c r="A60" s="40" t="s">
        <v>157</v>
      </c>
      <c r="B60" s="87"/>
      <c r="C60" s="103" t="s">
        <v>7</v>
      </c>
      <c r="D60" s="124" t="s">
        <v>129</v>
      </c>
      <c r="E60" s="91">
        <f>SUM(E6+E8+E10+E12+E14+E16+E18+E20+E22+E22+E24+E26+E28+E30+E32+E42+E44+E46+E48+E50+E52+E54+E56+E58)</f>
        <v>126622028</v>
      </c>
      <c r="F60" s="91">
        <f aca="true" t="shared" si="1" ref="F60:M60">SUM(F6+F8+F10+F12+F14+F16+F18+F20+F22+F22+F24+F26+F28+F30+F32+F42+F44+F46+F48+F50+F52+F54+F56+F58)</f>
        <v>9544907</v>
      </c>
      <c r="G60" s="91">
        <f t="shared" si="1"/>
        <v>0</v>
      </c>
      <c r="H60" s="91">
        <f t="shared" si="1"/>
        <v>45160000</v>
      </c>
      <c r="I60" s="91">
        <f t="shared" si="1"/>
        <v>16934285</v>
      </c>
      <c r="J60" s="91">
        <f t="shared" si="1"/>
        <v>10760560</v>
      </c>
      <c r="K60" s="91">
        <f>SUM(K6+K8+K10+K12+K14+K16+K18+K20+K22+K22+K24+K26+K28+K30+K32+K42+K44+K46+K48+K50+K52+K54+K56+K58)</f>
        <v>0</v>
      </c>
      <c r="L60" s="91">
        <f t="shared" si="1"/>
        <v>1605000</v>
      </c>
      <c r="M60" s="91">
        <f t="shared" si="1"/>
        <v>152533782</v>
      </c>
      <c r="N60" s="91">
        <f>SUM(N6+N8+N10+N12+N14+N16+N18+N20+N22+N22+N24+N26+N28+N30+N32+N42+N44+N46+N48+N50+N52+N54+N56+N58)</f>
        <v>363160562</v>
      </c>
      <c r="O60" s="11"/>
      <c r="P60" s="12"/>
    </row>
    <row r="61" spans="1:16" ht="22.5" customHeight="1" thickBot="1">
      <c r="A61" s="40" t="s">
        <v>158</v>
      </c>
      <c r="B61" s="116"/>
      <c r="C61" s="117"/>
      <c r="D61" s="123" t="s">
        <v>130</v>
      </c>
      <c r="E61" s="118">
        <f>SUM(E7+E9+E11+E13+E15+E17+E19+E21+E23+E25+E27+E29+E31+E33+E43+E45+E47+E49+E51+E53+E55+E57+E59)</f>
        <v>132729777</v>
      </c>
      <c r="F61" s="118">
        <f>SUM(F7+F9+F11+F13+F15+F17+F19+F21+F23+F25+F27+F29+F31+F33+F43+F45+F47+F49+F51+F53+F55+F57+F59)</f>
        <v>14601371</v>
      </c>
      <c r="G61" s="118">
        <f aca="true" t="shared" si="2" ref="G61:N61">SUM(G7+G9+G11+G13+G15+G17+G19+G21+G23+G25+G27+G29+G31+G33+G43+G45+G47+G49+G51+G53+G55+G57+G59)</f>
        <v>27104817</v>
      </c>
      <c r="H61" s="118">
        <f t="shared" si="2"/>
        <v>45160000</v>
      </c>
      <c r="I61" s="118">
        <f t="shared" si="2"/>
        <v>17224133</v>
      </c>
      <c r="J61" s="118">
        <f t="shared" si="2"/>
        <v>10760560</v>
      </c>
      <c r="K61" s="118">
        <f t="shared" si="2"/>
        <v>5000</v>
      </c>
      <c r="L61" s="118">
        <f t="shared" si="2"/>
        <v>1605000</v>
      </c>
      <c r="M61" s="118">
        <f t="shared" si="2"/>
        <v>152442117</v>
      </c>
      <c r="N61" s="118">
        <f t="shared" si="2"/>
        <v>401632775</v>
      </c>
      <c r="O61" s="11"/>
      <c r="P61" s="12"/>
    </row>
    <row r="64" spans="8:12" ht="15">
      <c r="H64" t="s">
        <v>20</v>
      </c>
      <c r="K64" s="183" t="s">
        <v>22</v>
      </c>
      <c r="L64" s="183"/>
    </row>
    <row r="65" spans="8:12" ht="15">
      <c r="H65" t="s">
        <v>21</v>
      </c>
      <c r="K65" s="183" t="s">
        <v>23</v>
      </c>
      <c r="L65" s="183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28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7.25">
      <c r="A1" s="189" t="s">
        <v>165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.75">
      <c r="A2" s="1"/>
      <c r="B2" s="43"/>
      <c r="C2" s="187" t="s">
        <v>128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  <c r="Q2" s="11"/>
      <c r="R2" s="12" t="s">
        <v>163</v>
      </c>
    </row>
    <row r="3" spans="1:18" ht="18.75" thickBot="1">
      <c r="A3" s="1"/>
      <c r="B3" s="188" t="s">
        <v>24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13246518</v>
      </c>
      <c r="F7" s="126">
        <v>2634001</v>
      </c>
      <c r="G7" s="127">
        <v>8912000</v>
      </c>
      <c r="H7" s="126"/>
      <c r="I7" s="126"/>
      <c r="J7" s="126"/>
      <c r="K7" s="128"/>
      <c r="L7" s="128"/>
      <c r="M7" s="128"/>
      <c r="N7" s="128"/>
      <c r="O7" s="128"/>
      <c r="P7" s="180">
        <v>30036145</v>
      </c>
      <c r="Q7" s="181"/>
      <c r="R7" s="75">
        <f>SUM(E7:Q7)</f>
        <v>54828664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4475639</v>
      </c>
      <c r="L13" s="15"/>
      <c r="M13" s="15"/>
      <c r="N13" s="15"/>
      <c r="O13" s="23"/>
      <c r="P13" s="54"/>
      <c r="Q13" s="55"/>
      <c r="R13" s="53">
        <f t="shared" si="0"/>
        <v>15212139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109431259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109431259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124481811</v>
      </c>
      <c r="L21" s="15"/>
      <c r="M21" s="15"/>
      <c r="N21" s="15"/>
      <c r="O21" s="15"/>
      <c r="P21" s="15"/>
      <c r="Q21" s="69"/>
      <c r="R21" s="53">
        <f>SUM(E21:P21)</f>
        <v>127193261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1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2540000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18496592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1161250</v>
      </c>
      <c r="H37" s="98"/>
      <c r="I37" s="98"/>
      <c r="J37" s="98"/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1661250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89" t="s">
        <v>165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ht="19.5" customHeight="1">
      <c r="A42" s="1"/>
      <c r="B42" s="43"/>
      <c r="C42" s="187" t="s">
        <v>128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1"/>
      <c r="Q42" s="11"/>
      <c r="R42" s="12" t="s">
        <v>164</v>
      </c>
    </row>
    <row r="43" spans="1:18" ht="19.5" customHeight="1" thickBot="1">
      <c r="A43" s="1"/>
      <c r="B43" s="188" t="s">
        <v>24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R43" s="44" t="s">
        <v>117</v>
      </c>
    </row>
    <row r="44" spans="1:18" ht="105.7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3109200</v>
      </c>
      <c r="F49" s="15">
        <v>667144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10355344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595400</v>
      </c>
      <c r="F53" s="15">
        <v>116103</v>
      </c>
      <c r="G53" s="16">
        <v>3551552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4263055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2768000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5718000</v>
      </c>
    </row>
    <row r="56" spans="1:18" ht="19.5" customHeight="1">
      <c r="A56" s="40" t="s">
        <v>153</v>
      </c>
      <c r="B56" s="78" t="s">
        <v>98</v>
      </c>
      <c r="C56" s="104" t="s">
        <v>79</v>
      </c>
      <c r="D56" s="73" t="s">
        <v>161</v>
      </c>
      <c r="E56" s="77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4"/>
      <c r="Q56" s="55"/>
      <c r="R56" s="53">
        <f t="shared" si="1"/>
        <v>2500000</v>
      </c>
    </row>
    <row r="57" spans="1:18" ht="19.5" customHeight="1">
      <c r="A57" s="40" t="s">
        <v>154</v>
      </c>
      <c r="B57" s="71"/>
      <c r="C57" s="104"/>
      <c r="D57" s="21" t="s">
        <v>130</v>
      </c>
      <c r="E57" s="95"/>
      <c r="F57" s="23"/>
      <c r="G57" s="24"/>
      <c r="H57" s="24"/>
      <c r="I57" s="23">
        <v>2500000</v>
      </c>
      <c r="J57" s="23"/>
      <c r="K57" s="23"/>
      <c r="L57" s="23"/>
      <c r="M57" s="23"/>
      <c r="N57" s="23"/>
      <c r="O57" s="23"/>
      <c r="P57" s="96"/>
      <c r="Q57" s="97"/>
      <c r="R57" s="53">
        <f t="shared" si="1"/>
        <v>2500000</v>
      </c>
    </row>
    <row r="58" spans="1:18" ht="19.5" customHeight="1">
      <c r="A58" s="40" t="s">
        <v>155</v>
      </c>
      <c r="B58" s="83">
        <v>1052080</v>
      </c>
      <c r="C58" s="129" t="s">
        <v>102</v>
      </c>
      <c r="D58" s="73" t="s">
        <v>161</v>
      </c>
      <c r="E58" s="95"/>
      <c r="F58" s="23"/>
      <c r="G58" s="24">
        <v>5149907</v>
      </c>
      <c r="H58" s="24"/>
      <c r="I58" s="23"/>
      <c r="J58" s="23"/>
      <c r="K58" s="23">
        <v>7101267</v>
      </c>
      <c r="L58" s="23"/>
      <c r="M58" s="23"/>
      <c r="N58" s="23"/>
      <c r="O58" s="23"/>
      <c r="P58" s="96"/>
      <c r="Q58" s="97"/>
      <c r="R58" s="53">
        <f t="shared" si="1"/>
        <v>12251174</v>
      </c>
    </row>
    <row r="59" spans="1:18" ht="19.5" customHeight="1">
      <c r="A59" s="40" t="s">
        <v>156</v>
      </c>
      <c r="B59" s="83"/>
      <c r="C59" s="112"/>
      <c r="D59" s="21" t="s">
        <v>130</v>
      </c>
      <c r="E59" s="95"/>
      <c r="F59" s="23"/>
      <c r="G59" s="24">
        <v>4786012</v>
      </c>
      <c r="H59" s="24"/>
      <c r="I59" s="23"/>
      <c r="J59" s="23"/>
      <c r="K59" s="23">
        <v>7465162</v>
      </c>
      <c r="L59" s="23"/>
      <c r="M59" s="23"/>
      <c r="N59" s="23"/>
      <c r="O59" s="23"/>
      <c r="P59" s="96"/>
      <c r="Q59" s="97"/>
      <c r="R59" s="53">
        <f t="shared" si="1"/>
        <v>12251174</v>
      </c>
    </row>
    <row r="60" spans="1:18" ht="19.5" customHeight="1">
      <c r="A60" s="40" t="s">
        <v>157</v>
      </c>
      <c r="B60" s="83">
        <v>107080</v>
      </c>
      <c r="C60" s="113" t="s">
        <v>125</v>
      </c>
      <c r="D60" s="73" t="s">
        <v>161</v>
      </c>
      <c r="E60" s="95">
        <v>545022</v>
      </c>
      <c r="F60" s="23">
        <v>106276</v>
      </c>
      <c r="G60" s="24">
        <v>2112952</v>
      </c>
      <c r="H60" s="24"/>
      <c r="I60" s="23"/>
      <c r="J60" s="23"/>
      <c r="K60" s="23"/>
      <c r="L60" s="23"/>
      <c r="M60" s="23"/>
      <c r="N60" s="23"/>
      <c r="O60" s="23"/>
      <c r="P60" s="23"/>
      <c r="Q60" s="97"/>
      <c r="R60" s="53">
        <f t="shared" si="1"/>
        <v>2764250</v>
      </c>
    </row>
    <row r="61" spans="1:18" ht="19.5" customHeight="1" thickBot="1">
      <c r="A61" s="40" t="s">
        <v>158</v>
      </c>
      <c r="B61" s="94"/>
      <c r="C61" s="132"/>
      <c r="D61" s="21" t="s">
        <v>130</v>
      </c>
      <c r="E61" s="161">
        <v>545022</v>
      </c>
      <c r="F61" s="162">
        <v>106276</v>
      </c>
      <c r="G61" s="163">
        <v>2112952</v>
      </c>
      <c r="H61" s="163"/>
      <c r="I61" s="162"/>
      <c r="J61" s="162"/>
      <c r="K61" s="162"/>
      <c r="L61" s="162"/>
      <c r="M61" s="162"/>
      <c r="N61" s="162"/>
      <c r="O61" s="162"/>
      <c r="P61" s="162"/>
      <c r="Q61" s="164"/>
      <c r="R61" s="53">
        <f t="shared" si="1"/>
        <v>2764250</v>
      </c>
    </row>
    <row r="62" spans="1:19" s="26" customFormat="1" ht="15" customHeight="1" thickBot="1">
      <c r="A62" s="40" t="s">
        <v>159</v>
      </c>
      <c r="B62" s="139"/>
      <c r="C62" s="140" t="s">
        <v>38</v>
      </c>
      <c r="D62" s="124" t="s">
        <v>161</v>
      </c>
      <c r="E62" s="159">
        <f>SUM(E6+E8+E10+E12+E14+E16+E18+E20+E22+E24+E26+E28+E30+E32+E34+E36+E46+E48+E50+E52+E54+E56+E58+E60)</f>
        <v>28229290</v>
      </c>
      <c r="F62" s="159">
        <f aca="true" t="shared" si="2" ref="F62:Q62">SUM(F6+F8+F10+F12+F14+F16+F18+F20+F22+F24+F26+F28+F30+F32+F34+F36+F46+F48+F50+F52+F54+F56+F58+F60)</f>
        <v>5528836</v>
      </c>
      <c r="G62" s="159">
        <f t="shared" si="2"/>
        <v>62204411</v>
      </c>
      <c r="H62" s="159">
        <f t="shared" si="2"/>
        <v>2600000</v>
      </c>
      <c r="I62" s="159">
        <f t="shared" si="2"/>
        <v>109600410</v>
      </c>
      <c r="J62" s="159">
        <f t="shared" si="2"/>
        <v>2984500</v>
      </c>
      <c r="K62" s="159">
        <f t="shared" si="2"/>
        <v>136058717</v>
      </c>
      <c r="L62" s="159">
        <f t="shared" si="2"/>
        <v>2000000</v>
      </c>
      <c r="M62" s="159">
        <f t="shared" si="2"/>
        <v>0</v>
      </c>
      <c r="N62" s="159">
        <f t="shared" si="2"/>
        <v>0</v>
      </c>
      <c r="O62" s="159">
        <f t="shared" si="2"/>
        <v>1500000</v>
      </c>
      <c r="P62" s="159">
        <f t="shared" si="2"/>
        <v>7943178</v>
      </c>
      <c r="Q62" s="159">
        <f t="shared" si="2"/>
        <v>4511220</v>
      </c>
      <c r="R62" s="159">
        <f>SUM(R6+R8+R10+R12+R14+R16+R18+R20+R22+R24+R26+R28+R30+R32+R34+R36+R46+R48+R50+R52+R54+R56+R58+R60)</f>
        <v>363160562</v>
      </c>
      <c r="S62" s="56"/>
    </row>
    <row r="63" spans="1:19" s="26" customFormat="1" ht="21.75" customHeight="1" thickBot="1">
      <c r="A63" s="40" t="s">
        <v>160</v>
      </c>
      <c r="B63" s="136"/>
      <c r="C63" s="135"/>
      <c r="D63" s="124" t="s">
        <v>130</v>
      </c>
      <c r="E63" s="160">
        <f>SUM(E7+E9+E11+E13+E15+E17+E19+E21+E23+E25+E27+E29+E31+E33+E35+E37+E47+E49+E51+E53+E55+E57+E59+E61)</f>
        <v>33316489</v>
      </c>
      <c r="F63" s="160">
        <f aca="true" t="shared" si="3" ref="F63:R63">SUM(F7+F9+F11+F13+F15+F17+F19+F21+F23+F25+F27+F29+F31+F33+F35+F37+F47+F49+F51+F53+F55+F57+F59+F61)</f>
        <v>6029517</v>
      </c>
      <c r="G63" s="160">
        <f t="shared" si="3"/>
        <v>67455832</v>
      </c>
      <c r="H63" s="160">
        <f t="shared" si="3"/>
        <v>2600000</v>
      </c>
      <c r="I63" s="160">
        <f t="shared" si="3"/>
        <v>114276460</v>
      </c>
      <c r="J63" s="160">
        <f t="shared" si="3"/>
        <v>2984500</v>
      </c>
      <c r="K63" s="160">
        <f>SUM(K7+K9+K11+K13+K15+K17+K19+K21+K23+K25+K27+K29+K31+K33+K35+K37+K47+K49+K51+K53+K55+K57+K59+K61)</f>
        <v>136922612</v>
      </c>
      <c r="L63" s="160">
        <f t="shared" si="3"/>
        <v>2000000</v>
      </c>
      <c r="M63" s="160">
        <f t="shared" si="3"/>
        <v>0</v>
      </c>
      <c r="N63" s="160">
        <f t="shared" si="3"/>
        <v>0</v>
      </c>
      <c r="O63" s="160">
        <f t="shared" si="3"/>
        <v>1500000</v>
      </c>
      <c r="P63" s="160">
        <f>SUM(P7+P9+P11+P13+P15+P17+P19+P21+P23+P25+P27+P29+P31+P33+P35+P37+P47+P49+P51+P53+P55+P57+P59+P61)</f>
        <v>30036145</v>
      </c>
      <c r="Q63" s="160">
        <f t="shared" si="3"/>
        <v>4511220</v>
      </c>
      <c r="R63" s="160">
        <f t="shared" si="3"/>
        <v>401632775</v>
      </c>
      <c r="S63" s="56"/>
    </row>
    <row r="64" spans="1:19" s="26" customFormat="1" ht="12.75" customHeight="1">
      <c r="A64" s="57"/>
      <c r="B64" s="58"/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19"/>
      <c r="S64" s="56"/>
    </row>
    <row r="65" spans="1:18" ht="15">
      <c r="A65" s="61"/>
      <c r="B65" s="62"/>
      <c r="E65" s="63"/>
      <c r="F65" s="63"/>
      <c r="G65" s="64"/>
      <c r="H65" s="64"/>
      <c r="J65" s="183"/>
      <c r="K65" s="183"/>
      <c r="L65" s="2"/>
      <c r="M65" s="2"/>
      <c r="R65" s="65"/>
    </row>
    <row r="66" spans="1:18" ht="15">
      <c r="A66" s="66"/>
      <c r="B66" s="62"/>
      <c r="G66" s="67" t="s">
        <v>39</v>
      </c>
      <c r="H66" s="67"/>
      <c r="K66" s="67" t="s">
        <v>40</v>
      </c>
      <c r="L66" s="67"/>
      <c r="R66" s="65"/>
    </row>
  </sheetData>
  <sheetProtection/>
  <mergeCells count="7">
    <mergeCell ref="C2:O2"/>
    <mergeCell ref="B3:P3"/>
    <mergeCell ref="J65:K65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2019-05-30T15:21:31Z</cp:lastPrinted>
  <dcterms:created xsi:type="dcterms:W3CDTF">2012-02-01T19:03:49Z</dcterms:created>
  <dcterms:modified xsi:type="dcterms:W3CDTF">2019-05-30T15:22:21Z</dcterms:modified>
  <cp:category/>
  <cp:version/>
  <cp:contentType/>
  <cp:contentStatus/>
</cp:coreProperties>
</file>