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IFERROR" hidden="1">#NAME?</definedName>
    <definedName name="_xlnm.Print_Titles" localSheetId="0">'1'!$4:$5</definedName>
    <definedName name="_xlnm.Print_Titles" localSheetId="1">'2'!$3:$5</definedName>
    <definedName name="_xlnm.Print_Titles" localSheetId="4">'5'!$3:$6</definedName>
    <definedName name="_xlnm.Print_Area" localSheetId="0">'1'!$A$1:$BN$27</definedName>
    <definedName name="_xlnm.Print_Area" localSheetId="1">'2'!$A$1:$AN$95</definedName>
    <definedName name="_xlnm.Print_Area" localSheetId="4">'5'!$A$1:$AN$65</definedName>
  </definedNames>
  <calcPr fullCalcOnLoad="1"/>
</workbook>
</file>

<file path=xl/sharedStrings.xml><?xml version="1.0" encoding="utf-8"?>
<sst xmlns="http://schemas.openxmlformats.org/spreadsheetml/2006/main" count="529" uniqueCount="460">
  <si>
    <t>K1-K8. Költségvetési kiadások</t>
  </si>
  <si>
    <t>ezer forintban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</si>
  <si>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</si>
  <si>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</si>
  <si>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</si>
  <si>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</si>
  <si>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</si>
  <si>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</si>
  <si>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</si>
  <si>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</si>
  <si>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</si>
  <si>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</si>
  <si>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</si>
  <si>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</si>
  <si>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</si>
  <si>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</si>
  <si>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</si>
  <si>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</si>
  <si>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</si>
  <si>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</si>
  <si>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</si>
  <si>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</si>
  <si>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</si>
  <si>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</si>
  <si>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</si>
  <si>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</si>
  <si>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</si>
  <si>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</si>
  <si>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</si>
  <si>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</si>
  <si>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</si>
  <si>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</si>
  <si>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</si>
  <si>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</si>
  <si>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</si>
  <si>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</si>
  <si>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</si>
  <si>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</si>
  <si>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</si>
  <si>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</si>
  <si>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</si>
  <si>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</si>
  <si>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</si>
  <si>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</si>
  <si>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</si>
  <si>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</si>
  <si>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</si>
  <si>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</si>
  <si>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</si>
  <si>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</si>
  <si>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</si>
  <si>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</si>
  <si>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</si>
  <si>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</si>
  <si>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</si>
  <si>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</si>
  <si>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</si>
  <si>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</si>
  <si>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</si>
  <si>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</si>
  <si>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</si>
  <si>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</si>
  <si>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</si>
  <si>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</si>
  <si>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</si>
  <si>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</si>
  <si>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</si>
  <si>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</si>
  <si>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</si>
  <si>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</si>
  <si>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</si>
  <si>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</si>
  <si>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</si>
  <si>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</si>
  <si>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</si>
  <si>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</si>
  <si>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</si>
  <si>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</si>
  <si>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</si>
  <si>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</si>
  <si>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</si>
  <si>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</si>
  <si>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</si>
  <si>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</si>
  <si>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</si>
  <si>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</si>
  <si>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</si>
  <si>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</si>
  <si>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</si>
  <si>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</si>
  <si>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</si>
  <si>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</si>
  <si>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</si>
  <si>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</si>
  <si>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</si>
  <si>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</si>
  <si>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</si>
  <si>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</si>
  <si>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</si>
  <si>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</si>
  <si>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</si>
  <si>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</si>
  <si>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</si>
  <si>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</si>
  <si>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</si>
  <si>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</si>
  <si>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</si>
  <si>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</si>
  <si>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</si>
  <si>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</si>
  <si>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</si>
  <si>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</si>
  <si>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</si>
  <si>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</si>
  <si>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</si>
  <si>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</si>
  <si>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</si>
  <si>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</si>
  <si>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</si>
  <si>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</si>
  <si>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</si>
  <si>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</si>
  <si>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</si>
  <si>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</si>
  <si>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</si>
  <si>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</si>
  <si>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</si>
  <si>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</si>
  <si>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</si>
  <si>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</si>
  <si>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</si>
  <si>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</si>
  <si>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</si>
  <si>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</si>
  <si>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</si>
  <si>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</si>
  <si>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</si>
  <si>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</si>
  <si>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</si>
  <si>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</si>
  <si>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</si>
  <si>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</si>
  <si>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</si>
  <si>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</si>
  <si>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</si>
  <si>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</si>
  <si>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</si>
  <si>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</si>
  <si>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</si>
  <si>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</si>
  <si>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</si>
  <si>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</si>
  <si>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</si>
  <si>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</si>
  <si>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</si>
  <si>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</si>
  <si>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</si>
  <si>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</si>
  <si>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</si>
  <si>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</si>
  <si>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</si>
  <si>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</si>
  <si>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</si>
  <si>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</si>
  <si>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</si>
  <si>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</si>
  <si>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</si>
  <si>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</si>
  <si>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</si>
  <si>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</si>
  <si>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</si>
  <si>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</si>
  <si>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</si>
  <si>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</si>
  <si>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</si>
  <si>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</si>
  <si>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</si>
  <si>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</si>
  <si>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</si>
  <si>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</si>
  <si>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</si>
  <si>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</si>
  <si>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</si>
  <si>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</si>
  <si>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</si>
  <si>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</si>
  <si>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</si>
  <si>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</si>
  <si>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</si>
  <si>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</si>
  <si>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</si>
  <si>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</si>
  <si>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</si>
  <si>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</si>
  <si>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</si>
  <si>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</si>
  <si>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</si>
  <si>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</si>
  <si>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</si>
  <si>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</si>
  <si>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</si>
  <si>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</si>
  <si>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</si>
  <si>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</si>
  <si>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</si>
  <si>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</si>
  <si>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</si>
  <si>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</si>
  <si>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</si>
  <si>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</si>
  <si>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</si>
  <si>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</si>
  <si>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</si>
  <si>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</si>
  <si>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</si>
  <si>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</si>
  <si>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</si>
  <si>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</si>
  <si>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</si>
  <si>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</si>
  <si>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</si>
  <si>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</si>
  <si>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</si>
  <si>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</si>
  <si>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</si>
  <si>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</si>
  <si>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</si>
  <si>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</si>
  <si>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</si>
  <si>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</si>
  <si>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</si>
  <si>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</si>
  <si>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</si>
  <si>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</si>
  <si>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</si>
  <si>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</si>
  <si>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</si>
  <si>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</si>
  <si>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</si>
  <si>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</si>
  <si>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</si>
  <si>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</si>
  <si>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</si>
  <si>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</si>
  <si>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</si>
  <si>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</si>
  <si>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</si>
  <si>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</si>
  <si>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</si>
  <si>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</si>
  <si>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</si>
  <si>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</si>
  <si>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</si>
  <si>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</si>
  <si>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</si>
  <si>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</si>
  <si>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</si>
  <si>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</si>
  <si>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</si>
  <si>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</si>
  <si>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</si>
  <si>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</si>
  <si>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</si>
  <si>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</si>
  <si>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</si>
  <si>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</si>
  <si>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</si>
  <si>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</si>
  <si>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</si>
  <si>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</si>
  <si>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</si>
  <si>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</si>
  <si>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</si>
  <si>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</si>
  <si>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</si>
  <si>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</si>
  <si>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</si>
  <si>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</si>
  <si>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</si>
  <si>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</si>
  <si>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</si>
  <si>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</si>
  <si>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</si>
  <si>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</si>
  <si>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</si>
  <si>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</si>
  <si>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</si>
  <si>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</si>
  <si>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</si>
  <si>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</si>
  <si>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</si>
  <si>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</si>
  <si>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</si>
  <si>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</si>
  <si>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</si>
  <si>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</si>
  <si>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</si>
  <si>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</si>
  <si>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</si>
  <si>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</si>
  <si>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</si>
  <si>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</si>
  <si>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</si>
  <si>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</si>
  <si>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</si>
  <si>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</si>
  <si>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</si>
  <si>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</si>
  <si>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</si>
  <si>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</si>
  <si>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</si>
  <si>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</si>
  <si>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</si>
  <si>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</si>
  <si>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</si>
  <si>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</si>
  <si>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</si>
  <si>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</si>
  <si>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</si>
  <si>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</si>
  <si>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</si>
  <si>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</si>
  <si>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</si>
  <si>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</si>
  <si>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</si>
  <si>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</si>
  <si>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</si>
  <si>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</si>
  <si>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</si>
  <si>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</si>
  <si>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</si>
  <si>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</si>
  <si>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</si>
  <si>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</si>
  <si>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</si>
  <si>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</si>
  <si>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</si>
  <si>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</si>
  <si>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</si>
  <si>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</si>
  <si>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</si>
  <si>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</si>
  <si>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</si>
  <si>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</si>
  <si>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</si>
  <si>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</si>
  <si>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</si>
  <si>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</si>
  <si>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</si>
  <si>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</si>
  <si>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</si>
  <si>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</si>
  <si>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</si>
  <si>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</si>
  <si>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</si>
  <si>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</si>
  <si>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</si>
  <si>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</si>
  <si>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</si>
  <si>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</si>
  <si>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</si>
  <si>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</si>
  <si>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</si>
  <si>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</si>
  <si>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</si>
  <si>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</si>
  <si>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</si>
  <si>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</si>
  <si>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</si>
  <si>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</si>
  <si>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</si>
  <si>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</si>
  <si>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</si>
  <si>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</si>
  <si>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</si>
  <si>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</si>
  <si>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</si>
  <si>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</si>
  <si>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</si>
  <si>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</si>
  <si>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</si>
  <si>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</si>
  <si>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</si>
  <si>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</si>
  <si>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</si>
  <si>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</si>
  <si>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</si>
  <si>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</si>
  <si>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</si>
  <si>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</si>
  <si>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</si>
  <si>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</si>
  <si>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</si>
  <si>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</si>
  <si>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</si>
  <si>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</si>
  <si>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</si>
  <si>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</si>
  <si>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</si>
  <si>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</si>
  <si>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</si>
  <si>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</si>
  <si>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</si>
  <si>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</si>
  <si>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</si>
  <si>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</si>
  <si>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</si>
  <si>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</si>
  <si>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</si>
  <si>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</si>
  <si>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</si>
  <si>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</si>
  <si>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</si>
  <si>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</si>
  <si>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</si>
  <si>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</si>
  <si>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</si>
  <si>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</si>
  <si>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</si>
  <si>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</si>
  <si>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</si>
  <si>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</si>
  <si>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</si>
  <si>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Jogcím</t>
  </si>
  <si>
    <t>Költségvetési bevételek (=1+…+7)</t>
  </si>
  <si>
    <t>Finanszírozási bevételek (=9+…..+13)</t>
  </si>
  <si>
    <t xml:space="preserve">Felhalmozási célú átvett pénzeszközök </t>
  </si>
  <si>
    <t>Ezer Ft-ban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</si>
  <si>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</si>
  <si>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</si>
  <si>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</si>
  <si>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</si>
  <si>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</si>
  <si>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</si>
  <si>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</si>
  <si>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</si>
  <si>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</si>
  <si>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</si>
  <si>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Közös Önkormányzati Hivatal támogatása</t>
  </si>
  <si>
    <t>Működési célú támogatás áht-n belül összesen</t>
  </si>
  <si>
    <t>Magyar Vöröskereszt - házi segítégnyújtás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</si>
  <si>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</si>
  <si>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</si>
  <si>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</si>
  <si>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</si>
  <si>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</si>
  <si>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</si>
  <si>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Zalakoaros Kistérség Többcélú Társulása belső ellenőrzés</t>
  </si>
  <si>
    <t>2015. ÉVI KÖLTSÉGVETÉSÉNEK ÖSSZEVONT MÉRLEGE</t>
  </si>
  <si>
    <t>2015. évi eredeti
előirányzat</t>
  </si>
  <si>
    <t>2015. ÉVI KÖLTSÉGVETÉSE</t>
  </si>
  <si>
    <t xml:space="preserve">Egyéb nem intézményi ellátások - települési támogatás </t>
  </si>
  <si>
    <t>Ellátottak pénzbeli juttatásai összesen</t>
  </si>
  <si>
    <t xml:space="preserve">Pat Község Önkormányzata </t>
  </si>
  <si>
    <t>Miháldi Tagóvoda támogatása</t>
  </si>
  <si>
    <t>2015. évi módosított előirányzat</t>
  </si>
  <si>
    <t>Módosított
előirányzat</t>
  </si>
  <si>
    <t>Módosított előirányzat</t>
  </si>
  <si>
    <t>Módosított 
előirányzat</t>
  </si>
  <si>
    <t>GYVK Erzsébet utalvány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</si>
</sst>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" fillId="21" borderId="7" applyNumberFormat="0" applyFon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9" borderId="1" applyNumberFormat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6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9" fillId="32" borderId="0" xfId="58" applyFont="1" applyFill="1">
      <alignment/>
      <protection/>
    </xf>
    <xf numFmtId="0" fontId="12" fillId="32" borderId="0" xfId="58" applyFont="1" applyFill="1">
      <alignment/>
      <protection/>
    </xf>
    <xf numFmtId="0" fontId="12" fillId="0" borderId="0" xfId="58" applyFont="1" applyFill="1">
      <alignment/>
      <protection/>
    </xf>
    <xf numFmtId="164" fontId="12" fillId="32" borderId="0" xfId="58" applyNumberFormat="1" applyFont="1" applyFill="1">
      <alignment/>
      <protection/>
    </xf>
    <xf numFmtId="164" fontId="8" fillId="0" borderId="0" xfId="58" applyNumberFormat="1" applyFont="1" applyFill="1" applyAlignment="1">
      <alignment/>
      <protection/>
    </xf>
    <xf numFmtId="3" fontId="12" fillId="32" borderId="0" xfId="58" applyNumberFormat="1" applyFont="1" applyFill="1" applyAlignment="1">
      <alignment horizontal="center"/>
      <protection/>
    </xf>
    <xf numFmtId="3" fontId="9" fillId="32" borderId="0" xfId="58" applyNumberFormat="1" applyFont="1" applyFill="1">
      <alignment/>
      <protection/>
    </xf>
    <xf numFmtId="164" fontId="17" fillId="0" borderId="0" xfId="58" applyNumberFormat="1" applyFont="1" applyFill="1" applyAlignment="1">
      <alignment/>
      <protection/>
    </xf>
    <xf numFmtId="164" fontId="17" fillId="0" borderId="0" xfId="58" applyNumberFormat="1" applyFont="1" applyFill="1" applyBorder="1" applyAlignment="1">
      <alignment/>
      <protection/>
    </xf>
    <xf numFmtId="0" fontId="5" fillId="0" borderId="0" xfId="60">
      <alignment/>
      <protection/>
    </xf>
    <xf numFmtId="0" fontId="20" fillId="0" borderId="0" xfId="60" applyFont="1" applyBorder="1" applyAlignment="1">
      <alignment horizontal="center" wrapText="1"/>
      <protection/>
    </xf>
    <xf numFmtId="0" fontId="20" fillId="0" borderId="0" xfId="60" applyFont="1" applyBorder="1" applyAlignment="1">
      <alignment horizontal="center"/>
      <protection/>
    </xf>
    <xf numFmtId="0" fontId="21" fillId="0" borderId="0" xfId="60" applyFont="1" applyBorder="1">
      <alignment/>
      <protection/>
    </xf>
    <xf numFmtId="0" fontId="5" fillId="0" borderId="0" xfId="60" applyBorder="1">
      <alignment/>
      <protection/>
    </xf>
    <xf numFmtId="0" fontId="22" fillId="0" borderId="0" xfId="60" applyFont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>
      <alignment horizontal="center" vertical="center"/>
      <protection/>
    </xf>
    <xf numFmtId="0" fontId="23" fillId="0" borderId="0" xfId="60" applyFont="1" applyBorder="1">
      <alignment/>
      <protection/>
    </xf>
    <xf numFmtId="0" fontId="7" fillId="0" borderId="0" xfId="60" applyFont="1">
      <alignment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0" xfId="60" applyFont="1">
      <alignment/>
      <protection/>
    </xf>
    <xf numFmtId="0" fontId="10" fillId="0" borderId="0" xfId="60" applyFont="1" applyBorder="1">
      <alignment/>
      <protection/>
    </xf>
    <xf numFmtId="0" fontId="11" fillId="0" borderId="0" xfId="60" applyFont="1">
      <alignment/>
      <protection/>
    </xf>
    <xf numFmtId="0" fontId="10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11" fillId="0" borderId="10" xfId="60" applyFont="1" applyBorder="1">
      <alignment/>
      <protection/>
    </xf>
    <xf numFmtId="0" fontId="11" fillId="0" borderId="10" xfId="60" applyFont="1" applyFill="1" applyBorder="1">
      <alignment/>
      <protection/>
    </xf>
    <xf numFmtId="0" fontId="10" fillId="0" borderId="10" xfId="60" applyFont="1" applyBorder="1">
      <alignment/>
      <protection/>
    </xf>
    <xf numFmtId="0" fontId="11" fillId="0" borderId="0" xfId="60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0" fillId="0" borderId="10" xfId="60" applyFont="1" applyBorder="1" applyAlignment="1">
      <alignment horizontal="center" wrapText="1"/>
      <protection/>
    </xf>
    <xf numFmtId="3" fontId="11" fillId="0" borderId="10" xfId="60" applyNumberFormat="1" applyFont="1" applyBorder="1">
      <alignment/>
      <protection/>
    </xf>
    <xf numFmtId="3" fontId="11" fillId="0" borderId="10" xfId="60" applyNumberFormat="1" applyFont="1" applyBorder="1" applyAlignment="1">
      <alignment horizontal="center"/>
      <protection/>
    </xf>
    <xf numFmtId="3" fontId="10" fillId="0" borderId="10" xfId="60" applyNumberFormat="1" applyFont="1" applyBorder="1" applyAlignment="1">
      <alignment horizontal="center"/>
      <protection/>
    </xf>
    <xf numFmtId="0" fontId="10" fillId="0" borderId="10" xfId="60" applyFont="1" applyFill="1" applyBorder="1">
      <alignment/>
      <protection/>
    </xf>
    <xf numFmtId="3" fontId="10" fillId="0" borderId="10" xfId="60" applyNumberFormat="1" applyFont="1" applyBorder="1">
      <alignment/>
      <protection/>
    </xf>
    <xf numFmtId="0" fontId="15" fillId="0" borderId="0" xfId="60" applyFont="1" applyAlignment="1">
      <alignment horizontal="center"/>
      <protection/>
    </xf>
    <xf numFmtId="0" fontId="10" fillId="0" borderId="11" xfId="60" applyFont="1" applyFill="1" applyBorder="1">
      <alignment/>
      <protection/>
    </xf>
    <xf numFmtId="0" fontId="10" fillId="0" borderId="10" xfId="60" applyFont="1" applyBorder="1" applyAlignment="1">
      <alignment horizontal="center" vertical="center" wrapText="1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2" xfId="58" applyNumberFormat="1" applyFont="1" applyFill="1" applyBorder="1" applyAlignment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0" fontId="5" fillId="0" borderId="14" xfId="58" applyFont="1" applyBorder="1" applyAlignment="1">
      <alignment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 quotePrefix="1">
      <alignment horizontal="center" vertical="center"/>
      <protection/>
    </xf>
    <xf numFmtId="0" fontId="9" fillId="0" borderId="15" xfId="58" applyFont="1" applyFill="1" applyBorder="1" applyAlignment="1">
      <alignment horizontal="center" vertical="center"/>
      <protection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10" fillId="0" borderId="13" xfId="58" applyFont="1" applyFill="1" applyBorder="1" applyAlignment="1">
      <alignment horizontal="left" vertical="center"/>
      <protection/>
    </xf>
    <xf numFmtId="0" fontId="10" fillId="0" borderId="12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9" fillId="0" borderId="15" xfId="58" applyFont="1" applyFill="1" applyBorder="1" applyAlignment="1" quotePrefix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3" fontId="9" fillId="0" borderId="12" xfId="58" applyNumberFormat="1" applyFont="1" applyFill="1" applyBorder="1" applyAlignment="1">
      <alignment horizontal="center" vertical="center"/>
      <protection/>
    </xf>
    <xf numFmtId="3" fontId="9" fillId="0" borderId="15" xfId="58" applyNumberFormat="1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10" fillId="0" borderId="15" xfId="58" applyFont="1" applyFill="1" applyBorder="1" applyAlignment="1">
      <alignment horizontal="left" vertical="center" wrapText="1"/>
      <protection/>
    </xf>
    <xf numFmtId="0" fontId="9" fillId="0" borderId="13" xfId="58" applyFont="1" applyFill="1" applyBorder="1" applyAlignment="1">
      <alignment horizontal="left" vertical="center" wrapText="1"/>
      <protection/>
    </xf>
    <xf numFmtId="0" fontId="9" fillId="0" borderId="12" xfId="58" applyFont="1" applyFill="1" applyBorder="1" applyAlignment="1">
      <alignment horizontal="left" vertical="center" wrapText="1"/>
      <protection/>
    </xf>
    <xf numFmtId="0" fontId="9" fillId="0" borderId="15" xfId="58" applyFont="1" applyFill="1" applyBorder="1" applyAlignment="1">
      <alignment horizontal="left" vertical="center" wrapText="1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1" fontId="9" fillId="0" borderId="13" xfId="58" applyNumberFormat="1" applyFont="1" applyFill="1" applyBorder="1" applyAlignment="1" quotePrefix="1">
      <alignment horizontal="center" vertical="center"/>
      <protection/>
    </xf>
    <xf numFmtId="1" fontId="9" fillId="0" borderId="15" xfId="58" applyNumberFormat="1" applyFont="1" applyFill="1" applyBorder="1" applyAlignment="1" quotePrefix="1">
      <alignment horizontal="center" vertical="center"/>
      <protection/>
    </xf>
    <xf numFmtId="0" fontId="9" fillId="0" borderId="13" xfId="58" applyFont="1" applyFill="1" applyBorder="1" applyAlignment="1">
      <alignment horizontal="left" vertical="center"/>
      <protection/>
    </xf>
    <xf numFmtId="0" fontId="9" fillId="0" borderId="12" xfId="58" applyFont="1" applyFill="1" applyBorder="1" applyAlignment="1">
      <alignment horizontal="left" vertical="center"/>
      <protection/>
    </xf>
    <xf numFmtId="0" fontId="9" fillId="0" borderId="13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164" fontId="4" fillId="0" borderId="0" xfId="58" applyNumberFormat="1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 horizontal="right"/>
      <protection/>
    </xf>
    <xf numFmtId="0" fontId="5" fillId="0" borderId="14" xfId="58" applyFont="1" applyBorder="1" applyAlignment="1">
      <alignment/>
      <protection/>
    </xf>
    <xf numFmtId="164" fontId="9" fillId="0" borderId="10" xfId="58" applyNumberFormat="1" applyFont="1" applyFill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/>
      <protection/>
    </xf>
    <xf numFmtId="164" fontId="17" fillId="0" borderId="0" xfId="58" applyNumberFormat="1" applyFont="1" applyFill="1" applyAlignment="1">
      <alignment horizontal="center"/>
      <protection/>
    </xf>
    <xf numFmtId="164" fontId="17" fillId="0" borderId="0" xfId="58" applyNumberFormat="1" applyFont="1" applyFill="1" applyBorder="1" applyAlignment="1">
      <alignment horizontal="center"/>
      <protection/>
    </xf>
    <xf numFmtId="164" fontId="4" fillId="0" borderId="13" xfId="58" applyNumberFormat="1" applyFont="1" applyFill="1" applyBorder="1" applyAlignment="1" quotePrefix="1">
      <alignment horizontal="center" vertical="center"/>
      <protection/>
    </xf>
    <xf numFmtId="164" fontId="4" fillId="0" borderId="15" xfId="58" applyNumberFormat="1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horizontal="left" vertical="center" wrapText="1"/>
      <protection/>
    </xf>
    <xf numFmtId="0" fontId="5" fillId="0" borderId="12" xfId="58" applyFont="1" applyFill="1" applyBorder="1" applyAlignment="1">
      <alignment horizontal="left" vertical="center" wrapText="1"/>
      <protection/>
    </xf>
    <xf numFmtId="165" fontId="4" fillId="0" borderId="10" xfId="58" applyNumberFormat="1" applyFont="1" applyFill="1" applyBorder="1" applyAlignment="1">
      <alignment vertical="center"/>
      <protection/>
    </xf>
    <xf numFmtId="3" fontId="4" fillId="0" borderId="13" xfId="58" applyNumberFormat="1" applyFont="1" applyFill="1" applyBorder="1" applyAlignment="1">
      <alignment horizontal="right" vertical="center"/>
      <protection/>
    </xf>
    <xf numFmtId="3" fontId="4" fillId="0" borderId="12" xfId="58" applyNumberFormat="1" applyFont="1" applyFill="1" applyBorder="1" applyAlignment="1">
      <alignment horizontal="right" vertical="center"/>
      <protection/>
    </xf>
    <xf numFmtId="3" fontId="4" fillId="0" borderId="15" xfId="58" applyNumberFormat="1" applyFont="1" applyFill="1" applyBorder="1" applyAlignment="1">
      <alignment horizontal="right" vertical="center"/>
      <protection/>
    </xf>
    <xf numFmtId="164" fontId="6" fillId="0" borderId="13" xfId="58" applyNumberFormat="1" applyFont="1" applyFill="1" applyBorder="1" applyAlignment="1" quotePrefix="1">
      <alignment horizontal="center" vertical="center"/>
      <protection/>
    </xf>
    <xf numFmtId="164" fontId="6" fillId="0" borderId="15" xfId="58" applyNumberFormat="1" applyFont="1" applyFill="1" applyBorder="1" applyAlignment="1" quotePrefix="1">
      <alignment horizontal="center" vertical="center"/>
      <protection/>
    </xf>
    <xf numFmtId="0" fontId="6" fillId="0" borderId="13" xfId="58" applyFont="1" applyFill="1" applyBorder="1" applyAlignment="1">
      <alignment horizontal="left" vertical="center"/>
      <protection/>
    </xf>
    <xf numFmtId="0" fontId="6" fillId="0" borderId="12" xfId="58" applyFont="1" applyFill="1" applyBorder="1" applyAlignment="1">
      <alignment horizontal="left" vertical="center"/>
      <protection/>
    </xf>
    <xf numFmtId="0" fontId="7" fillId="0" borderId="13" xfId="58" applyFont="1" applyFill="1" applyBorder="1" applyAlignment="1">
      <alignment horizontal="left" vertical="center" wrapText="1"/>
      <protection/>
    </xf>
    <xf numFmtId="0" fontId="7" fillId="0" borderId="12" xfId="58" applyFont="1" applyFill="1" applyBorder="1" applyAlignment="1">
      <alignment horizontal="left" vertical="center" wrapText="1"/>
      <protection/>
    </xf>
    <xf numFmtId="165" fontId="6" fillId="0" borderId="10" xfId="58" applyNumberFormat="1" applyFont="1" applyFill="1" applyBorder="1" applyAlignment="1">
      <alignment vertical="center"/>
      <protection/>
    </xf>
    <xf numFmtId="3" fontId="6" fillId="0" borderId="13" xfId="58" applyNumberFormat="1" applyFont="1" applyFill="1" applyBorder="1" applyAlignment="1">
      <alignment horizontal="right" vertical="center"/>
      <protection/>
    </xf>
    <xf numFmtId="3" fontId="6" fillId="0" borderId="12" xfId="58" applyNumberFormat="1" applyFont="1" applyFill="1" applyBorder="1" applyAlignment="1">
      <alignment horizontal="right" vertical="center"/>
      <protection/>
    </xf>
    <xf numFmtId="3" fontId="6" fillId="0" borderId="15" xfId="58" applyNumberFormat="1" applyFont="1" applyFill="1" applyBorder="1" applyAlignment="1">
      <alignment horizontal="right" vertical="center"/>
      <protection/>
    </xf>
    <xf numFmtId="165" fontId="6" fillId="0" borderId="13" xfId="58" applyNumberFormat="1" applyFont="1" applyFill="1" applyBorder="1" applyAlignment="1">
      <alignment vertical="center"/>
      <protection/>
    </xf>
    <xf numFmtId="165" fontId="6" fillId="0" borderId="12" xfId="58" applyNumberFormat="1" applyFont="1" applyFill="1" applyBorder="1" applyAlignment="1">
      <alignment vertical="center"/>
      <protection/>
    </xf>
    <xf numFmtId="165" fontId="6" fillId="0" borderId="15" xfId="58" applyNumberFormat="1" applyFont="1" applyFill="1" applyBorder="1" applyAlignment="1">
      <alignment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/>
      <protection/>
    </xf>
    <xf numFmtId="166" fontId="4" fillId="0" borderId="13" xfId="58" applyNumberFormat="1" applyFont="1" applyFill="1" applyBorder="1" applyAlignment="1">
      <alignment horizontal="left" vertical="center"/>
      <protection/>
    </xf>
    <xf numFmtId="166" fontId="4" fillId="0" borderId="12" xfId="58" applyNumberFormat="1" applyFont="1" applyFill="1" applyBorder="1" applyAlignment="1">
      <alignment horizontal="left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12" xfId="58" applyFont="1" applyFill="1" applyBorder="1" applyAlignment="1">
      <alignment vertical="center"/>
      <protection/>
    </xf>
    <xf numFmtId="0" fontId="5" fillId="0" borderId="13" xfId="58" applyFont="1" applyFill="1" applyBorder="1" applyAlignment="1">
      <alignment vertical="center" wrapText="1"/>
      <protection/>
    </xf>
    <xf numFmtId="0" fontId="5" fillId="0" borderId="12" xfId="58" applyFont="1" applyFill="1" applyBorder="1" applyAlignment="1">
      <alignment vertical="center" wrapText="1"/>
      <protection/>
    </xf>
    <xf numFmtId="0" fontId="5" fillId="33" borderId="13" xfId="58" applyFont="1" applyFill="1" applyBorder="1" applyAlignment="1">
      <alignment horizontal="left" vertical="center" wrapText="1"/>
      <protection/>
    </xf>
    <xf numFmtId="0" fontId="5" fillId="33" borderId="12" xfId="58" applyFont="1" applyFill="1" applyBorder="1" applyAlignment="1">
      <alignment horizontal="left" vertical="center" wrapText="1"/>
      <protection/>
    </xf>
    <xf numFmtId="0" fontId="6" fillId="0" borderId="13" xfId="58" applyFont="1" applyFill="1" applyBorder="1" applyAlignment="1">
      <alignment horizontal="left" vertical="center" wrapText="1"/>
      <protection/>
    </xf>
    <xf numFmtId="0" fontId="6" fillId="0" borderId="12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33" borderId="13" xfId="58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left" vertical="center" wrapText="1"/>
      <protection/>
    </xf>
    <xf numFmtId="0" fontId="6" fillId="0" borderId="13" xfId="58" applyFont="1" applyFill="1" applyBorder="1" applyAlignment="1">
      <alignment vertical="center" wrapText="1"/>
      <protection/>
    </xf>
    <xf numFmtId="0" fontId="6" fillId="0" borderId="12" xfId="58" applyFont="1" applyFill="1" applyBorder="1" applyAlignment="1">
      <alignment vertical="center" wrapText="1"/>
      <protection/>
    </xf>
    <xf numFmtId="0" fontId="4" fillId="0" borderId="13" xfId="58" applyFont="1" applyFill="1" applyBorder="1" applyAlignment="1">
      <alignment vertical="center" wrapText="1"/>
      <protection/>
    </xf>
    <xf numFmtId="0" fontId="4" fillId="0" borderId="12" xfId="58" applyFont="1" applyFill="1" applyBorder="1" applyAlignment="1">
      <alignment vertical="center" wrapText="1"/>
      <protection/>
    </xf>
    <xf numFmtId="165" fontId="4" fillId="0" borderId="13" xfId="58" applyNumberFormat="1" applyFont="1" applyFill="1" applyBorder="1" applyAlignment="1">
      <alignment vertical="center"/>
      <protection/>
    </xf>
    <xf numFmtId="165" fontId="4" fillId="0" borderId="12" xfId="58" applyNumberFormat="1" applyFont="1" applyFill="1" applyBorder="1" applyAlignment="1">
      <alignment vertical="center"/>
      <protection/>
    </xf>
    <xf numFmtId="165" fontId="4" fillId="0" borderId="15" xfId="58" applyNumberFormat="1" applyFont="1" applyFill="1" applyBorder="1" applyAlignment="1">
      <alignment vertical="center"/>
      <protection/>
    </xf>
    <xf numFmtId="0" fontId="4" fillId="0" borderId="13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4" fillId="0" borderId="13" xfId="58" applyNumberFormat="1" applyFont="1" applyFill="1" applyBorder="1" applyAlignment="1">
      <alignment vertical="center"/>
      <protection/>
    </xf>
    <xf numFmtId="0" fontId="4" fillId="0" borderId="12" xfId="58" applyNumberFormat="1" applyFont="1" applyFill="1" applyBorder="1" applyAlignment="1">
      <alignment vertical="center"/>
      <protection/>
    </xf>
    <xf numFmtId="0" fontId="4" fillId="0" borderId="15" xfId="58" applyNumberFormat="1" applyFont="1" applyFill="1" applyBorder="1" applyAlignment="1">
      <alignment vertical="center"/>
      <protection/>
    </xf>
    <xf numFmtId="164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0" xfId="60" applyFont="1" applyAlignment="1">
      <alignment horizontal="right"/>
      <protection/>
    </xf>
    <xf numFmtId="0" fontId="5" fillId="0" borderId="0" xfId="60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23" fillId="0" borderId="0" xfId="60" applyFont="1" applyAlignment="1">
      <alignment horizontal="right"/>
      <protection/>
    </xf>
    <xf numFmtId="0" fontId="5" fillId="0" borderId="0" xfId="60" applyAlignment="1">
      <alignment/>
      <protection/>
    </xf>
    <xf numFmtId="0" fontId="6" fillId="0" borderId="13" xfId="58" applyFont="1" applyFill="1" applyBorder="1" applyAlignment="1" quotePrefix="1">
      <alignment horizontal="center" vertical="center"/>
      <protection/>
    </xf>
    <xf numFmtId="0" fontId="6" fillId="0" borderId="15" xfId="58" applyFont="1" applyFill="1" applyBorder="1" applyAlignment="1" quotePrefix="1">
      <alignment horizontal="center" vertical="center"/>
      <protection/>
    </xf>
    <xf numFmtId="0" fontId="6" fillId="0" borderId="15" xfId="58" applyFont="1" applyFill="1" applyBorder="1" applyAlignment="1">
      <alignment horizontal="left" vertical="center" wrapText="1"/>
      <protection/>
    </xf>
    <xf numFmtId="0" fontId="6" fillId="0" borderId="15" xfId="58" applyFont="1" applyFill="1" applyBorder="1" applyAlignment="1">
      <alignment horizontal="left" vertical="center"/>
      <protection/>
    </xf>
    <xf numFmtId="3" fontId="6" fillId="0" borderId="13" xfId="58" applyNumberFormat="1" applyFont="1" applyFill="1" applyBorder="1" applyAlignment="1">
      <alignment horizontal="center" vertical="center"/>
      <protection/>
    </xf>
    <xf numFmtId="3" fontId="6" fillId="0" borderId="12" xfId="58" applyNumberFormat="1" applyFont="1" applyFill="1" applyBorder="1" applyAlignment="1">
      <alignment horizontal="center" vertical="center"/>
      <protection/>
    </xf>
    <xf numFmtId="3" fontId="6" fillId="0" borderId="15" xfId="58" applyNumberFormat="1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 quotePrefix="1">
      <alignment horizontal="center" vertical="center"/>
      <protection/>
    </xf>
    <xf numFmtId="0" fontId="4" fillId="0" borderId="15" xfId="58" applyFont="1" applyFill="1" applyBorder="1" applyAlignment="1" quotePrefix="1">
      <alignment horizontal="center" vertical="center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/>
      <protection/>
    </xf>
    <xf numFmtId="3" fontId="4" fillId="0" borderId="13" xfId="58" applyNumberFormat="1" applyFont="1" applyFill="1" applyBorder="1" applyAlignment="1">
      <alignment horizontal="center" vertical="center"/>
      <protection/>
    </xf>
    <xf numFmtId="3" fontId="4" fillId="0" borderId="12" xfId="58" applyNumberFormat="1" applyFont="1" applyFill="1" applyBorder="1" applyAlignment="1">
      <alignment horizontal="center" vertical="center"/>
      <protection/>
    </xf>
    <xf numFmtId="3" fontId="4" fillId="0" borderId="15" xfId="58" applyNumberFormat="1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left" vertical="center" wrapText="1"/>
      <protection/>
    </xf>
    <xf numFmtId="0" fontId="7" fillId="0" borderId="15" xfId="58" applyFont="1" applyFill="1" applyBorder="1" applyAlignment="1">
      <alignment horizontal="left" vertical="center" wrapText="1"/>
      <protection/>
    </xf>
    <xf numFmtId="0" fontId="6" fillId="0" borderId="15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 quotePrefix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4" fillId="0" borderId="15" xfId="58" applyFont="1" applyFill="1" applyBorder="1" applyAlignment="1">
      <alignment vertical="center" wrapText="1"/>
      <protection/>
    </xf>
    <xf numFmtId="0" fontId="5" fillId="0" borderId="0" xfId="58" applyFont="1" applyBorder="1" applyAlignment="1">
      <alignment/>
      <protection/>
    </xf>
    <xf numFmtId="0" fontId="7" fillId="0" borderId="13" xfId="58" applyFont="1" applyBorder="1" applyAlignment="1">
      <alignment horizontal="center" vertical="center" wrapText="1"/>
      <protection/>
    </xf>
    <xf numFmtId="3" fontId="10" fillId="0" borderId="10" xfId="58" applyNumberFormat="1" applyFont="1" applyBorder="1" applyAlignment="1">
      <alignment horizontal="center" vertical="center" wrapText="1"/>
      <protection/>
    </xf>
    <xf numFmtId="3" fontId="9" fillId="32" borderId="16" xfId="58" applyNumberFormat="1" applyFont="1" applyFill="1" applyBorder="1">
      <alignment/>
      <protection/>
    </xf>
    <xf numFmtId="3" fontId="4" fillId="0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3" fontId="9" fillId="0" borderId="10" xfId="58" applyNumberFormat="1" applyFont="1" applyFill="1" applyBorder="1" applyAlignment="1">
      <alignment horizontal="center"/>
      <protection/>
    </xf>
    <xf numFmtId="3" fontId="9" fillId="32" borderId="17" xfId="58" applyNumberFormat="1" applyFont="1" applyFill="1" applyBorder="1" applyAlignment="1">
      <alignment horizontal="center"/>
      <protection/>
    </xf>
    <xf numFmtId="3" fontId="9" fillId="32" borderId="0" xfId="58" applyNumberFormat="1" applyFont="1" applyFill="1" applyBorder="1" applyAlignment="1">
      <alignment horizontal="center"/>
      <protection/>
    </xf>
    <xf numFmtId="3" fontId="9" fillId="32" borderId="18" xfId="58" applyNumberFormat="1" applyFont="1" applyFill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7"/>
  <sheetViews>
    <sheetView view="pageBreakPreview" zoomScaleSheetLayoutView="100" zoomScalePageLayoutView="0" workbookViewId="0" topLeftCell="D3">
      <selection activeCell="BN20" sqref="BN2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1.421875" style="1" customWidth="1"/>
    <col min="25" max="28" width="2.7109375" style="1" hidden="1" customWidth="1"/>
    <col min="29" max="31" width="2.7109375" style="1" customWidth="1"/>
    <col min="32" max="32" width="4.28125" style="1" customWidth="1"/>
    <col min="33" max="33" width="12.57421875" style="1" customWidth="1"/>
    <col min="34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6" width="13.7109375" style="1" customWidth="1"/>
    <col min="67" max="213" width="9.140625" style="1" customWidth="1"/>
    <col min="214" max="16384" width="2.7109375" style="1" customWidth="1"/>
  </cols>
  <sheetData>
    <row r="1" spans="1:65" ht="35.25" customHeight="1">
      <c r="A1" s="88" t="s">
        <v>453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</row>
    <row r="2" spans="1:65" ht="35.25" customHeight="1">
      <c r="A2" s="88" t="s">
        <v>448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</row>
    <row r="3" spans="1:65" ht="33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1:66" ht="15.7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53"/>
      <c r="AH4" s="83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3" t="s">
        <v>1</v>
      </c>
    </row>
    <row r="5" spans="1:66" ht="49.5" customHeight="1">
      <c r="A5" s="85" t="s">
        <v>2</v>
      </c>
      <c r="B5" s="81"/>
      <c r="C5" s="79" t="s">
        <v>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1" t="s">
        <v>449</v>
      </c>
      <c r="AD5" s="80"/>
      <c r="AE5" s="80"/>
      <c r="AF5" s="80"/>
      <c r="AG5" s="174" t="s">
        <v>455</v>
      </c>
      <c r="AH5" s="85" t="s">
        <v>2</v>
      </c>
      <c r="AI5" s="81"/>
      <c r="AJ5" s="79" t="s">
        <v>3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6" t="s">
        <v>449</v>
      </c>
      <c r="BK5" s="87"/>
      <c r="BL5" s="87"/>
      <c r="BM5" s="87"/>
      <c r="BN5" s="54" t="s">
        <v>455</v>
      </c>
    </row>
    <row r="6" spans="1:66" s="2" customFormat="1" ht="19.5" customHeight="1">
      <c r="A6" s="73">
        <v>1</v>
      </c>
      <c r="B6" s="74"/>
      <c r="C6" s="77" t="s">
        <v>395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63">
        <v>14735</v>
      </c>
      <c r="AD6" s="64"/>
      <c r="AE6" s="64"/>
      <c r="AF6" s="65"/>
      <c r="AG6" s="51">
        <v>15825</v>
      </c>
      <c r="AH6" s="55">
        <v>1</v>
      </c>
      <c r="AI6" s="56"/>
      <c r="AJ6" s="69" t="s">
        <v>403</v>
      </c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1"/>
      <c r="BJ6" s="63">
        <v>30028</v>
      </c>
      <c r="BK6" s="64"/>
      <c r="BL6" s="64"/>
      <c r="BM6" s="64"/>
      <c r="BN6" s="178">
        <v>31967</v>
      </c>
    </row>
    <row r="7" spans="1:66" ht="19.5" customHeight="1">
      <c r="A7" s="73">
        <v>2</v>
      </c>
      <c r="B7" s="74"/>
      <c r="C7" s="69" t="s">
        <v>396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3">
        <v>1342</v>
      </c>
      <c r="AD7" s="64"/>
      <c r="AE7" s="64"/>
      <c r="AF7" s="65"/>
      <c r="AG7" s="51">
        <v>1342</v>
      </c>
      <c r="AH7" s="55">
        <v>2</v>
      </c>
      <c r="AI7" s="56"/>
      <c r="AJ7" s="69" t="s">
        <v>404</v>
      </c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63"/>
      <c r="BK7" s="64"/>
      <c r="BL7" s="64"/>
      <c r="BM7" s="64"/>
      <c r="BN7" s="178">
        <v>252</v>
      </c>
    </row>
    <row r="8" spans="1:66" ht="19.5" customHeight="1">
      <c r="A8" s="73">
        <v>3</v>
      </c>
      <c r="B8" s="74"/>
      <c r="C8" s="77" t="s">
        <v>418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63">
        <f>SUM(AC6:AF7)</f>
        <v>16077</v>
      </c>
      <c r="AD8" s="64"/>
      <c r="AE8" s="64"/>
      <c r="AF8" s="65"/>
      <c r="AG8" s="51">
        <f>SUM(AG6:AG7)</f>
        <v>17167</v>
      </c>
      <c r="AH8" s="55">
        <v>3</v>
      </c>
      <c r="AI8" s="56"/>
      <c r="AJ8" s="69" t="s">
        <v>405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1"/>
      <c r="BJ8" s="63">
        <v>1815</v>
      </c>
      <c r="BK8" s="64"/>
      <c r="BL8" s="64"/>
      <c r="BM8" s="64"/>
      <c r="BN8" s="178">
        <v>1815</v>
      </c>
    </row>
    <row r="9" spans="1:66" s="3" customFormat="1" ht="33" customHeight="1">
      <c r="A9" s="73">
        <v>4</v>
      </c>
      <c r="B9" s="74"/>
      <c r="C9" s="69" t="s">
        <v>64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3">
        <v>2586</v>
      </c>
      <c r="AD9" s="64"/>
      <c r="AE9" s="64"/>
      <c r="AF9" s="65"/>
      <c r="AG9" s="51">
        <v>2788</v>
      </c>
      <c r="AH9" s="55">
        <v>4</v>
      </c>
      <c r="AI9" s="56"/>
      <c r="AJ9" s="66" t="s">
        <v>406</v>
      </c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8"/>
      <c r="BJ9" s="63">
        <v>131</v>
      </c>
      <c r="BK9" s="64"/>
      <c r="BL9" s="64"/>
      <c r="BM9" s="64"/>
      <c r="BN9" s="178">
        <v>131</v>
      </c>
    </row>
    <row r="10" spans="1:66" ht="27.75" customHeight="1">
      <c r="A10" s="73">
        <v>5</v>
      </c>
      <c r="B10" s="74"/>
      <c r="C10" s="69" t="s">
        <v>397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63">
        <v>7397</v>
      </c>
      <c r="AD10" s="64"/>
      <c r="AE10" s="64"/>
      <c r="AF10" s="65"/>
      <c r="AG10" s="51">
        <v>9099</v>
      </c>
      <c r="AH10" s="55">
        <v>5</v>
      </c>
      <c r="AI10" s="56"/>
      <c r="AJ10" s="69" t="s">
        <v>407</v>
      </c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1"/>
      <c r="BJ10" s="63">
        <v>2500</v>
      </c>
      <c r="BK10" s="64"/>
      <c r="BL10" s="64"/>
      <c r="BM10" s="64"/>
      <c r="BN10" s="178">
        <v>2500</v>
      </c>
    </row>
    <row r="11" spans="1:66" ht="19.5" customHeight="1">
      <c r="A11" s="73">
        <v>6</v>
      </c>
      <c r="B11" s="74"/>
      <c r="C11" s="66" t="s">
        <v>398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3">
        <v>2592</v>
      </c>
      <c r="AD11" s="64"/>
      <c r="AE11" s="64"/>
      <c r="AF11" s="65"/>
      <c r="AG11" s="51">
        <v>2685</v>
      </c>
      <c r="AH11" s="55">
        <v>6</v>
      </c>
      <c r="AI11" s="56"/>
      <c r="AJ11" s="69" t="s">
        <v>408</v>
      </c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1"/>
      <c r="BJ11" s="63"/>
      <c r="BK11" s="64"/>
      <c r="BL11" s="64"/>
      <c r="BM11" s="64"/>
      <c r="BN11" s="178"/>
    </row>
    <row r="12" spans="1:66" ht="19.5" customHeight="1">
      <c r="A12" s="73">
        <v>7</v>
      </c>
      <c r="B12" s="74"/>
      <c r="C12" s="66" t="s">
        <v>399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3">
        <v>2005</v>
      </c>
      <c r="AD12" s="64"/>
      <c r="AE12" s="64"/>
      <c r="AF12" s="65"/>
      <c r="AG12" s="51">
        <v>2465</v>
      </c>
      <c r="AH12" s="55">
        <v>7</v>
      </c>
      <c r="AI12" s="56"/>
      <c r="AJ12" s="69" t="s">
        <v>426</v>
      </c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63">
        <v>60</v>
      </c>
      <c r="BK12" s="64"/>
      <c r="BL12" s="64"/>
      <c r="BM12" s="64"/>
      <c r="BN12" s="178">
        <v>60</v>
      </c>
    </row>
    <row r="13" spans="1:66" s="3" customFormat="1" ht="19.5" customHeight="1">
      <c r="A13" s="73">
        <v>8</v>
      </c>
      <c r="B13" s="74"/>
      <c r="C13" s="75" t="s">
        <v>400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63">
        <v>3056</v>
      </c>
      <c r="AD13" s="64"/>
      <c r="AE13" s="64"/>
      <c r="AF13" s="65"/>
      <c r="AG13" s="50">
        <v>3308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13"/>
      <c r="BK13" s="13"/>
      <c r="BL13" s="13"/>
      <c r="BM13" s="13"/>
      <c r="BN13" s="179"/>
    </row>
    <row r="14" spans="1:66" s="3" customFormat="1" ht="19.5" customHeight="1">
      <c r="A14" s="73">
        <v>9</v>
      </c>
      <c r="B14" s="74"/>
      <c r="C14" s="66" t="s">
        <v>401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3"/>
      <c r="AD14" s="64"/>
      <c r="AE14" s="64"/>
      <c r="AF14" s="65"/>
      <c r="AG14" s="50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3"/>
      <c r="BK14" s="13"/>
      <c r="BL14" s="13"/>
      <c r="BM14" s="175"/>
      <c r="BN14" s="180"/>
    </row>
    <row r="15" spans="1:66" ht="19.5" customHeight="1">
      <c r="A15" s="73">
        <v>10</v>
      </c>
      <c r="B15" s="74"/>
      <c r="C15" s="66" t="s">
        <v>402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3"/>
      <c r="AD15" s="64"/>
      <c r="AE15" s="64"/>
      <c r="AF15" s="65"/>
      <c r="AG15" s="50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13"/>
      <c r="BK15" s="13"/>
      <c r="BL15" s="13"/>
      <c r="BM15" s="13"/>
      <c r="BN15" s="181"/>
    </row>
    <row r="16" spans="1:66" s="3" customFormat="1" ht="19.5" customHeight="1">
      <c r="A16" s="73">
        <v>11</v>
      </c>
      <c r="B16" s="74"/>
      <c r="C16" s="75" t="s">
        <v>419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63">
        <f>SUM(AC8:AF15)</f>
        <v>33713</v>
      </c>
      <c r="AD16" s="64"/>
      <c r="AE16" s="64"/>
      <c r="AF16" s="65"/>
      <c r="AG16" s="51">
        <f>SUM(AG8:AG15)</f>
        <v>37512</v>
      </c>
      <c r="AH16" s="55">
        <v>8</v>
      </c>
      <c r="AI16" s="56"/>
      <c r="AJ16" s="66" t="s">
        <v>424</v>
      </c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8"/>
      <c r="BJ16" s="63">
        <f>SUM(BJ6:BM15)</f>
        <v>34534</v>
      </c>
      <c r="BK16" s="64"/>
      <c r="BL16" s="64"/>
      <c r="BM16" s="64"/>
      <c r="BN16" s="178">
        <f>SUM(BN6:BN12)</f>
        <v>36725</v>
      </c>
    </row>
    <row r="17" spans="1:66" s="9" customFormat="1" ht="19.5" customHeight="1">
      <c r="A17" s="55">
        <v>12</v>
      </c>
      <c r="B17" s="62"/>
      <c r="C17" s="66" t="s">
        <v>409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72"/>
      <c r="AD17" s="72"/>
      <c r="AE17" s="72"/>
      <c r="AF17" s="72"/>
      <c r="AG17" s="52"/>
      <c r="AH17" s="55">
        <v>9</v>
      </c>
      <c r="AI17" s="56"/>
      <c r="AJ17" s="66" t="s">
        <v>413</v>
      </c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8"/>
      <c r="BJ17" s="63"/>
      <c r="BK17" s="64"/>
      <c r="BL17" s="64"/>
      <c r="BM17" s="64"/>
      <c r="BN17" s="178"/>
    </row>
    <row r="18" spans="1:66" s="9" customFormat="1" ht="19.5" customHeight="1">
      <c r="A18" s="55">
        <v>13</v>
      </c>
      <c r="B18" s="62"/>
      <c r="C18" s="59" t="s">
        <v>410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72"/>
      <c r="AD18" s="72"/>
      <c r="AE18" s="72"/>
      <c r="AF18" s="72"/>
      <c r="AG18" s="52"/>
      <c r="AH18" s="55">
        <v>10</v>
      </c>
      <c r="AI18" s="56"/>
      <c r="AJ18" s="59" t="s">
        <v>414</v>
      </c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1"/>
      <c r="BJ18" s="63"/>
      <c r="BK18" s="64"/>
      <c r="BL18" s="64"/>
      <c r="BM18" s="64"/>
      <c r="BN18" s="178"/>
    </row>
    <row r="19" spans="1:66" s="9" customFormat="1" ht="19.5" customHeight="1">
      <c r="A19" s="55">
        <v>14</v>
      </c>
      <c r="B19" s="62"/>
      <c r="C19" s="59" t="s">
        <v>411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72">
        <v>5720</v>
      </c>
      <c r="AD19" s="72"/>
      <c r="AE19" s="72"/>
      <c r="AF19" s="72"/>
      <c r="AG19" s="52">
        <v>6200</v>
      </c>
      <c r="AH19" s="55">
        <v>11</v>
      </c>
      <c r="AI19" s="56"/>
      <c r="AJ19" s="69" t="s">
        <v>415</v>
      </c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63">
        <v>4899</v>
      </c>
      <c r="BK19" s="64"/>
      <c r="BL19" s="64"/>
      <c r="BM19" s="64"/>
      <c r="BN19" s="178">
        <v>6987</v>
      </c>
    </row>
    <row r="20" spans="1:66" s="9" customFormat="1" ht="19.5" customHeight="1">
      <c r="A20" s="55">
        <v>15</v>
      </c>
      <c r="B20" s="62"/>
      <c r="C20" s="59" t="s">
        <v>412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72"/>
      <c r="AD20" s="72"/>
      <c r="AE20" s="72"/>
      <c r="AF20" s="72"/>
      <c r="AG20" s="52"/>
      <c r="AH20" s="55">
        <v>12</v>
      </c>
      <c r="AI20" s="56"/>
      <c r="AJ20" s="66" t="s">
        <v>416</v>
      </c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63"/>
      <c r="BK20" s="64"/>
      <c r="BL20" s="64"/>
      <c r="BM20" s="64"/>
      <c r="BN20" s="178"/>
    </row>
    <row r="21" spans="1:66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2"/>
      <c r="AD21" s="12"/>
      <c r="AE21" s="12"/>
      <c r="AF21" s="12"/>
      <c r="AG21" s="12"/>
      <c r="AH21" s="55">
        <v>13</v>
      </c>
      <c r="AI21" s="56"/>
      <c r="AJ21" s="59" t="s">
        <v>417</v>
      </c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1"/>
      <c r="BJ21" s="63"/>
      <c r="BK21" s="64"/>
      <c r="BL21" s="64"/>
      <c r="BM21" s="64"/>
      <c r="BN21" s="178"/>
    </row>
    <row r="22" spans="1:66" s="9" customFormat="1" ht="19.5" customHeight="1">
      <c r="A22" s="55">
        <v>16</v>
      </c>
      <c r="B22" s="62"/>
      <c r="C22" s="59" t="s">
        <v>420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72">
        <f>SUM(AC17:AF20)</f>
        <v>5720</v>
      </c>
      <c r="AD22" s="72"/>
      <c r="AE22" s="72"/>
      <c r="AF22" s="72"/>
      <c r="AG22" s="52">
        <f>SUM(AG17:AG20)</f>
        <v>6200</v>
      </c>
      <c r="AH22" s="55">
        <v>14</v>
      </c>
      <c r="AI22" s="56"/>
      <c r="AJ22" s="59" t="s">
        <v>425</v>
      </c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63">
        <f>SUM(BJ17:BM21)</f>
        <v>4899</v>
      </c>
      <c r="BK22" s="64"/>
      <c r="BL22" s="64"/>
      <c r="BM22" s="64"/>
      <c r="BN22" s="178">
        <f>SUM(BN17:BN21)</f>
        <v>6987</v>
      </c>
    </row>
    <row r="23" spans="1:66" s="9" customFormat="1" ht="19.5" customHeight="1">
      <c r="A23" s="55">
        <v>17</v>
      </c>
      <c r="B23" s="62"/>
      <c r="C23" s="59" t="s">
        <v>421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72">
        <f>AC16+AC22</f>
        <v>39433</v>
      </c>
      <c r="AD23" s="72"/>
      <c r="AE23" s="72"/>
      <c r="AF23" s="72"/>
      <c r="AG23" s="52">
        <f>AG22+AG16</f>
        <v>43712</v>
      </c>
      <c r="AH23" s="55">
        <v>15</v>
      </c>
      <c r="AI23" s="56"/>
      <c r="AJ23" s="59" t="s">
        <v>422</v>
      </c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1"/>
      <c r="BJ23" s="63">
        <f>BJ16+BJ22</f>
        <v>39433</v>
      </c>
      <c r="BK23" s="64"/>
      <c r="BL23" s="64"/>
      <c r="BM23" s="64"/>
      <c r="BN23" s="178">
        <f>BN16+BN22</f>
        <v>43712</v>
      </c>
    </row>
    <row r="24" spans="1:65" s="9" customFormat="1" ht="19.5" customHeight="1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8"/>
      <c r="AE24" s="28"/>
      <c r="AF24" s="28"/>
      <c r="AG24" s="28"/>
      <c r="AH24" s="26"/>
      <c r="AI24" s="29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8"/>
      <c r="BL24" s="28"/>
      <c r="BM24" s="28"/>
    </row>
    <row r="25" spans="43:52" ht="12.75">
      <c r="AQ25" s="58"/>
      <c r="AR25" s="58"/>
      <c r="AS25" s="58"/>
      <c r="AT25" s="58"/>
      <c r="AU25" s="58"/>
      <c r="AV25" s="58"/>
      <c r="AW25" s="58"/>
      <c r="AX25" s="58"/>
      <c r="AY25" s="58"/>
      <c r="AZ25" s="58"/>
    </row>
    <row r="26" spans="43:52" ht="12.75">
      <c r="AQ26" s="58"/>
      <c r="AR26" s="58"/>
      <c r="AS26" s="58"/>
      <c r="AT26" s="58"/>
      <c r="AU26" s="58"/>
      <c r="AV26" s="58"/>
      <c r="AW26" s="58"/>
      <c r="AX26" s="58"/>
      <c r="AY26" s="58"/>
      <c r="AZ26" s="58"/>
    </row>
    <row r="27" spans="43:52" ht="12.75"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</sheetData>
  <sheetProtection/>
  <mergeCells count="110">
    <mergeCell ref="BJ5:BM5"/>
    <mergeCell ref="A1:BM1"/>
    <mergeCell ref="A2:BM2"/>
    <mergeCell ref="AH4:BM4"/>
    <mergeCell ref="AH5:AI5"/>
    <mergeCell ref="AJ5:BI5"/>
    <mergeCell ref="A3:BM3"/>
    <mergeCell ref="A4:AF4"/>
    <mergeCell ref="A5:B5"/>
    <mergeCell ref="A6:B6"/>
    <mergeCell ref="C6:AB6"/>
    <mergeCell ref="AC6:AF6"/>
    <mergeCell ref="AH6:AI6"/>
    <mergeCell ref="BJ6:BM6"/>
    <mergeCell ref="A7:B7"/>
    <mergeCell ref="C7:AB7"/>
    <mergeCell ref="AC7:AF7"/>
    <mergeCell ref="C5:AB5"/>
    <mergeCell ref="AC5:AF5"/>
    <mergeCell ref="AC8:AF8"/>
    <mergeCell ref="AC9:AF9"/>
    <mergeCell ref="AC10:AF10"/>
    <mergeCell ref="A8:B8"/>
    <mergeCell ref="C8:AB8"/>
    <mergeCell ref="A9:B9"/>
    <mergeCell ref="C9:AB9"/>
    <mergeCell ref="AC20:AF20"/>
    <mergeCell ref="C12:AB12"/>
    <mergeCell ref="AC12:AF12"/>
    <mergeCell ref="AC16:AF16"/>
    <mergeCell ref="AC14:AF14"/>
    <mergeCell ref="AC13:AF13"/>
    <mergeCell ref="AC17:AF17"/>
    <mergeCell ref="C13:AB13"/>
    <mergeCell ref="C20:AB20"/>
    <mergeCell ref="C11:AB11"/>
    <mergeCell ref="A16:B16"/>
    <mergeCell ref="C16:AB16"/>
    <mergeCell ref="C14:AB14"/>
    <mergeCell ref="A12:B12"/>
    <mergeCell ref="AC22:AF22"/>
    <mergeCell ref="A23:B23"/>
    <mergeCell ref="C23:AB23"/>
    <mergeCell ref="AC23:AF23"/>
    <mergeCell ref="A20:B20"/>
    <mergeCell ref="A10:B10"/>
    <mergeCell ref="C10:AB10"/>
    <mergeCell ref="A15:B15"/>
    <mergeCell ref="C15:AB15"/>
    <mergeCell ref="A14:B14"/>
    <mergeCell ref="A11:B11"/>
    <mergeCell ref="A13:B13"/>
    <mergeCell ref="AJ19:BI19"/>
    <mergeCell ref="BJ19:BM19"/>
    <mergeCell ref="AC15:AF15"/>
    <mergeCell ref="A18:B18"/>
    <mergeCell ref="C18:AB18"/>
    <mergeCell ref="AC18:AF18"/>
    <mergeCell ref="A17:B17"/>
    <mergeCell ref="BJ17:BM17"/>
    <mergeCell ref="A19:B19"/>
    <mergeCell ref="C19:AB19"/>
    <mergeCell ref="AC19:AF19"/>
    <mergeCell ref="BJ18:BM18"/>
    <mergeCell ref="AH16:AI16"/>
    <mergeCell ref="AJ16:BI16"/>
    <mergeCell ref="C17:AB17"/>
    <mergeCell ref="AJ11:BI11"/>
    <mergeCell ref="AC11:AF11"/>
    <mergeCell ref="AH8:AI8"/>
    <mergeCell ref="AJ8:BI8"/>
    <mergeCell ref="AH9:AI9"/>
    <mergeCell ref="AJ9:BI9"/>
    <mergeCell ref="BJ8:BM8"/>
    <mergeCell ref="BJ12:BM12"/>
    <mergeCell ref="AH21:AI21"/>
    <mergeCell ref="AJ21:BI21"/>
    <mergeCell ref="BJ21:BM21"/>
    <mergeCell ref="AH20:AI20"/>
    <mergeCell ref="AH12:AI12"/>
    <mergeCell ref="AJ12:BI12"/>
    <mergeCell ref="AH7:AI7"/>
    <mergeCell ref="AJ7:BI7"/>
    <mergeCell ref="BJ7:BM7"/>
    <mergeCell ref="AJ6:BI6"/>
    <mergeCell ref="BJ11:BM11"/>
    <mergeCell ref="BJ9:BM9"/>
    <mergeCell ref="AH10:AI10"/>
    <mergeCell ref="AJ10:BI10"/>
    <mergeCell ref="BJ10:BM10"/>
    <mergeCell ref="AH11:AI11"/>
    <mergeCell ref="BJ16:BM16"/>
    <mergeCell ref="AJ20:BI20"/>
    <mergeCell ref="BJ20:BM20"/>
    <mergeCell ref="AH18:AI18"/>
    <mergeCell ref="AH17:AI17"/>
    <mergeCell ref="AJ17:BI17"/>
    <mergeCell ref="AJ18:BI18"/>
    <mergeCell ref="AH19:AI19"/>
    <mergeCell ref="BJ23:BM23"/>
    <mergeCell ref="AQ25:AZ25"/>
    <mergeCell ref="AQ26:AZ26"/>
    <mergeCell ref="BJ22:BM22"/>
    <mergeCell ref="AH22:AI22"/>
    <mergeCell ref="AQ27:AZ27"/>
    <mergeCell ref="AH23:AI23"/>
    <mergeCell ref="AJ23:BI23"/>
    <mergeCell ref="AJ22:BI22"/>
    <mergeCell ref="A22:B22"/>
    <mergeCell ref="C22:AB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 xml:space="preserve">&amp;R1.  sz.  melléklet a ..............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3">
      <selection activeCell="AQ73" sqref="AQ73"/>
    </sheetView>
  </sheetViews>
  <sheetFormatPr defaultColWidth="9.140625" defaultRowHeight="15"/>
  <cols>
    <col min="1" max="2" width="2.7109375" style="4" customWidth="1"/>
    <col min="3" max="40" width="2.7109375" style="1" customWidth="1"/>
    <col min="41" max="41" width="7.57421875" style="1" customWidth="1"/>
    <col min="42" max="42" width="9.00390625" style="1" customWidth="1"/>
    <col min="43" max="43" width="11.00390625" style="1" customWidth="1"/>
    <col min="44" max="44" width="9.8515625" style="1" customWidth="1"/>
    <col min="45" max="45" width="2.7109375" style="1" customWidth="1"/>
    <col min="46" max="16384" width="9.140625" style="1" customWidth="1"/>
  </cols>
  <sheetData>
    <row r="1" spans="1:72" ht="31.5" customHeight="1">
      <c r="A1" s="88" t="s">
        <v>453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33" customHeight="1">
      <c r="A2" s="89" t="s">
        <v>450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40" ht="25.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</row>
    <row r="4" spans="1:40" ht="15.75" customHeight="1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1:40" ht="34.5" customHeight="1">
      <c r="A5" s="139" t="s">
        <v>2</v>
      </c>
      <c r="B5" s="140"/>
      <c r="C5" s="141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5" t="s">
        <v>4</v>
      </c>
      <c r="AD5" s="142"/>
      <c r="AE5" s="142"/>
      <c r="AF5" s="142"/>
      <c r="AG5" s="140" t="s">
        <v>5</v>
      </c>
      <c r="AH5" s="142"/>
      <c r="AI5" s="142"/>
      <c r="AJ5" s="142"/>
      <c r="AK5" s="140" t="s">
        <v>456</v>
      </c>
      <c r="AL5" s="142"/>
      <c r="AM5" s="142"/>
      <c r="AN5" s="142"/>
    </row>
    <row r="6" spans="1:43" ht="19.5" customHeight="1">
      <c r="A6" s="90" t="s">
        <v>6</v>
      </c>
      <c r="B6" s="91"/>
      <c r="C6" s="134" t="s">
        <v>7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 t="s">
        <v>8</v>
      </c>
      <c r="AD6" s="137"/>
      <c r="AE6" s="137"/>
      <c r="AF6" s="138"/>
      <c r="AG6" s="95">
        <v>14655</v>
      </c>
      <c r="AH6" s="96"/>
      <c r="AI6" s="96"/>
      <c r="AJ6" s="97"/>
      <c r="AK6" s="95">
        <v>15483</v>
      </c>
      <c r="AL6" s="96"/>
      <c r="AM6" s="96"/>
      <c r="AN6" s="97"/>
      <c r="AQ6" s="176"/>
    </row>
    <row r="7" spans="1:40" ht="19.5" customHeight="1">
      <c r="A7" s="90" t="s">
        <v>9</v>
      </c>
      <c r="B7" s="91"/>
      <c r="C7" s="134" t="s">
        <v>10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94" t="s">
        <v>11</v>
      </c>
      <c r="AD7" s="94"/>
      <c r="AE7" s="94"/>
      <c r="AF7" s="94"/>
      <c r="AG7" s="95">
        <v>0</v>
      </c>
      <c r="AH7" s="96"/>
      <c r="AI7" s="96"/>
      <c r="AJ7" s="97"/>
      <c r="AK7" s="95">
        <v>0</v>
      </c>
      <c r="AL7" s="96"/>
      <c r="AM7" s="96"/>
      <c r="AN7" s="97"/>
    </row>
    <row r="8" spans="1:40" ht="19.5" customHeight="1">
      <c r="A8" s="90" t="s">
        <v>12</v>
      </c>
      <c r="B8" s="91"/>
      <c r="C8" s="134" t="s">
        <v>13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94" t="s">
        <v>14</v>
      </c>
      <c r="AD8" s="94"/>
      <c r="AE8" s="94"/>
      <c r="AF8" s="94"/>
      <c r="AG8" s="95"/>
      <c r="AH8" s="96"/>
      <c r="AI8" s="96"/>
      <c r="AJ8" s="97"/>
      <c r="AK8" s="95"/>
      <c r="AL8" s="96"/>
      <c r="AM8" s="96"/>
      <c r="AN8" s="97"/>
    </row>
    <row r="9" spans="1:40" ht="19.5" customHeight="1">
      <c r="A9" s="90" t="s">
        <v>15</v>
      </c>
      <c r="B9" s="91"/>
      <c r="C9" s="129" t="s">
        <v>16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94" t="s">
        <v>17</v>
      </c>
      <c r="AD9" s="94"/>
      <c r="AE9" s="94"/>
      <c r="AF9" s="94"/>
      <c r="AG9" s="95"/>
      <c r="AH9" s="96"/>
      <c r="AI9" s="96"/>
      <c r="AJ9" s="97"/>
      <c r="AK9" s="95"/>
      <c r="AL9" s="96"/>
      <c r="AM9" s="96"/>
      <c r="AN9" s="97"/>
    </row>
    <row r="10" spans="1:40" ht="19.5" customHeight="1">
      <c r="A10" s="90" t="s">
        <v>18</v>
      </c>
      <c r="B10" s="91"/>
      <c r="C10" s="129" t="s">
        <v>19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94" t="s">
        <v>20</v>
      </c>
      <c r="AD10" s="94"/>
      <c r="AE10" s="94"/>
      <c r="AF10" s="94"/>
      <c r="AG10" s="95"/>
      <c r="AH10" s="96"/>
      <c r="AI10" s="96"/>
      <c r="AJ10" s="97"/>
      <c r="AK10" s="95"/>
      <c r="AL10" s="96"/>
      <c r="AM10" s="96"/>
      <c r="AN10" s="97"/>
    </row>
    <row r="11" spans="1:40" ht="19.5" customHeight="1">
      <c r="A11" s="90" t="s">
        <v>21</v>
      </c>
      <c r="B11" s="91"/>
      <c r="C11" s="129" t="s">
        <v>22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94" t="s">
        <v>23</v>
      </c>
      <c r="AD11" s="94"/>
      <c r="AE11" s="94"/>
      <c r="AF11" s="94"/>
      <c r="AG11" s="95"/>
      <c r="AH11" s="96"/>
      <c r="AI11" s="96"/>
      <c r="AJ11" s="97"/>
      <c r="AK11" s="95"/>
      <c r="AL11" s="96"/>
      <c r="AM11" s="96"/>
      <c r="AN11" s="97"/>
    </row>
    <row r="12" spans="1:40" ht="19.5" customHeight="1">
      <c r="A12" s="90" t="s">
        <v>24</v>
      </c>
      <c r="B12" s="91"/>
      <c r="C12" s="129" t="s">
        <v>25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94" t="s">
        <v>26</v>
      </c>
      <c r="AD12" s="94"/>
      <c r="AE12" s="94"/>
      <c r="AF12" s="94"/>
      <c r="AG12" s="95">
        <v>60</v>
      </c>
      <c r="AH12" s="96"/>
      <c r="AI12" s="96"/>
      <c r="AJ12" s="97"/>
      <c r="AK12" s="95">
        <v>60</v>
      </c>
      <c r="AL12" s="96"/>
      <c r="AM12" s="96"/>
      <c r="AN12" s="97"/>
    </row>
    <row r="13" spans="1:40" ht="19.5" customHeight="1">
      <c r="A13" s="90" t="s">
        <v>27</v>
      </c>
      <c r="B13" s="91"/>
      <c r="C13" s="129" t="s">
        <v>28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1" t="s">
        <v>29</v>
      </c>
      <c r="AD13" s="132"/>
      <c r="AE13" s="132"/>
      <c r="AF13" s="133"/>
      <c r="AG13" s="95">
        <v>20</v>
      </c>
      <c r="AH13" s="96"/>
      <c r="AI13" s="96"/>
      <c r="AJ13" s="97"/>
      <c r="AK13" s="95">
        <v>20</v>
      </c>
      <c r="AL13" s="96"/>
      <c r="AM13" s="96"/>
      <c r="AN13" s="97"/>
    </row>
    <row r="14" spans="1:40" ht="19.5" customHeight="1">
      <c r="A14" s="90" t="s">
        <v>30</v>
      </c>
      <c r="B14" s="91"/>
      <c r="C14" s="123" t="s">
        <v>31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94" t="s">
        <v>32</v>
      </c>
      <c r="AD14" s="94"/>
      <c r="AE14" s="94"/>
      <c r="AF14" s="94"/>
      <c r="AG14" s="95"/>
      <c r="AH14" s="96"/>
      <c r="AI14" s="96"/>
      <c r="AJ14" s="97"/>
      <c r="AK14" s="95">
        <v>62</v>
      </c>
      <c r="AL14" s="96"/>
      <c r="AM14" s="96"/>
      <c r="AN14" s="97"/>
    </row>
    <row r="15" spans="1:40" ht="19.5" customHeight="1">
      <c r="A15" s="90" t="s">
        <v>33</v>
      </c>
      <c r="B15" s="91"/>
      <c r="C15" s="123" t="s">
        <v>34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94" t="s">
        <v>35</v>
      </c>
      <c r="AD15" s="94"/>
      <c r="AE15" s="94"/>
      <c r="AF15" s="94"/>
      <c r="AG15" s="95"/>
      <c r="AH15" s="96"/>
      <c r="AI15" s="96"/>
      <c r="AJ15" s="97"/>
      <c r="AK15" s="95"/>
      <c r="AL15" s="96"/>
      <c r="AM15" s="96"/>
      <c r="AN15" s="97"/>
    </row>
    <row r="16" spans="1:40" ht="19.5" customHeight="1">
      <c r="A16" s="90" t="s">
        <v>36</v>
      </c>
      <c r="B16" s="91"/>
      <c r="C16" s="123" t="s">
        <v>37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94" t="s">
        <v>38</v>
      </c>
      <c r="AD16" s="94"/>
      <c r="AE16" s="94"/>
      <c r="AF16" s="94"/>
      <c r="AG16" s="95"/>
      <c r="AH16" s="96"/>
      <c r="AI16" s="96"/>
      <c r="AJ16" s="97"/>
      <c r="AK16" s="95"/>
      <c r="AL16" s="96"/>
      <c r="AM16" s="96"/>
      <c r="AN16" s="97"/>
    </row>
    <row r="17" spans="1:40" s="2" customFormat="1" ht="19.5" customHeight="1">
      <c r="A17" s="90" t="s">
        <v>39</v>
      </c>
      <c r="B17" s="91"/>
      <c r="C17" s="123" t="s">
        <v>40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94" t="s">
        <v>41</v>
      </c>
      <c r="AD17" s="94"/>
      <c r="AE17" s="94"/>
      <c r="AF17" s="94"/>
      <c r="AG17" s="95"/>
      <c r="AH17" s="96"/>
      <c r="AI17" s="96"/>
      <c r="AJ17" s="97"/>
      <c r="AK17" s="95"/>
      <c r="AL17" s="96"/>
      <c r="AM17" s="96"/>
      <c r="AN17" s="97"/>
    </row>
    <row r="18" spans="1:40" s="2" customFormat="1" ht="19.5" customHeight="1">
      <c r="A18" s="90" t="s">
        <v>42</v>
      </c>
      <c r="B18" s="91"/>
      <c r="C18" s="123" t="s">
        <v>43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94" t="s">
        <v>44</v>
      </c>
      <c r="AD18" s="94"/>
      <c r="AE18" s="94"/>
      <c r="AF18" s="94"/>
      <c r="AG18" s="95"/>
      <c r="AH18" s="96"/>
      <c r="AI18" s="96"/>
      <c r="AJ18" s="97"/>
      <c r="AK18" s="95">
        <v>200</v>
      </c>
      <c r="AL18" s="96"/>
      <c r="AM18" s="96"/>
      <c r="AN18" s="97"/>
    </row>
    <row r="19" spans="1:40" s="2" customFormat="1" ht="19.5" customHeight="1">
      <c r="A19" s="98" t="s">
        <v>45</v>
      </c>
      <c r="B19" s="99"/>
      <c r="C19" s="127" t="s">
        <v>46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04" t="s">
        <v>47</v>
      </c>
      <c r="AD19" s="104"/>
      <c r="AE19" s="104"/>
      <c r="AF19" s="104"/>
      <c r="AG19" s="105">
        <f>SUM(AG6:AJ18)</f>
        <v>14735</v>
      </c>
      <c r="AH19" s="106"/>
      <c r="AI19" s="106"/>
      <c r="AJ19" s="107"/>
      <c r="AK19" s="105">
        <f>SUM(AK6:AN18)</f>
        <v>15825</v>
      </c>
      <c r="AL19" s="106"/>
      <c r="AM19" s="106"/>
      <c r="AN19" s="107"/>
    </row>
    <row r="20" spans="1:40" ht="19.5" customHeight="1">
      <c r="A20" s="90" t="s">
        <v>48</v>
      </c>
      <c r="B20" s="91"/>
      <c r="C20" s="123" t="s">
        <v>49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94" t="s">
        <v>50</v>
      </c>
      <c r="AD20" s="94"/>
      <c r="AE20" s="94"/>
      <c r="AF20" s="94"/>
      <c r="AG20" s="95">
        <v>1032</v>
      </c>
      <c r="AH20" s="96"/>
      <c r="AI20" s="96"/>
      <c r="AJ20" s="97"/>
      <c r="AK20" s="95">
        <v>1032</v>
      </c>
      <c r="AL20" s="96"/>
      <c r="AM20" s="96"/>
      <c r="AN20" s="97"/>
    </row>
    <row r="21" spans="1:40" ht="29.25" customHeight="1">
      <c r="A21" s="90" t="s">
        <v>51</v>
      </c>
      <c r="B21" s="91"/>
      <c r="C21" s="123" t="s">
        <v>52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94" t="s">
        <v>53</v>
      </c>
      <c r="AD21" s="94"/>
      <c r="AE21" s="94"/>
      <c r="AF21" s="94"/>
      <c r="AG21" s="95"/>
      <c r="AH21" s="96"/>
      <c r="AI21" s="96"/>
      <c r="AJ21" s="97"/>
      <c r="AK21" s="95"/>
      <c r="AL21" s="96"/>
      <c r="AM21" s="96"/>
      <c r="AN21" s="97"/>
    </row>
    <row r="22" spans="1:40" ht="19.5" customHeight="1">
      <c r="A22" s="90" t="s">
        <v>54</v>
      </c>
      <c r="B22" s="91"/>
      <c r="C22" s="111" t="s">
        <v>55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94" t="s">
        <v>56</v>
      </c>
      <c r="AD22" s="94"/>
      <c r="AE22" s="94"/>
      <c r="AF22" s="94"/>
      <c r="AG22" s="95">
        <v>310</v>
      </c>
      <c r="AH22" s="96"/>
      <c r="AI22" s="96"/>
      <c r="AJ22" s="97"/>
      <c r="AK22" s="95">
        <v>310</v>
      </c>
      <c r="AL22" s="96"/>
      <c r="AM22" s="96"/>
      <c r="AN22" s="97"/>
    </row>
    <row r="23" spans="1:40" ht="19.5" customHeight="1">
      <c r="A23" s="98" t="s">
        <v>57</v>
      </c>
      <c r="B23" s="99"/>
      <c r="C23" s="121" t="s">
        <v>58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04" t="s">
        <v>59</v>
      </c>
      <c r="AD23" s="104"/>
      <c r="AE23" s="104"/>
      <c r="AF23" s="104"/>
      <c r="AG23" s="105">
        <f>SUM(AG20:AJ22)</f>
        <v>1342</v>
      </c>
      <c r="AH23" s="106"/>
      <c r="AI23" s="106"/>
      <c r="AJ23" s="107"/>
      <c r="AK23" s="105">
        <f>SUM(AK20:AN22)</f>
        <v>1342</v>
      </c>
      <c r="AL23" s="106"/>
      <c r="AM23" s="106"/>
      <c r="AN23" s="107"/>
    </row>
    <row r="24" spans="1:40" ht="19.5" customHeight="1">
      <c r="A24" s="98" t="s">
        <v>60</v>
      </c>
      <c r="B24" s="99"/>
      <c r="C24" s="127" t="s">
        <v>61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04" t="s">
        <v>62</v>
      </c>
      <c r="AD24" s="104"/>
      <c r="AE24" s="104"/>
      <c r="AF24" s="104"/>
      <c r="AG24" s="105">
        <f>AG23+AG19</f>
        <v>16077</v>
      </c>
      <c r="AH24" s="106"/>
      <c r="AI24" s="106"/>
      <c r="AJ24" s="107"/>
      <c r="AK24" s="105">
        <f>AK23+AK19</f>
        <v>17167</v>
      </c>
      <c r="AL24" s="106"/>
      <c r="AM24" s="106"/>
      <c r="AN24" s="107"/>
    </row>
    <row r="25" spans="1:43" s="3" customFormat="1" ht="19.5" customHeight="1">
      <c r="A25" s="98" t="s">
        <v>63</v>
      </c>
      <c r="B25" s="99"/>
      <c r="C25" s="121" t="s">
        <v>64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04" t="s">
        <v>65</v>
      </c>
      <c r="AD25" s="104"/>
      <c r="AE25" s="104"/>
      <c r="AF25" s="104"/>
      <c r="AG25" s="105">
        <v>2586</v>
      </c>
      <c r="AH25" s="106"/>
      <c r="AI25" s="106"/>
      <c r="AJ25" s="107"/>
      <c r="AK25" s="105">
        <v>2788</v>
      </c>
      <c r="AL25" s="106"/>
      <c r="AM25" s="106"/>
      <c r="AN25" s="107"/>
      <c r="AQ25" s="177"/>
    </row>
    <row r="26" spans="1:40" ht="19.5" customHeight="1">
      <c r="A26" s="90" t="s">
        <v>66</v>
      </c>
      <c r="B26" s="91"/>
      <c r="C26" s="123" t="s">
        <v>67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94" t="s">
        <v>68</v>
      </c>
      <c r="AD26" s="94"/>
      <c r="AE26" s="94"/>
      <c r="AF26" s="94"/>
      <c r="AG26" s="95">
        <v>314</v>
      </c>
      <c r="AH26" s="96"/>
      <c r="AI26" s="96"/>
      <c r="AJ26" s="97"/>
      <c r="AK26" s="95">
        <v>314</v>
      </c>
      <c r="AL26" s="96"/>
      <c r="AM26" s="96"/>
      <c r="AN26" s="97"/>
    </row>
    <row r="27" spans="1:44" ht="19.5" customHeight="1">
      <c r="A27" s="90" t="s">
        <v>69</v>
      </c>
      <c r="B27" s="91"/>
      <c r="C27" s="123" t="s">
        <v>70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94" t="s">
        <v>71</v>
      </c>
      <c r="AD27" s="94"/>
      <c r="AE27" s="94"/>
      <c r="AF27" s="94"/>
      <c r="AG27" s="95">
        <v>2245</v>
      </c>
      <c r="AH27" s="96"/>
      <c r="AI27" s="96"/>
      <c r="AJ27" s="97"/>
      <c r="AK27" s="95">
        <v>3175</v>
      </c>
      <c r="AL27" s="96"/>
      <c r="AM27" s="96"/>
      <c r="AN27" s="97"/>
      <c r="AR27" s="176"/>
    </row>
    <row r="28" spans="1:40" ht="19.5" customHeight="1">
      <c r="A28" s="90" t="s">
        <v>72</v>
      </c>
      <c r="B28" s="91"/>
      <c r="C28" s="123" t="s">
        <v>73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94" t="s">
        <v>74</v>
      </c>
      <c r="AD28" s="94"/>
      <c r="AE28" s="94"/>
      <c r="AF28" s="94"/>
      <c r="AG28" s="95">
        <v>0</v>
      </c>
      <c r="AH28" s="96"/>
      <c r="AI28" s="96"/>
      <c r="AJ28" s="97"/>
      <c r="AK28" s="95">
        <v>0</v>
      </c>
      <c r="AL28" s="96"/>
      <c r="AM28" s="96"/>
      <c r="AN28" s="97"/>
    </row>
    <row r="29" spans="1:40" ht="19.5" customHeight="1">
      <c r="A29" s="98" t="s">
        <v>75</v>
      </c>
      <c r="B29" s="99"/>
      <c r="C29" s="121" t="s">
        <v>76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04" t="s">
        <v>77</v>
      </c>
      <c r="AD29" s="104"/>
      <c r="AE29" s="104"/>
      <c r="AF29" s="104"/>
      <c r="AG29" s="105">
        <f>SUM(AG26:AJ28)</f>
        <v>2559</v>
      </c>
      <c r="AH29" s="106"/>
      <c r="AI29" s="106"/>
      <c r="AJ29" s="107"/>
      <c r="AK29" s="105">
        <f>SUM(AK26:AN28)</f>
        <v>3489</v>
      </c>
      <c r="AL29" s="106"/>
      <c r="AM29" s="106"/>
      <c r="AN29" s="107"/>
    </row>
    <row r="30" spans="1:40" ht="19.5" customHeight="1">
      <c r="A30" s="90" t="s">
        <v>78</v>
      </c>
      <c r="B30" s="91"/>
      <c r="C30" s="123" t="s">
        <v>79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94" t="s">
        <v>80</v>
      </c>
      <c r="AD30" s="94"/>
      <c r="AE30" s="94"/>
      <c r="AF30" s="94"/>
      <c r="AG30" s="95">
        <v>64</v>
      </c>
      <c r="AH30" s="96"/>
      <c r="AI30" s="96"/>
      <c r="AJ30" s="97"/>
      <c r="AK30" s="95">
        <v>64</v>
      </c>
      <c r="AL30" s="96"/>
      <c r="AM30" s="96"/>
      <c r="AN30" s="97"/>
    </row>
    <row r="31" spans="1:40" ht="19.5" customHeight="1">
      <c r="A31" s="90" t="s">
        <v>81</v>
      </c>
      <c r="B31" s="91"/>
      <c r="C31" s="123" t="s">
        <v>82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94" t="s">
        <v>83</v>
      </c>
      <c r="AD31" s="94"/>
      <c r="AE31" s="94"/>
      <c r="AF31" s="94"/>
      <c r="AG31" s="95">
        <v>421</v>
      </c>
      <c r="AH31" s="96"/>
      <c r="AI31" s="96"/>
      <c r="AJ31" s="97"/>
      <c r="AK31" s="95">
        <v>421</v>
      </c>
      <c r="AL31" s="96"/>
      <c r="AM31" s="96"/>
      <c r="AN31" s="97"/>
    </row>
    <row r="32" spans="1:40" ht="19.5" customHeight="1">
      <c r="A32" s="98" t="s">
        <v>84</v>
      </c>
      <c r="B32" s="99"/>
      <c r="C32" s="121" t="s">
        <v>85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04" t="s">
        <v>86</v>
      </c>
      <c r="AD32" s="104"/>
      <c r="AE32" s="104"/>
      <c r="AF32" s="104"/>
      <c r="AG32" s="105">
        <f>SUM(AG30:AJ31)</f>
        <v>485</v>
      </c>
      <c r="AH32" s="106"/>
      <c r="AI32" s="106"/>
      <c r="AJ32" s="107"/>
      <c r="AK32" s="105">
        <f>SUM(AK30:AN31)</f>
        <v>485</v>
      </c>
      <c r="AL32" s="106"/>
      <c r="AM32" s="106"/>
      <c r="AN32" s="107"/>
    </row>
    <row r="33" spans="1:40" ht="19.5" customHeight="1">
      <c r="A33" s="90" t="s">
        <v>87</v>
      </c>
      <c r="B33" s="91"/>
      <c r="C33" s="123" t="s">
        <v>88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94" t="s">
        <v>89</v>
      </c>
      <c r="AD33" s="94"/>
      <c r="AE33" s="94"/>
      <c r="AF33" s="94"/>
      <c r="AG33" s="95">
        <v>1046</v>
      </c>
      <c r="AH33" s="96"/>
      <c r="AI33" s="96"/>
      <c r="AJ33" s="97"/>
      <c r="AK33" s="95">
        <v>1046</v>
      </c>
      <c r="AL33" s="96"/>
      <c r="AM33" s="96"/>
      <c r="AN33" s="97"/>
    </row>
    <row r="34" spans="1:40" ht="19.5" customHeight="1">
      <c r="A34" s="90" t="s">
        <v>90</v>
      </c>
      <c r="B34" s="91"/>
      <c r="C34" s="123" t="s">
        <v>91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94" t="s">
        <v>92</v>
      </c>
      <c r="AD34" s="94"/>
      <c r="AE34" s="94"/>
      <c r="AF34" s="94"/>
      <c r="AG34" s="95"/>
      <c r="AH34" s="96"/>
      <c r="AI34" s="96"/>
      <c r="AJ34" s="97"/>
      <c r="AK34" s="95">
        <v>326</v>
      </c>
      <c r="AL34" s="96"/>
      <c r="AM34" s="96"/>
      <c r="AN34" s="97"/>
    </row>
    <row r="35" spans="1:40" ht="19.5" customHeight="1">
      <c r="A35" s="90" t="s">
        <v>93</v>
      </c>
      <c r="B35" s="91"/>
      <c r="C35" s="123" t="s">
        <v>94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94" t="s">
        <v>95</v>
      </c>
      <c r="AD35" s="94"/>
      <c r="AE35" s="94"/>
      <c r="AF35" s="94"/>
      <c r="AG35" s="95"/>
      <c r="AH35" s="96"/>
      <c r="AI35" s="96"/>
      <c r="AJ35" s="97"/>
      <c r="AK35" s="95"/>
      <c r="AL35" s="96"/>
      <c r="AM35" s="96"/>
      <c r="AN35" s="97"/>
    </row>
    <row r="36" spans="1:40" ht="19.5" customHeight="1">
      <c r="A36" s="90" t="s">
        <v>96</v>
      </c>
      <c r="B36" s="91"/>
      <c r="C36" s="123" t="s">
        <v>97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94" t="s">
        <v>98</v>
      </c>
      <c r="AD36" s="94"/>
      <c r="AE36" s="94"/>
      <c r="AF36" s="94"/>
      <c r="AG36" s="95">
        <v>257</v>
      </c>
      <c r="AH36" s="96"/>
      <c r="AI36" s="96"/>
      <c r="AJ36" s="97"/>
      <c r="AK36" s="95">
        <v>600</v>
      </c>
      <c r="AL36" s="96"/>
      <c r="AM36" s="96"/>
      <c r="AN36" s="97"/>
    </row>
    <row r="37" spans="1:40" ht="19.5" customHeight="1">
      <c r="A37" s="90" t="s">
        <v>99</v>
      </c>
      <c r="B37" s="91"/>
      <c r="C37" s="125" t="s">
        <v>100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94" t="s">
        <v>101</v>
      </c>
      <c r="AD37" s="94"/>
      <c r="AE37" s="94"/>
      <c r="AF37" s="94"/>
      <c r="AG37" s="95"/>
      <c r="AH37" s="96"/>
      <c r="AI37" s="96"/>
      <c r="AJ37" s="97"/>
      <c r="AK37" s="95"/>
      <c r="AL37" s="96"/>
      <c r="AM37" s="96"/>
      <c r="AN37" s="97"/>
    </row>
    <row r="38" spans="1:40" ht="19.5" customHeight="1">
      <c r="A38" s="90" t="s">
        <v>102</v>
      </c>
      <c r="B38" s="91"/>
      <c r="C38" s="111" t="s">
        <v>103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94" t="s">
        <v>104</v>
      </c>
      <c r="AD38" s="94"/>
      <c r="AE38" s="94"/>
      <c r="AF38" s="94"/>
      <c r="AG38" s="95">
        <v>357</v>
      </c>
      <c r="AH38" s="96"/>
      <c r="AI38" s="96"/>
      <c r="AJ38" s="97"/>
      <c r="AK38" s="95">
        <v>600</v>
      </c>
      <c r="AL38" s="96"/>
      <c r="AM38" s="96"/>
      <c r="AN38" s="97"/>
    </row>
    <row r="39" spans="1:40" ht="19.5" customHeight="1">
      <c r="A39" s="90" t="s">
        <v>105</v>
      </c>
      <c r="B39" s="91"/>
      <c r="C39" s="123" t="s">
        <v>106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94" t="s">
        <v>107</v>
      </c>
      <c r="AD39" s="94"/>
      <c r="AE39" s="94"/>
      <c r="AF39" s="94"/>
      <c r="AG39" s="95">
        <v>798</v>
      </c>
      <c r="AH39" s="96"/>
      <c r="AI39" s="96"/>
      <c r="AJ39" s="97"/>
      <c r="AK39" s="95">
        <v>798</v>
      </c>
      <c r="AL39" s="96"/>
      <c r="AM39" s="96"/>
      <c r="AN39" s="97"/>
    </row>
    <row r="40" spans="1:40" ht="19.5" customHeight="1">
      <c r="A40" s="98" t="s">
        <v>108</v>
      </c>
      <c r="B40" s="99"/>
      <c r="C40" s="121" t="s">
        <v>109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04" t="s">
        <v>110</v>
      </c>
      <c r="AD40" s="104"/>
      <c r="AE40" s="104"/>
      <c r="AF40" s="104"/>
      <c r="AG40" s="105">
        <f>SUM(AG33:AJ39)</f>
        <v>2458</v>
      </c>
      <c r="AH40" s="106"/>
      <c r="AI40" s="106"/>
      <c r="AJ40" s="107"/>
      <c r="AK40" s="105">
        <f>SUM(AK33:AN39)</f>
        <v>3370</v>
      </c>
      <c r="AL40" s="106"/>
      <c r="AM40" s="106"/>
      <c r="AN40" s="107"/>
    </row>
    <row r="41" spans="1:40" ht="19.5" customHeight="1">
      <c r="A41" s="90" t="s">
        <v>111</v>
      </c>
      <c r="B41" s="91"/>
      <c r="C41" s="123" t="s">
        <v>112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94" t="s">
        <v>113</v>
      </c>
      <c r="AD41" s="94"/>
      <c r="AE41" s="94"/>
      <c r="AF41" s="94"/>
      <c r="AG41" s="95"/>
      <c r="AH41" s="96"/>
      <c r="AI41" s="96"/>
      <c r="AJ41" s="97"/>
      <c r="AK41" s="95"/>
      <c r="AL41" s="96"/>
      <c r="AM41" s="96"/>
      <c r="AN41" s="97"/>
    </row>
    <row r="42" spans="1:40" ht="19.5" customHeight="1">
      <c r="A42" s="90" t="s">
        <v>114</v>
      </c>
      <c r="B42" s="91"/>
      <c r="C42" s="123" t="s">
        <v>115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94" t="s">
        <v>116</v>
      </c>
      <c r="AD42" s="94"/>
      <c r="AE42" s="94"/>
      <c r="AF42" s="94"/>
      <c r="AG42" s="95"/>
      <c r="AH42" s="96"/>
      <c r="AI42" s="96"/>
      <c r="AJ42" s="97"/>
      <c r="AK42" s="95"/>
      <c r="AL42" s="96"/>
      <c r="AM42" s="96"/>
      <c r="AN42" s="97"/>
    </row>
    <row r="43" spans="1:40" ht="19.5" customHeight="1">
      <c r="A43" s="98" t="s">
        <v>117</v>
      </c>
      <c r="B43" s="99"/>
      <c r="C43" s="121" t="s">
        <v>118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04" t="s">
        <v>119</v>
      </c>
      <c r="AD43" s="104"/>
      <c r="AE43" s="104"/>
      <c r="AF43" s="104"/>
      <c r="AG43" s="105">
        <f>SUM(AG41:AJ42)</f>
        <v>0</v>
      </c>
      <c r="AH43" s="106"/>
      <c r="AI43" s="106"/>
      <c r="AJ43" s="107"/>
      <c r="AK43" s="105">
        <f>SUM(AK41:AN42)</f>
        <v>0</v>
      </c>
      <c r="AL43" s="106"/>
      <c r="AM43" s="106"/>
      <c r="AN43" s="107"/>
    </row>
    <row r="44" spans="1:43" ht="19.5" customHeight="1">
      <c r="A44" s="90" t="s">
        <v>120</v>
      </c>
      <c r="B44" s="91"/>
      <c r="C44" s="123" t="s">
        <v>121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94" t="s">
        <v>122</v>
      </c>
      <c r="AD44" s="94"/>
      <c r="AE44" s="94"/>
      <c r="AF44" s="94"/>
      <c r="AG44" s="95">
        <v>1445</v>
      </c>
      <c r="AH44" s="96"/>
      <c r="AI44" s="96"/>
      <c r="AJ44" s="97"/>
      <c r="AK44" s="95">
        <v>1505</v>
      </c>
      <c r="AL44" s="96"/>
      <c r="AM44" s="96"/>
      <c r="AN44" s="97"/>
      <c r="AQ44" s="176"/>
    </row>
    <row r="45" spans="1:40" ht="19.5" customHeight="1">
      <c r="A45" s="90" t="s">
        <v>123</v>
      </c>
      <c r="B45" s="91"/>
      <c r="C45" s="123" t="s">
        <v>124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94" t="s">
        <v>125</v>
      </c>
      <c r="AD45" s="94"/>
      <c r="AE45" s="94"/>
      <c r="AF45" s="94"/>
      <c r="AG45" s="95"/>
      <c r="AH45" s="96"/>
      <c r="AI45" s="96"/>
      <c r="AJ45" s="97"/>
      <c r="AK45" s="95"/>
      <c r="AL45" s="96"/>
      <c r="AM45" s="96"/>
      <c r="AN45" s="97"/>
    </row>
    <row r="46" spans="1:40" ht="19.5" customHeight="1">
      <c r="A46" s="90" t="s">
        <v>126</v>
      </c>
      <c r="B46" s="91"/>
      <c r="C46" s="123" t="s">
        <v>127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94" t="s">
        <v>128</v>
      </c>
      <c r="AD46" s="94"/>
      <c r="AE46" s="94"/>
      <c r="AF46" s="94"/>
      <c r="AG46" s="95">
        <v>250</v>
      </c>
      <c r="AH46" s="96"/>
      <c r="AI46" s="96"/>
      <c r="AJ46" s="97"/>
      <c r="AK46" s="95">
        <v>250</v>
      </c>
      <c r="AL46" s="96"/>
      <c r="AM46" s="96"/>
      <c r="AN46" s="97"/>
    </row>
    <row r="47" spans="1:40" ht="19.5" customHeight="1">
      <c r="A47" s="90" t="s">
        <v>129</v>
      </c>
      <c r="B47" s="91"/>
      <c r="C47" s="123" t="s">
        <v>130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94" t="s">
        <v>131</v>
      </c>
      <c r="AD47" s="94"/>
      <c r="AE47" s="94"/>
      <c r="AF47" s="94"/>
      <c r="AG47" s="95">
        <v>0</v>
      </c>
      <c r="AH47" s="96"/>
      <c r="AI47" s="96"/>
      <c r="AJ47" s="97"/>
      <c r="AK47" s="95">
        <v>0</v>
      </c>
      <c r="AL47" s="96"/>
      <c r="AM47" s="96"/>
      <c r="AN47" s="97"/>
    </row>
    <row r="48" spans="1:40" ht="19.5" customHeight="1">
      <c r="A48" s="90" t="s">
        <v>132</v>
      </c>
      <c r="B48" s="91"/>
      <c r="C48" s="123" t="s">
        <v>133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94" t="s">
        <v>134</v>
      </c>
      <c r="AD48" s="94"/>
      <c r="AE48" s="94"/>
      <c r="AF48" s="94"/>
      <c r="AG48" s="95">
        <v>200</v>
      </c>
      <c r="AH48" s="96"/>
      <c r="AI48" s="96"/>
      <c r="AJ48" s="97"/>
      <c r="AK48" s="95">
        <v>0</v>
      </c>
      <c r="AL48" s="96"/>
      <c r="AM48" s="96"/>
      <c r="AN48" s="97"/>
    </row>
    <row r="49" spans="1:40" ht="19.5" customHeight="1">
      <c r="A49" s="98" t="s">
        <v>135</v>
      </c>
      <c r="B49" s="99"/>
      <c r="C49" s="121" t="s">
        <v>136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04" t="s">
        <v>137</v>
      </c>
      <c r="AD49" s="104"/>
      <c r="AE49" s="104"/>
      <c r="AF49" s="104"/>
      <c r="AG49" s="105">
        <f>SUM(AG44:AJ48)</f>
        <v>1895</v>
      </c>
      <c r="AH49" s="106"/>
      <c r="AI49" s="106"/>
      <c r="AJ49" s="107"/>
      <c r="AK49" s="105">
        <f>SUM(AK44:AN48)</f>
        <v>1755</v>
      </c>
      <c r="AL49" s="106"/>
      <c r="AM49" s="106"/>
      <c r="AN49" s="107"/>
    </row>
    <row r="50" spans="1:40" ht="19.5" customHeight="1">
      <c r="A50" s="98" t="s">
        <v>138</v>
      </c>
      <c r="B50" s="99"/>
      <c r="C50" s="121" t="s">
        <v>139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04" t="s">
        <v>140</v>
      </c>
      <c r="AD50" s="104"/>
      <c r="AE50" s="104"/>
      <c r="AF50" s="104"/>
      <c r="AG50" s="105">
        <f>AG29+AG32+AG40+AG43+AG49</f>
        <v>7397</v>
      </c>
      <c r="AH50" s="106"/>
      <c r="AI50" s="106"/>
      <c r="AJ50" s="107"/>
      <c r="AK50" s="105">
        <f>AK29+AK32+AK40+AK43+AK49</f>
        <v>9099</v>
      </c>
      <c r="AL50" s="106"/>
      <c r="AM50" s="106"/>
      <c r="AN50" s="107"/>
    </row>
    <row r="51" spans="1:40" ht="19.5" customHeight="1">
      <c r="A51" s="90" t="s">
        <v>141</v>
      </c>
      <c r="B51" s="91"/>
      <c r="C51" s="92" t="s">
        <v>142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4" t="s">
        <v>143</v>
      </c>
      <c r="AD51" s="94"/>
      <c r="AE51" s="94"/>
      <c r="AF51" s="94"/>
      <c r="AG51" s="95"/>
      <c r="AH51" s="96"/>
      <c r="AI51" s="96"/>
      <c r="AJ51" s="97"/>
      <c r="AK51" s="95"/>
      <c r="AL51" s="96"/>
      <c r="AM51" s="96"/>
      <c r="AN51" s="97"/>
    </row>
    <row r="52" spans="1:40" ht="19.5" customHeight="1">
      <c r="A52" s="90" t="s">
        <v>144</v>
      </c>
      <c r="B52" s="91"/>
      <c r="C52" s="92" t="s">
        <v>145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4" t="s">
        <v>146</v>
      </c>
      <c r="AD52" s="94"/>
      <c r="AE52" s="94"/>
      <c r="AF52" s="94"/>
      <c r="AG52" s="95"/>
      <c r="AH52" s="96"/>
      <c r="AI52" s="96"/>
      <c r="AJ52" s="97"/>
      <c r="AK52" s="95">
        <v>93</v>
      </c>
      <c r="AL52" s="96"/>
      <c r="AM52" s="96"/>
      <c r="AN52" s="97"/>
    </row>
    <row r="53" spans="1:40" ht="19.5" customHeight="1">
      <c r="A53" s="90" t="s">
        <v>147</v>
      </c>
      <c r="B53" s="91"/>
      <c r="C53" s="119" t="s">
        <v>148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94" t="s">
        <v>149</v>
      </c>
      <c r="AD53" s="94"/>
      <c r="AE53" s="94"/>
      <c r="AF53" s="94"/>
      <c r="AG53" s="95"/>
      <c r="AH53" s="96"/>
      <c r="AI53" s="96"/>
      <c r="AJ53" s="97"/>
      <c r="AK53" s="95"/>
      <c r="AL53" s="96"/>
      <c r="AM53" s="96"/>
      <c r="AN53" s="97"/>
    </row>
    <row r="54" spans="1:40" ht="19.5" customHeight="1">
      <c r="A54" s="90" t="s">
        <v>150</v>
      </c>
      <c r="B54" s="91"/>
      <c r="C54" s="119" t="s">
        <v>151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94" t="s">
        <v>152</v>
      </c>
      <c r="AD54" s="94"/>
      <c r="AE54" s="94"/>
      <c r="AF54" s="94"/>
      <c r="AG54" s="95">
        <v>0</v>
      </c>
      <c r="AH54" s="96"/>
      <c r="AI54" s="96"/>
      <c r="AJ54" s="97"/>
      <c r="AK54" s="95">
        <v>0</v>
      </c>
      <c r="AL54" s="96"/>
      <c r="AM54" s="96"/>
      <c r="AN54" s="97"/>
    </row>
    <row r="55" spans="1:40" ht="19.5" customHeight="1">
      <c r="A55" s="90" t="s">
        <v>153</v>
      </c>
      <c r="B55" s="91"/>
      <c r="C55" s="119" t="s">
        <v>154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94" t="s">
        <v>155</v>
      </c>
      <c r="AD55" s="94"/>
      <c r="AE55" s="94"/>
      <c r="AF55" s="94"/>
      <c r="AG55" s="95">
        <v>0</v>
      </c>
      <c r="AH55" s="96"/>
      <c r="AI55" s="96"/>
      <c r="AJ55" s="97"/>
      <c r="AK55" s="95">
        <v>46</v>
      </c>
      <c r="AL55" s="96"/>
      <c r="AM55" s="96"/>
      <c r="AN55" s="97"/>
    </row>
    <row r="56" spans="1:40" ht="19.5" customHeight="1">
      <c r="A56" s="90" t="s">
        <v>156</v>
      </c>
      <c r="B56" s="91"/>
      <c r="C56" s="92" t="s">
        <v>157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4" t="s">
        <v>158</v>
      </c>
      <c r="AD56" s="94"/>
      <c r="AE56" s="94"/>
      <c r="AF56" s="94"/>
      <c r="AG56" s="95">
        <v>483</v>
      </c>
      <c r="AH56" s="96"/>
      <c r="AI56" s="96"/>
      <c r="AJ56" s="97"/>
      <c r="AK56" s="95">
        <v>483</v>
      </c>
      <c r="AL56" s="96"/>
      <c r="AM56" s="96"/>
      <c r="AN56" s="97"/>
    </row>
    <row r="57" spans="1:40" ht="19.5" customHeight="1">
      <c r="A57" s="90" t="s">
        <v>159</v>
      </c>
      <c r="B57" s="91"/>
      <c r="C57" s="92" t="s">
        <v>160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4" t="s">
        <v>161</v>
      </c>
      <c r="AD57" s="94"/>
      <c r="AE57" s="94"/>
      <c r="AF57" s="94"/>
      <c r="AG57" s="95"/>
      <c r="AH57" s="96"/>
      <c r="AI57" s="96"/>
      <c r="AJ57" s="97"/>
      <c r="AK57" s="95"/>
      <c r="AL57" s="96"/>
      <c r="AM57" s="96"/>
      <c r="AN57" s="97"/>
    </row>
    <row r="58" spans="1:40" ht="19.5" customHeight="1">
      <c r="A58" s="90" t="s">
        <v>162</v>
      </c>
      <c r="B58" s="91"/>
      <c r="C58" s="92" t="s">
        <v>163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4" t="s">
        <v>164</v>
      </c>
      <c r="AD58" s="94"/>
      <c r="AE58" s="94"/>
      <c r="AF58" s="94"/>
      <c r="AG58" s="95">
        <v>2109</v>
      </c>
      <c r="AH58" s="96"/>
      <c r="AI58" s="96"/>
      <c r="AJ58" s="97"/>
      <c r="AK58" s="95">
        <v>2063</v>
      </c>
      <c r="AL58" s="96"/>
      <c r="AM58" s="96"/>
      <c r="AN58" s="97"/>
    </row>
    <row r="59" spans="1:40" ht="19.5" customHeight="1">
      <c r="A59" s="98" t="s">
        <v>165</v>
      </c>
      <c r="B59" s="99"/>
      <c r="C59" s="102" t="s">
        <v>166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 t="s">
        <v>167</v>
      </c>
      <c r="AD59" s="104"/>
      <c r="AE59" s="104"/>
      <c r="AF59" s="104"/>
      <c r="AG59" s="105">
        <f>SUM(AG51:AJ58)</f>
        <v>2592</v>
      </c>
      <c r="AH59" s="106"/>
      <c r="AI59" s="106"/>
      <c r="AJ59" s="107"/>
      <c r="AK59" s="105">
        <f>SUM(AK51:AN58)</f>
        <v>2685</v>
      </c>
      <c r="AL59" s="106"/>
      <c r="AM59" s="106"/>
      <c r="AN59" s="107"/>
    </row>
    <row r="60" spans="1:40" ht="19.5" customHeight="1">
      <c r="A60" s="90" t="s">
        <v>168</v>
      </c>
      <c r="B60" s="91"/>
      <c r="C60" s="117" t="s">
        <v>169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94" t="s">
        <v>170</v>
      </c>
      <c r="AD60" s="94"/>
      <c r="AE60" s="94"/>
      <c r="AF60" s="94"/>
      <c r="AG60" s="95"/>
      <c r="AH60" s="96"/>
      <c r="AI60" s="96"/>
      <c r="AJ60" s="97"/>
      <c r="AK60" s="95"/>
      <c r="AL60" s="96"/>
      <c r="AM60" s="96"/>
      <c r="AN60" s="97"/>
    </row>
    <row r="61" spans="1:40" ht="19.5" customHeight="1">
      <c r="A61" s="90" t="s">
        <v>171</v>
      </c>
      <c r="B61" s="91"/>
      <c r="C61" s="117" t="s">
        <v>172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94" t="s">
        <v>173</v>
      </c>
      <c r="AD61" s="94"/>
      <c r="AE61" s="94"/>
      <c r="AF61" s="94"/>
      <c r="AG61" s="95"/>
      <c r="AH61" s="96"/>
      <c r="AI61" s="96"/>
      <c r="AJ61" s="97"/>
      <c r="AK61" s="95">
        <v>116</v>
      </c>
      <c r="AL61" s="96"/>
      <c r="AM61" s="96"/>
      <c r="AN61" s="97"/>
    </row>
    <row r="62" spans="1:40" ht="29.25" customHeight="1">
      <c r="A62" s="90" t="s">
        <v>174</v>
      </c>
      <c r="B62" s="91"/>
      <c r="C62" s="117" t="s">
        <v>175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94" t="s">
        <v>176</v>
      </c>
      <c r="AD62" s="94"/>
      <c r="AE62" s="94"/>
      <c r="AF62" s="94"/>
      <c r="AG62" s="95"/>
      <c r="AH62" s="96"/>
      <c r="AI62" s="96"/>
      <c r="AJ62" s="97"/>
      <c r="AK62" s="95"/>
      <c r="AL62" s="96"/>
      <c r="AM62" s="96"/>
      <c r="AN62" s="97"/>
    </row>
    <row r="63" spans="1:40" ht="29.25" customHeight="1">
      <c r="A63" s="90" t="s">
        <v>177</v>
      </c>
      <c r="B63" s="91"/>
      <c r="C63" s="117" t="s">
        <v>178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94" t="s">
        <v>179</v>
      </c>
      <c r="AD63" s="94"/>
      <c r="AE63" s="94"/>
      <c r="AF63" s="94"/>
      <c r="AG63" s="95"/>
      <c r="AH63" s="96"/>
      <c r="AI63" s="96"/>
      <c r="AJ63" s="97"/>
      <c r="AK63" s="95"/>
      <c r="AL63" s="96"/>
      <c r="AM63" s="96"/>
      <c r="AN63" s="97"/>
    </row>
    <row r="64" spans="1:40" ht="29.25" customHeight="1">
      <c r="A64" s="90" t="s">
        <v>180</v>
      </c>
      <c r="B64" s="91"/>
      <c r="C64" s="117" t="s">
        <v>181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94" t="s">
        <v>182</v>
      </c>
      <c r="AD64" s="94"/>
      <c r="AE64" s="94"/>
      <c r="AF64" s="94"/>
      <c r="AG64" s="95"/>
      <c r="AH64" s="96"/>
      <c r="AI64" s="96"/>
      <c r="AJ64" s="97"/>
      <c r="AK64" s="95"/>
      <c r="AL64" s="96"/>
      <c r="AM64" s="96"/>
      <c r="AN64" s="97"/>
    </row>
    <row r="65" spans="1:40" ht="19.5" customHeight="1">
      <c r="A65" s="90" t="s">
        <v>183</v>
      </c>
      <c r="B65" s="91"/>
      <c r="C65" s="117" t="s">
        <v>184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94" t="s">
        <v>185</v>
      </c>
      <c r="AD65" s="94"/>
      <c r="AE65" s="94"/>
      <c r="AF65" s="94"/>
      <c r="AG65" s="95">
        <v>1940</v>
      </c>
      <c r="AH65" s="96"/>
      <c r="AI65" s="96"/>
      <c r="AJ65" s="97"/>
      <c r="AK65" s="95">
        <v>1734</v>
      </c>
      <c r="AL65" s="96"/>
      <c r="AM65" s="96"/>
      <c r="AN65" s="97"/>
    </row>
    <row r="66" spans="1:40" ht="29.25" customHeight="1">
      <c r="A66" s="90" t="s">
        <v>186</v>
      </c>
      <c r="B66" s="91"/>
      <c r="C66" s="117" t="s">
        <v>187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94" t="s">
        <v>188</v>
      </c>
      <c r="AD66" s="94"/>
      <c r="AE66" s="94"/>
      <c r="AF66" s="94"/>
      <c r="AG66" s="95"/>
      <c r="AH66" s="96"/>
      <c r="AI66" s="96"/>
      <c r="AJ66" s="97"/>
      <c r="AK66" s="95"/>
      <c r="AL66" s="96"/>
      <c r="AM66" s="96"/>
      <c r="AN66" s="97"/>
    </row>
    <row r="67" spans="1:40" ht="29.25" customHeight="1">
      <c r="A67" s="90" t="s">
        <v>189</v>
      </c>
      <c r="B67" s="91"/>
      <c r="C67" s="117" t="s">
        <v>190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94" t="s">
        <v>191</v>
      </c>
      <c r="AD67" s="94"/>
      <c r="AE67" s="94"/>
      <c r="AF67" s="94"/>
      <c r="AG67" s="95"/>
      <c r="AH67" s="96"/>
      <c r="AI67" s="96"/>
      <c r="AJ67" s="97"/>
      <c r="AK67" s="95">
        <v>550</v>
      </c>
      <c r="AL67" s="96"/>
      <c r="AM67" s="96"/>
      <c r="AN67" s="97"/>
    </row>
    <row r="68" spans="1:40" ht="19.5" customHeight="1">
      <c r="A68" s="90" t="s">
        <v>192</v>
      </c>
      <c r="B68" s="91"/>
      <c r="C68" s="117" t="s">
        <v>193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94" t="s">
        <v>194</v>
      </c>
      <c r="AD68" s="94"/>
      <c r="AE68" s="94"/>
      <c r="AF68" s="94"/>
      <c r="AG68" s="95"/>
      <c r="AH68" s="96"/>
      <c r="AI68" s="96"/>
      <c r="AJ68" s="97"/>
      <c r="AK68" s="95"/>
      <c r="AL68" s="96"/>
      <c r="AM68" s="96"/>
      <c r="AN68" s="97"/>
    </row>
    <row r="69" spans="1:40" ht="19.5" customHeight="1">
      <c r="A69" s="90" t="s">
        <v>195</v>
      </c>
      <c r="B69" s="91"/>
      <c r="C69" s="115" t="s">
        <v>196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94" t="s">
        <v>197</v>
      </c>
      <c r="AD69" s="94"/>
      <c r="AE69" s="94"/>
      <c r="AF69" s="94"/>
      <c r="AG69" s="95"/>
      <c r="AH69" s="96"/>
      <c r="AI69" s="96"/>
      <c r="AJ69" s="97"/>
      <c r="AK69" s="95"/>
      <c r="AL69" s="96"/>
      <c r="AM69" s="96"/>
      <c r="AN69" s="97"/>
    </row>
    <row r="70" spans="1:40" ht="19.5" customHeight="1">
      <c r="A70" s="90" t="s">
        <v>198</v>
      </c>
      <c r="B70" s="91"/>
      <c r="C70" s="117" t="s">
        <v>199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94" t="s">
        <v>200</v>
      </c>
      <c r="AD70" s="94"/>
      <c r="AE70" s="94"/>
      <c r="AF70" s="94"/>
      <c r="AG70" s="95">
        <v>65</v>
      </c>
      <c r="AH70" s="96"/>
      <c r="AI70" s="96"/>
      <c r="AJ70" s="97"/>
      <c r="AK70" s="95">
        <v>65</v>
      </c>
      <c r="AL70" s="96"/>
      <c r="AM70" s="96"/>
      <c r="AN70" s="97"/>
    </row>
    <row r="71" spans="1:40" ht="19.5" customHeight="1">
      <c r="A71" s="90" t="s">
        <v>201</v>
      </c>
      <c r="B71" s="91"/>
      <c r="C71" s="115" t="s">
        <v>202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94" t="s">
        <v>203</v>
      </c>
      <c r="AD71" s="94"/>
      <c r="AE71" s="94"/>
      <c r="AF71" s="94"/>
      <c r="AG71" s="95">
        <v>0</v>
      </c>
      <c r="AH71" s="96"/>
      <c r="AI71" s="96"/>
      <c r="AJ71" s="97"/>
      <c r="AK71" s="95">
        <v>0</v>
      </c>
      <c r="AL71" s="96"/>
      <c r="AM71" s="96"/>
      <c r="AN71" s="97"/>
    </row>
    <row r="72" spans="1:40" ht="19.5" customHeight="1">
      <c r="A72" s="98" t="s">
        <v>204</v>
      </c>
      <c r="B72" s="99"/>
      <c r="C72" s="102" t="s">
        <v>205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4" t="s">
        <v>206</v>
      </c>
      <c r="AD72" s="104"/>
      <c r="AE72" s="104"/>
      <c r="AF72" s="104"/>
      <c r="AG72" s="105">
        <f>SUM(AG60:AJ71)</f>
        <v>2005</v>
      </c>
      <c r="AH72" s="106"/>
      <c r="AI72" s="106"/>
      <c r="AJ72" s="107"/>
      <c r="AK72" s="105">
        <f>SUM(AK60:AN71)</f>
        <v>2465</v>
      </c>
      <c r="AL72" s="106"/>
      <c r="AM72" s="106"/>
      <c r="AN72" s="107"/>
    </row>
    <row r="73" spans="1:40" ht="19.5" customHeight="1">
      <c r="A73" s="90" t="s">
        <v>207</v>
      </c>
      <c r="B73" s="91"/>
      <c r="C73" s="113" t="s">
        <v>208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94" t="s">
        <v>209</v>
      </c>
      <c r="AD73" s="94"/>
      <c r="AE73" s="94"/>
      <c r="AF73" s="94"/>
      <c r="AG73" s="95"/>
      <c r="AH73" s="96"/>
      <c r="AI73" s="96"/>
      <c r="AJ73" s="97"/>
      <c r="AK73" s="95"/>
      <c r="AL73" s="96"/>
      <c r="AM73" s="96"/>
      <c r="AN73" s="97"/>
    </row>
    <row r="74" spans="1:40" ht="19.5" customHeight="1">
      <c r="A74" s="90" t="s">
        <v>210</v>
      </c>
      <c r="B74" s="91"/>
      <c r="C74" s="113" t="s">
        <v>211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94" t="s">
        <v>212</v>
      </c>
      <c r="AD74" s="94"/>
      <c r="AE74" s="94"/>
      <c r="AF74" s="94"/>
      <c r="AG74" s="95">
        <v>1000</v>
      </c>
      <c r="AH74" s="96"/>
      <c r="AI74" s="96"/>
      <c r="AJ74" s="97"/>
      <c r="AK74" s="95">
        <v>1000</v>
      </c>
      <c r="AL74" s="96"/>
      <c r="AM74" s="96"/>
      <c r="AN74" s="97"/>
    </row>
    <row r="75" spans="1:40" ht="19.5" customHeight="1">
      <c r="A75" s="90" t="s">
        <v>213</v>
      </c>
      <c r="B75" s="91"/>
      <c r="C75" s="113" t="s">
        <v>214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94" t="s">
        <v>215</v>
      </c>
      <c r="AD75" s="94"/>
      <c r="AE75" s="94"/>
      <c r="AF75" s="94"/>
      <c r="AG75" s="95"/>
      <c r="AH75" s="96"/>
      <c r="AI75" s="96"/>
      <c r="AJ75" s="97"/>
      <c r="AK75" s="95"/>
      <c r="AL75" s="96"/>
      <c r="AM75" s="96"/>
      <c r="AN75" s="97"/>
    </row>
    <row r="76" spans="1:40" ht="19.5" customHeight="1">
      <c r="A76" s="90" t="s">
        <v>216</v>
      </c>
      <c r="B76" s="91"/>
      <c r="C76" s="113" t="s">
        <v>217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94" t="s">
        <v>218</v>
      </c>
      <c r="AD76" s="94"/>
      <c r="AE76" s="94"/>
      <c r="AF76" s="94"/>
      <c r="AG76" s="95">
        <v>1683</v>
      </c>
      <c r="AH76" s="96"/>
      <c r="AI76" s="96"/>
      <c r="AJ76" s="97"/>
      <c r="AK76" s="95">
        <v>1935</v>
      </c>
      <c r="AL76" s="96"/>
      <c r="AM76" s="96"/>
      <c r="AN76" s="97"/>
    </row>
    <row r="77" spans="1:40" ht="19.5" customHeight="1">
      <c r="A77" s="90" t="s">
        <v>219</v>
      </c>
      <c r="B77" s="91"/>
      <c r="C77" s="111" t="s">
        <v>220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94" t="s">
        <v>221</v>
      </c>
      <c r="AD77" s="94"/>
      <c r="AE77" s="94"/>
      <c r="AF77" s="94"/>
      <c r="AG77" s="95"/>
      <c r="AH77" s="96"/>
      <c r="AI77" s="96"/>
      <c r="AJ77" s="97"/>
      <c r="AK77" s="95"/>
      <c r="AL77" s="96"/>
      <c r="AM77" s="96"/>
      <c r="AN77" s="97"/>
    </row>
    <row r="78" spans="1:40" ht="19.5" customHeight="1">
      <c r="A78" s="90" t="s">
        <v>222</v>
      </c>
      <c r="B78" s="91"/>
      <c r="C78" s="111" t="s">
        <v>223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94" t="s">
        <v>224</v>
      </c>
      <c r="AD78" s="94"/>
      <c r="AE78" s="94"/>
      <c r="AF78" s="94"/>
      <c r="AG78" s="95"/>
      <c r="AH78" s="96"/>
      <c r="AI78" s="96"/>
      <c r="AJ78" s="97"/>
      <c r="AK78" s="95"/>
      <c r="AL78" s="96"/>
      <c r="AM78" s="96"/>
      <c r="AN78" s="97"/>
    </row>
    <row r="79" spans="1:40" ht="19.5" customHeight="1">
      <c r="A79" s="90" t="s">
        <v>225</v>
      </c>
      <c r="B79" s="91"/>
      <c r="C79" s="111" t="s">
        <v>226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94" t="s">
        <v>227</v>
      </c>
      <c r="AD79" s="94"/>
      <c r="AE79" s="94"/>
      <c r="AF79" s="94"/>
      <c r="AG79" s="95">
        <v>373</v>
      </c>
      <c r="AH79" s="96"/>
      <c r="AI79" s="96"/>
      <c r="AJ79" s="97"/>
      <c r="AK79" s="95">
        <v>373</v>
      </c>
      <c r="AL79" s="96"/>
      <c r="AM79" s="96"/>
      <c r="AN79" s="97"/>
    </row>
    <row r="80" spans="1:40" s="3" customFormat="1" ht="19.5" customHeight="1">
      <c r="A80" s="98" t="s">
        <v>228</v>
      </c>
      <c r="B80" s="99"/>
      <c r="C80" s="100" t="s">
        <v>229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4" t="s">
        <v>230</v>
      </c>
      <c r="AD80" s="104"/>
      <c r="AE80" s="104"/>
      <c r="AF80" s="104"/>
      <c r="AG80" s="105">
        <f>SUM(AG73:AJ79)</f>
        <v>3056</v>
      </c>
      <c r="AH80" s="106"/>
      <c r="AI80" s="106"/>
      <c r="AJ80" s="107"/>
      <c r="AK80" s="105">
        <f>SUM(AK73:AN79)</f>
        <v>3308</v>
      </c>
      <c r="AL80" s="106"/>
      <c r="AM80" s="106"/>
      <c r="AN80" s="107"/>
    </row>
    <row r="81" spans="1:40" ht="19.5" customHeight="1">
      <c r="A81" s="90" t="s">
        <v>231</v>
      </c>
      <c r="B81" s="91"/>
      <c r="C81" s="92" t="s">
        <v>232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4" t="s">
        <v>233</v>
      </c>
      <c r="AD81" s="94"/>
      <c r="AE81" s="94"/>
      <c r="AF81" s="94"/>
      <c r="AG81" s="95"/>
      <c r="AH81" s="96"/>
      <c r="AI81" s="96"/>
      <c r="AJ81" s="97"/>
      <c r="AK81" s="95"/>
      <c r="AL81" s="96"/>
      <c r="AM81" s="96"/>
      <c r="AN81" s="97"/>
    </row>
    <row r="82" spans="1:40" ht="19.5" customHeight="1">
      <c r="A82" s="90" t="s">
        <v>234</v>
      </c>
      <c r="B82" s="91"/>
      <c r="C82" s="92" t="s">
        <v>235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4" t="s">
        <v>236</v>
      </c>
      <c r="AD82" s="94"/>
      <c r="AE82" s="94"/>
      <c r="AF82" s="94"/>
      <c r="AG82" s="95"/>
      <c r="AH82" s="96"/>
      <c r="AI82" s="96"/>
      <c r="AJ82" s="97"/>
      <c r="AK82" s="95"/>
      <c r="AL82" s="96"/>
      <c r="AM82" s="96"/>
      <c r="AN82" s="97"/>
    </row>
    <row r="83" spans="1:40" ht="19.5" customHeight="1">
      <c r="A83" s="90" t="s">
        <v>237</v>
      </c>
      <c r="B83" s="91"/>
      <c r="C83" s="92" t="s">
        <v>238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4" t="s">
        <v>239</v>
      </c>
      <c r="AD83" s="94"/>
      <c r="AE83" s="94"/>
      <c r="AF83" s="94"/>
      <c r="AG83" s="95"/>
      <c r="AH83" s="96"/>
      <c r="AI83" s="96"/>
      <c r="AJ83" s="97"/>
      <c r="AK83" s="95"/>
      <c r="AL83" s="96"/>
      <c r="AM83" s="96"/>
      <c r="AN83" s="97"/>
    </row>
    <row r="84" spans="1:40" ht="19.5" customHeight="1">
      <c r="A84" s="90" t="s">
        <v>240</v>
      </c>
      <c r="B84" s="91"/>
      <c r="C84" s="92" t="s">
        <v>241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4" t="s">
        <v>242</v>
      </c>
      <c r="AD84" s="94"/>
      <c r="AE84" s="94"/>
      <c r="AF84" s="94"/>
      <c r="AG84" s="95"/>
      <c r="AH84" s="96"/>
      <c r="AI84" s="96"/>
      <c r="AJ84" s="97"/>
      <c r="AK84" s="95"/>
      <c r="AL84" s="96"/>
      <c r="AM84" s="96"/>
      <c r="AN84" s="97"/>
    </row>
    <row r="85" spans="1:40" s="3" customFormat="1" ht="19.5" customHeight="1">
      <c r="A85" s="98" t="s">
        <v>243</v>
      </c>
      <c r="B85" s="99"/>
      <c r="C85" s="102" t="s">
        <v>244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4" t="s">
        <v>245</v>
      </c>
      <c r="AD85" s="104"/>
      <c r="AE85" s="104"/>
      <c r="AF85" s="104"/>
      <c r="AG85" s="105">
        <f>SUM(AG81:AJ84)</f>
        <v>0</v>
      </c>
      <c r="AH85" s="106"/>
      <c r="AI85" s="106"/>
      <c r="AJ85" s="107"/>
      <c r="AK85" s="105">
        <f>SUM(AK81:AN84)</f>
        <v>0</v>
      </c>
      <c r="AL85" s="106"/>
      <c r="AM85" s="106"/>
      <c r="AN85" s="107"/>
    </row>
    <row r="86" spans="1:40" ht="29.25" customHeight="1">
      <c r="A86" s="90" t="s">
        <v>246</v>
      </c>
      <c r="B86" s="91"/>
      <c r="C86" s="92" t="s">
        <v>247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4" t="s">
        <v>248</v>
      </c>
      <c r="AD86" s="94"/>
      <c r="AE86" s="94"/>
      <c r="AF86" s="94"/>
      <c r="AG86" s="95"/>
      <c r="AH86" s="96"/>
      <c r="AI86" s="96"/>
      <c r="AJ86" s="97"/>
      <c r="AK86" s="95"/>
      <c r="AL86" s="96"/>
      <c r="AM86" s="96"/>
      <c r="AN86" s="97"/>
    </row>
    <row r="87" spans="1:40" ht="29.25" customHeight="1">
      <c r="A87" s="90" t="s">
        <v>249</v>
      </c>
      <c r="B87" s="91"/>
      <c r="C87" s="92" t="s">
        <v>250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4" t="s">
        <v>251</v>
      </c>
      <c r="AD87" s="94"/>
      <c r="AE87" s="94"/>
      <c r="AF87" s="94"/>
      <c r="AG87" s="95"/>
      <c r="AH87" s="96"/>
      <c r="AI87" s="96"/>
      <c r="AJ87" s="97"/>
      <c r="AK87" s="95"/>
      <c r="AL87" s="96"/>
      <c r="AM87" s="96"/>
      <c r="AN87" s="97"/>
    </row>
    <row r="88" spans="1:40" ht="29.25" customHeight="1">
      <c r="A88" s="90" t="s">
        <v>252</v>
      </c>
      <c r="B88" s="91"/>
      <c r="C88" s="92" t="s">
        <v>253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4" t="s">
        <v>254</v>
      </c>
      <c r="AD88" s="94"/>
      <c r="AE88" s="94"/>
      <c r="AF88" s="94"/>
      <c r="AG88" s="95"/>
      <c r="AH88" s="96"/>
      <c r="AI88" s="96"/>
      <c r="AJ88" s="97"/>
      <c r="AK88" s="95"/>
      <c r="AL88" s="96"/>
      <c r="AM88" s="96"/>
      <c r="AN88" s="97"/>
    </row>
    <row r="89" spans="1:40" ht="19.5" customHeight="1">
      <c r="A89" s="90" t="s">
        <v>255</v>
      </c>
      <c r="B89" s="91"/>
      <c r="C89" s="92" t="s">
        <v>256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4" t="s">
        <v>257</v>
      </c>
      <c r="AD89" s="94"/>
      <c r="AE89" s="94"/>
      <c r="AF89" s="94"/>
      <c r="AG89" s="95"/>
      <c r="AH89" s="96"/>
      <c r="AI89" s="96"/>
      <c r="AJ89" s="97"/>
      <c r="AK89" s="95"/>
      <c r="AL89" s="96"/>
      <c r="AM89" s="96"/>
      <c r="AN89" s="97"/>
    </row>
    <row r="90" spans="1:40" ht="29.25" customHeight="1">
      <c r="A90" s="90" t="s">
        <v>258</v>
      </c>
      <c r="B90" s="91"/>
      <c r="C90" s="92" t="s">
        <v>259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4" t="s">
        <v>260</v>
      </c>
      <c r="AD90" s="94"/>
      <c r="AE90" s="94"/>
      <c r="AF90" s="94"/>
      <c r="AG90" s="95"/>
      <c r="AH90" s="96"/>
      <c r="AI90" s="96"/>
      <c r="AJ90" s="97"/>
      <c r="AK90" s="95"/>
      <c r="AL90" s="96"/>
      <c r="AM90" s="96"/>
      <c r="AN90" s="97"/>
    </row>
    <row r="91" spans="1:40" ht="29.25" customHeight="1">
      <c r="A91" s="90" t="s">
        <v>261</v>
      </c>
      <c r="B91" s="91"/>
      <c r="C91" s="92" t="s">
        <v>262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4" t="s">
        <v>263</v>
      </c>
      <c r="AD91" s="94"/>
      <c r="AE91" s="94"/>
      <c r="AF91" s="94"/>
      <c r="AG91" s="95"/>
      <c r="AH91" s="96"/>
      <c r="AI91" s="96"/>
      <c r="AJ91" s="97"/>
      <c r="AK91" s="95"/>
      <c r="AL91" s="96"/>
      <c r="AM91" s="96"/>
      <c r="AN91" s="97"/>
    </row>
    <row r="92" spans="1:40" ht="19.5" customHeight="1">
      <c r="A92" s="90" t="s">
        <v>264</v>
      </c>
      <c r="B92" s="91"/>
      <c r="C92" s="92" t="s">
        <v>265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4" t="s">
        <v>266</v>
      </c>
      <c r="AD92" s="94"/>
      <c r="AE92" s="94"/>
      <c r="AF92" s="94"/>
      <c r="AG92" s="95"/>
      <c r="AH92" s="96"/>
      <c r="AI92" s="96"/>
      <c r="AJ92" s="97"/>
      <c r="AK92" s="95"/>
      <c r="AL92" s="96"/>
      <c r="AM92" s="96"/>
      <c r="AN92" s="97"/>
    </row>
    <row r="93" spans="1:40" ht="19.5" customHeight="1">
      <c r="A93" s="90" t="s">
        <v>267</v>
      </c>
      <c r="B93" s="91"/>
      <c r="C93" s="92" t="s">
        <v>268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4" t="s">
        <v>269</v>
      </c>
      <c r="AD93" s="94"/>
      <c r="AE93" s="94"/>
      <c r="AF93" s="94"/>
      <c r="AG93" s="95"/>
      <c r="AH93" s="96"/>
      <c r="AI93" s="96"/>
      <c r="AJ93" s="97"/>
      <c r="AK93" s="95"/>
      <c r="AL93" s="96"/>
      <c r="AM93" s="96"/>
      <c r="AN93" s="97"/>
    </row>
    <row r="94" spans="1:40" ht="19.5" customHeight="1">
      <c r="A94" s="98" t="s">
        <v>270</v>
      </c>
      <c r="B94" s="99"/>
      <c r="C94" s="102" t="s">
        <v>271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4" t="s">
        <v>272</v>
      </c>
      <c r="AD94" s="104"/>
      <c r="AE94" s="104"/>
      <c r="AF94" s="104"/>
      <c r="AG94" s="105">
        <f>SUM(AG86:AJ93)</f>
        <v>0</v>
      </c>
      <c r="AH94" s="106"/>
      <c r="AI94" s="106"/>
      <c r="AJ94" s="107"/>
      <c r="AK94" s="105">
        <f>SUM(AK86:AN93)</f>
        <v>0</v>
      </c>
      <c r="AL94" s="106"/>
      <c r="AM94" s="106"/>
      <c r="AN94" s="107"/>
    </row>
    <row r="95" spans="1:40" s="3" customFormat="1" ht="19.5" customHeight="1">
      <c r="A95" s="98" t="s">
        <v>273</v>
      </c>
      <c r="B95" s="99"/>
      <c r="C95" s="100" t="s">
        <v>274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8" t="s">
        <v>275</v>
      </c>
      <c r="AD95" s="109"/>
      <c r="AE95" s="109"/>
      <c r="AF95" s="110"/>
      <c r="AG95" s="105">
        <f>AG24+AG25+AG50+AG59+AG72+AG80+AG85+AG94</f>
        <v>33713</v>
      </c>
      <c r="AH95" s="106"/>
      <c r="AI95" s="106"/>
      <c r="AJ95" s="107"/>
      <c r="AK95" s="105">
        <f>AK24+AK25+AK50+AK59+AK72+AK80+AK85+AK94</f>
        <v>37512</v>
      </c>
      <c r="AL95" s="106"/>
      <c r="AM95" s="106"/>
      <c r="AN95" s="107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459">
    <mergeCell ref="AK94:AN94"/>
    <mergeCell ref="AK95:AN95"/>
    <mergeCell ref="A3:AN3"/>
    <mergeCell ref="A2:AN2"/>
    <mergeCell ref="A1:AN1"/>
    <mergeCell ref="A4:AN4"/>
    <mergeCell ref="AK88:AN88"/>
    <mergeCell ref="AK89:AN89"/>
    <mergeCell ref="AK90:AN90"/>
    <mergeCell ref="AK91:AN91"/>
    <mergeCell ref="AK92:AN92"/>
    <mergeCell ref="AK93:AN93"/>
    <mergeCell ref="AK82:AN82"/>
    <mergeCell ref="AK83:AN83"/>
    <mergeCell ref="AK84:AN84"/>
    <mergeCell ref="AK85:AN85"/>
    <mergeCell ref="AK86:AN86"/>
    <mergeCell ref="AK87:AN87"/>
    <mergeCell ref="AK76:AN76"/>
    <mergeCell ref="AK77:AN77"/>
    <mergeCell ref="AK78:AN78"/>
    <mergeCell ref="AK79:AN79"/>
    <mergeCell ref="AK80:AN80"/>
    <mergeCell ref="AK81:AN81"/>
    <mergeCell ref="AK70:AN70"/>
    <mergeCell ref="AK71:AN71"/>
    <mergeCell ref="AK72:AN72"/>
    <mergeCell ref="AK73:AN73"/>
    <mergeCell ref="AK74:AN74"/>
    <mergeCell ref="AK75:AN75"/>
    <mergeCell ref="AK64:AN64"/>
    <mergeCell ref="AK65:AN65"/>
    <mergeCell ref="AK66:AN66"/>
    <mergeCell ref="AK67:AN67"/>
    <mergeCell ref="AK68:AN68"/>
    <mergeCell ref="AK69:AN69"/>
    <mergeCell ref="AK58:AN58"/>
    <mergeCell ref="AK59:AN59"/>
    <mergeCell ref="AK60:AN60"/>
    <mergeCell ref="AK61:AN61"/>
    <mergeCell ref="AK62:AN62"/>
    <mergeCell ref="AK63:AN63"/>
    <mergeCell ref="AK52:AN52"/>
    <mergeCell ref="AK53:AN53"/>
    <mergeCell ref="AK54:AN54"/>
    <mergeCell ref="AK55:AN5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40:AN40"/>
    <mergeCell ref="AK41:AN41"/>
    <mergeCell ref="AK42:AN42"/>
    <mergeCell ref="AK43:AN43"/>
    <mergeCell ref="AK44:AN44"/>
    <mergeCell ref="AK45:AN45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K10:AN10"/>
    <mergeCell ref="AK11:AN11"/>
    <mergeCell ref="AK12:AN12"/>
    <mergeCell ref="AK13:AN13"/>
    <mergeCell ref="AK14:AN14"/>
    <mergeCell ref="AK15:AN15"/>
    <mergeCell ref="AK5:AN5"/>
    <mergeCell ref="AK6:AN6"/>
    <mergeCell ref="AK7:AN7"/>
    <mergeCell ref="AK8:AN8"/>
    <mergeCell ref="AK9:AN9"/>
    <mergeCell ref="AC5:AF5"/>
    <mergeCell ref="AG5:AJ5"/>
    <mergeCell ref="AC9:AF9"/>
    <mergeCell ref="AG9:AJ9"/>
    <mergeCell ref="A5:B5"/>
    <mergeCell ref="C5:AB5"/>
    <mergeCell ref="AC7:AF7"/>
    <mergeCell ref="AG7:AJ7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C90:AF90"/>
    <mergeCell ref="AG90:AJ90"/>
    <mergeCell ref="A88:B88"/>
    <mergeCell ref="C88:AB88"/>
    <mergeCell ref="AC88:AF88"/>
    <mergeCell ref="AG88:AJ88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93:B93"/>
    <mergeCell ref="C93:AB93"/>
    <mergeCell ref="AC93:AF93"/>
    <mergeCell ref="AG93:AJ93"/>
    <mergeCell ref="A92:B92"/>
    <mergeCell ref="C92:AB92"/>
    <mergeCell ref="A91:B91"/>
    <mergeCell ref="C91:AB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1" r:id="rId1"/>
  <headerFooter alignWithMargins="0">
    <oddHeader>&amp;R2. számú melléklet a ....................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selection activeCell="E17" sqref="E17"/>
    </sheetView>
  </sheetViews>
  <sheetFormatPr defaultColWidth="9.140625" defaultRowHeight="15"/>
  <cols>
    <col min="1" max="1" width="58.7109375" style="16" customWidth="1"/>
    <col min="2" max="3" width="14.140625" style="16" customWidth="1"/>
    <col min="4" max="16384" width="9.140625" style="16" customWidth="1"/>
  </cols>
  <sheetData>
    <row r="1" spans="1:2" ht="12.75">
      <c r="A1" s="146"/>
      <c r="B1" s="147"/>
    </row>
    <row r="2" spans="1:11" ht="33.75" customHeight="1">
      <c r="A2" s="88" t="s">
        <v>453</v>
      </c>
      <c r="B2" s="88"/>
      <c r="C2" s="14"/>
      <c r="D2" s="14"/>
      <c r="E2" s="14"/>
      <c r="F2" s="14"/>
      <c r="G2" s="14"/>
      <c r="H2" s="14"/>
      <c r="I2" s="14"/>
      <c r="J2" s="14"/>
      <c r="K2" s="14"/>
    </row>
    <row r="3" spans="1:11" s="20" customFormat="1" ht="22.5">
      <c r="A3" s="89" t="s">
        <v>450</v>
      </c>
      <c r="B3" s="89"/>
      <c r="C3" s="15"/>
      <c r="D3" s="15"/>
      <c r="E3" s="15"/>
      <c r="F3" s="15"/>
      <c r="G3" s="15"/>
      <c r="H3" s="15"/>
      <c r="I3" s="15"/>
      <c r="J3" s="15"/>
      <c r="K3" s="15"/>
    </row>
    <row r="4" spans="1:3" s="32" customFormat="1" ht="31.5" customHeight="1">
      <c r="A4" s="148" t="s">
        <v>433</v>
      </c>
      <c r="B4" s="148"/>
      <c r="C4" s="148"/>
    </row>
    <row r="5" spans="1:3" s="32" customFormat="1" ht="31.5" customHeight="1">
      <c r="A5" s="47"/>
      <c r="B5" s="47"/>
      <c r="C5" s="47"/>
    </row>
    <row r="6" spans="1:3" s="32" customFormat="1" ht="15.75">
      <c r="A6" s="33"/>
      <c r="B6" s="34"/>
      <c r="C6" s="34" t="s">
        <v>427</v>
      </c>
    </row>
    <row r="7" spans="1:3" s="32" customFormat="1" ht="31.5">
      <c r="A7" s="35" t="s">
        <v>428</v>
      </c>
      <c r="B7" s="41" t="s">
        <v>434</v>
      </c>
      <c r="C7" s="41" t="s">
        <v>457</v>
      </c>
    </row>
    <row r="8" spans="1:3" s="32" customFormat="1" ht="23.25" customHeight="1">
      <c r="A8" s="36" t="s">
        <v>435</v>
      </c>
      <c r="B8" s="43">
        <v>74</v>
      </c>
      <c r="C8" s="43">
        <v>74</v>
      </c>
    </row>
    <row r="9" spans="1:3" s="32" customFormat="1" ht="23.25" customHeight="1">
      <c r="A9" s="36" t="s">
        <v>436</v>
      </c>
      <c r="B9" s="43">
        <v>184</v>
      </c>
      <c r="C9" s="43">
        <v>200</v>
      </c>
    </row>
    <row r="10" spans="1:3" s="32" customFormat="1" ht="23.25" customHeight="1">
      <c r="A10" s="36" t="s">
        <v>447</v>
      </c>
      <c r="B10" s="43">
        <v>70</v>
      </c>
      <c r="C10" s="43">
        <v>70</v>
      </c>
    </row>
    <row r="11" spans="1:3" s="32" customFormat="1" ht="23.25" customHeight="1">
      <c r="A11" s="36" t="s">
        <v>437</v>
      </c>
      <c r="B11" s="43">
        <v>11</v>
      </c>
      <c r="C11" s="43">
        <v>11</v>
      </c>
    </row>
    <row r="12" spans="1:3" s="32" customFormat="1" ht="23.25" customHeight="1">
      <c r="A12" s="36" t="s">
        <v>454</v>
      </c>
      <c r="B12" s="43">
        <v>1094</v>
      </c>
      <c r="C12" s="43">
        <v>872</v>
      </c>
    </row>
    <row r="13" spans="1:3" s="32" customFormat="1" ht="23.25" customHeight="1">
      <c r="A13" s="37" t="s">
        <v>438</v>
      </c>
      <c r="B13" s="43">
        <v>507</v>
      </c>
      <c r="C13" s="43">
        <v>507</v>
      </c>
    </row>
    <row r="14" spans="1:3" s="32" customFormat="1" ht="23.25" customHeight="1">
      <c r="A14" s="45" t="s">
        <v>439</v>
      </c>
      <c r="B14" s="44">
        <f>SUM(B8:B13)</f>
        <v>1940</v>
      </c>
      <c r="C14" s="44">
        <f>SUM(C8:C13)</f>
        <v>1734</v>
      </c>
    </row>
    <row r="15" spans="1:3" s="32" customFormat="1" ht="23.25" customHeight="1">
      <c r="A15" s="36" t="s">
        <v>440</v>
      </c>
      <c r="B15" s="43">
        <v>45</v>
      </c>
      <c r="C15" s="43">
        <v>45</v>
      </c>
    </row>
    <row r="16" spans="1:3" s="32" customFormat="1" ht="23.25" customHeight="1">
      <c r="A16" s="36" t="s">
        <v>441</v>
      </c>
      <c r="B16" s="43">
        <v>20</v>
      </c>
      <c r="C16" s="43">
        <v>20</v>
      </c>
    </row>
    <row r="17" spans="1:3" s="32" customFormat="1" ht="23.25" customHeight="1">
      <c r="A17" s="45" t="s">
        <v>442</v>
      </c>
      <c r="B17" s="44">
        <f>SUM(B15:B16)</f>
        <v>65</v>
      </c>
      <c r="C17" s="44">
        <f>SUM(C15:C16)</f>
        <v>65</v>
      </c>
    </row>
    <row r="18" spans="1:3" s="32" customFormat="1" ht="23.25" customHeight="1">
      <c r="A18" s="38" t="s">
        <v>443</v>
      </c>
      <c r="B18" s="44">
        <f>B14+B17</f>
        <v>2005</v>
      </c>
      <c r="C18" s="44">
        <f>C14+C17</f>
        <v>1799</v>
      </c>
    </row>
    <row r="19" spans="1:3" s="32" customFormat="1" ht="15.75">
      <c r="A19" s="39"/>
      <c r="B19" s="40"/>
      <c r="C19" s="40"/>
    </row>
    <row r="20" spans="1:3" s="32" customFormat="1" ht="15.75">
      <c r="A20" s="31"/>
      <c r="B20" s="31"/>
      <c r="C20" s="31"/>
    </row>
    <row r="21" spans="1:3" s="32" customFormat="1" ht="15.75">
      <c r="A21" s="31"/>
      <c r="B21" s="31"/>
      <c r="C21" s="31"/>
    </row>
    <row r="22" spans="1:3" s="32" customFormat="1" ht="15.75">
      <c r="A22" s="39"/>
      <c r="B22" s="40"/>
      <c r="C22" s="40"/>
    </row>
    <row r="23" spans="1:3" s="32" customFormat="1" ht="15.75">
      <c r="A23" s="39"/>
      <c r="B23" s="40"/>
      <c r="C23" s="40"/>
    </row>
    <row r="24" spans="1:3" s="32" customFormat="1" ht="15.75">
      <c r="A24" s="30"/>
      <c r="B24" s="30"/>
      <c r="C24" s="30"/>
    </row>
    <row r="25" spans="1:3" s="32" customFormat="1" ht="15.75">
      <c r="A25" s="30"/>
      <c r="B25" s="30"/>
      <c r="C25" s="30"/>
    </row>
    <row r="26" spans="1:3" ht="15.75">
      <c r="A26" s="21"/>
      <c r="B26" s="21"/>
      <c r="C26" s="21"/>
    </row>
    <row r="27" spans="1:3" ht="15.75">
      <c r="A27" s="21"/>
      <c r="B27" s="21"/>
      <c r="C27" s="21"/>
    </row>
    <row r="28" spans="1:3" ht="15.75">
      <c r="A28" s="21"/>
      <c r="B28" s="21"/>
      <c r="C28" s="21"/>
    </row>
    <row r="29" spans="1:3" ht="15.75">
      <c r="A29" s="21"/>
      <c r="B29" s="21"/>
      <c r="C29" s="21"/>
    </row>
    <row r="47" spans="2:3" ht="18">
      <c r="B47" s="17"/>
      <c r="C47" s="17"/>
    </row>
    <row r="50" spans="2:3" ht="18">
      <c r="B50" s="18"/>
      <c r="C50" s="18"/>
    </row>
    <row r="51" spans="2:3" ht="15.75">
      <c r="B51" s="23"/>
      <c r="C51" s="23"/>
    </row>
    <row r="52" spans="2:3" ht="15">
      <c r="B52" s="19"/>
      <c r="C52" s="19"/>
    </row>
    <row r="53" spans="2:3" ht="15">
      <c r="B53" s="19"/>
      <c r="C53" s="19"/>
    </row>
    <row r="54" spans="2:3" ht="15">
      <c r="B54" s="19"/>
      <c r="C54" s="19"/>
    </row>
    <row r="55" spans="2:3" ht="15">
      <c r="B55" s="19"/>
      <c r="C55" s="19"/>
    </row>
    <row r="56" spans="2:3" ht="15">
      <c r="B56" s="19"/>
      <c r="C56" s="19"/>
    </row>
    <row r="57" spans="2:3" ht="15">
      <c r="B57" s="19"/>
      <c r="C57" s="19"/>
    </row>
    <row r="58" spans="2:3" ht="15">
      <c r="B58" s="19"/>
      <c r="C58" s="19"/>
    </row>
    <row r="59" spans="2:3" ht="15">
      <c r="B59" s="19"/>
      <c r="C59" s="19"/>
    </row>
    <row r="60" spans="2:3" ht="15">
      <c r="B60" s="19"/>
      <c r="C60" s="19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5.75">
      <c r="B65" s="22"/>
      <c r="C65" s="22"/>
    </row>
  </sheetData>
  <sheetProtection/>
  <mergeCells count="4">
    <mergeCell ref="A1:B1"/>
    <mergeCell ref="A2:B2"/>
    <mergeCell ref="A3:B3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Header>&amp;R3. számú melléklet a ............................számú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63.140625" style="16" customWidth="1"/>
    <col min="2" max="3" width="12.57421875" style="16" customWidth="1"/>
    <col min="4" max="16384" width="9.140625" style="16" customWidth="1"/>
  </cols>
  <sheetData>
    <row r="1" spans="1:2" ht="14.25">
      <c r="A1" s="149"/>
      <c r="B1" s="150"/>
    </row>
    <row r="2" spans="1:3" ht="33" customHeight="1">
      <c r="A2" s="88" t="s">
        <v>453</v>
      </c>
      <c r="B2" s="88"/>
      <c r="C2" s="88"/>
    </row>
    <row r="3" spans="1:3" ht="22.5">
      <c r="A3" s="89" t="s">
        <v>450</v>
      </c>
      <c r="B3" s="89"/>
      <c r="C3" s="89"/>
    </row>
    <row r="4" spans="1:3" ht="30" customHeight="1">
      <c r="A4" s="148" t="s">
        <v>444</v>
      </c>
      <c r="B4" s="148"/>
      <c r="C4" s="148"/>
    </row>
    <row r="5" spans="1:3" ht="15.75">
      <c r="A5" s="32"/>
      <c r="B5" s="32"/>
      <c r="C5" s="32"/>
    </row>
    <row r="6" spans="1:3" ht="15.75">
      <c r="A6" s="33"/>
      <c r="B6" s="34"/>
      <c r="C6" s="34" t="s">
        <v>427</v>
      </c>
    </row>
    <row r="7" spans="1:3" ht="45.75" customHeight="1">
      <c r="A7" s="35" t="s">
        <v>423</v>
      </c>
      <c r="B7" s="49" t="s">
        <v>434</v>
      </c>
      <c r="C7" s="49" t="s">
        <v>457</v>
      </c>
    </row>
    <row r="8" spans="1:3" ht="15.75">
      <c r="A8" s="38"/>
      <c r="B8" s="42"/>
      <c r="C8" s="42"/>
    </row>
    <row r="9" spans="1:3" ht="15.75">
      <c r="A9" s="38" t="s">
        <v>154</v>
      </c>
      <c r="B9" s="46">
        <f>SUM(B10)</f>
        <v>0</v>
      </c>
      <c r="C9" s="46">
        <f>SUM(C10)</f>
        <v>46</v>
      </c>
    </row>
    <row r="10" spans="1:3" ht="15.75">
      <c r="A10" s="36" t="s">
        <v>429</v>
      </c>
      <c r="B10" s="42">
        <v>0</v>
      </c>
      <c r="C10" s="42">
        <v>46</v>
      </c>
    </row>
    <row r="11" spans="1:3" s="25" customFormat="1" ht="15.75">
      <c r="A11" s="38" t="s">
        <v>430</v>
      </c>
      <c r="B11" s="46">
        <f>SUM(B12:B12)</f>
        <v>0</v>
      </c>
      <c r="C11" s="46">
        <f>SUM(C12:C12)</f>
        <v>0</v>
      </c>
    </row>
    <row r="12" spans="1:3" ht="15.75">
      <c r="A12" s="36" t="s">
        <v>445</v>
      </c>
      <c r="B12" s="42">
        <v>0</v>
      </c>
      <c r="C12" s="42">
        <v>0</v>
      </c>
    </row>
    <row r="13" spans="1:3" ht="15.75">
      <c r="A13" s="38" t="s">
        <v>431</v>
      </c>
      <c r="B13" s="46">
        <f>SUM(B14)</f>
        <v>0</v>
      </c>
      <c r="C13" s="46">
        <f>SUM(C14)</f>
        <v>0</v>
      </c>
    </row>
    <row r="14" spans="1:3" ht="15.75">
      <c r="A14" s="36" t="s">
        <v>446</v>
      </c>
      <c r="B14" s="42">
        <v>0</v>
      </c>
      <c r="C14" s="42">
        <v>0</v>
      </c>
    </row>
    <row r="15" spans="1:3" ht="15.75">
      <c r="A15" s="48" t="s">
        <v>157</v>
      </c>
      <c r="B15" s="46">
        <f>SUM(B16)</f>
        <v>483</v>
      </c>
      <c r="C15" s="46">
        <f>SUM(C16)</f>
        <v>483</v>
      </c>
    </row>
    <row r="16" spans="1:3" ht="15.75">
      <c r="A16" s="36" t="s">
        <v>432</v>
      </c>
      <c r="B16" s="42">
        <v>483</v>
      </c>
      <c r="C16" s="42">
        <v>483</v>
      </c>
    </row>
    <row r="17" spans="1:3" ht="15.75">
      <c r="A17" s="38" t="s">
        <v>451</v>
      </c>
      <c r="B17" s="46">
        <v>2109</v>
      </c>
      <c r="C17" s="46">
        <v>2063</v>
      </c>
    </row>
    <row r="18" spans="1:3" ht="15.75">
      <c r="A18" s="38" t="s">
        <v>459</v>
      </c>
      <c r="B18" s="46"/>
      <c r="C18" s="46">
        <v>93</v>
      </c>
    </row>
    <row r="19" spans="1:3" ht="15.75">
      <c r="A19" s="38" t="s">
        <v>452</v>
      </c>
      <c r="B19" s="46">
        <f>SUM(B9+B11+B13+B15+B17)</f>
        <v>2592</v>
      </c>
      <c r="C19" s="46">
        <f>SUM(C9+C11+C13+C15+C17+C18)</f>
        <v>2685</v>
      </c>
    </row>
    <row r="20" spans="1:3" ht="15.75">
      <c r="A20" s="32"/>
      <c r="B20" s="32"/>
      <c r="C20" s="32"/>
    </row>
    <row r="21" spans="1:3" ht="15.75">
      <c r="A21" s="32"/>
      <c r="B21" s="32"/>
      <c r="C21" s="32"/>
    </row>
    <row r="22" spans="1:3" ht="15.75">
      <c r="A22" s="32"/>
      <c r="B22" s="32"/>
      <c r="C22" s="32"/>
    </row>
    <row r="23" spans="1:3" ht="15.75">
      <c r="A23" s="31"/>
      <c r="B23" s="31"/>
      <c r="C23" s="31"/>
    </row>
    <row r="24" spans="1:3" ht="15.75">
      <c r="A24" s="39"/>
      <c r="B24" s="39"/>
      <c r="C24" s="39"/>
    </row>
    <row r="25" spans="1:3" ht="15.75">
      <c r="A25" s="39"/>
      <c r="B25" s="39"/>
      <c r="C25" s="39"/>
    </row>
    <row r="26" spans="1:3" ht="15.75">
      <c r="A26" s="32"/>
      <c r="B26" s="32"/>
      <c r="C26" s="32"/>
    </row>
  </sheetData>
  <sheetProtection/>
  <mergeCells count="4">
    <mergeCell ref="A1:B1"/>
    <mergeCell ref="A4:C4"/>
    <mergeCell ref="A3:C3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&amp;R4. számú melléklet a  ..................................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5"/>
  <sheetViews>
    <sheetView tabSelected="1" view="pageBreakPreview" zoomScaleSheetLayoutView="100" zoomScalePageLayoutView="0" workbookViewId="0" topLeftCell="A1">
      <selection activeCell="AK65" sqref="AK65:AN65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0" width="2.7109375" style="1" customWidth="1"/>
    <col min="41" max="41" width="11.7109375" style="1" customWidth="1"/>
    <col min="42" max="42" width="10.8515625" style="1" customWidth="1"/>
    <col min="43" max="43" width="13.140625" style="1" customWidth="1"/>
    <col min="44" max="44" width="11.00390625" style="1" customWidth="1"/>
    <col min="45" max="46" width="2.7109375" style="1" customWidth="1"/>
    <col min="47" max="16384" width="9.140625" style="1" customWidth="1"/>
  </cols>
  <sheetData>
    <row r="1" spans="1:40" ht="31.5" customHeight="1">
      <c r="A1" s="88" t="s">
        <v>453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1:40" ht="31.5" customHeight="1">
      <c r="A2" s="89" t="s">
        <v>450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25.5" customHeight="1">
      <c r="A3" s="143" t="s">
        <v>276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</row>
    <row r="4" spans="1:36" ht="19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</row>
    <row r="5" spans="1:36" ht="15.75" customHeight="1">
      <c r="A5" s="83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</row>
    <row r="6" spans="1:40" ht="34.5" customHeight="1">
      <c r="A6" s="139" t="s">
        <v>2</v>
      </c>
      <c r="B6" s="140"/>
      <c r="C6" s="141" t="s">
        <v>3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5" t="s">
        <v>4</v>
      </c>
      <c r="AD6" s="142"/>
      <c r="AE6" s="142"/>
      <c r="AF6" s="142"/>
      <c r="AG6" s="173" t="s">
        <v>5</v>
      </c>
      <c r="AH6" s="169"/>
      <c r="AI6" s="169"/>
      <c r="AJ6" s="170"/>
      <c r="AK6" s="173" t="s">
        <v>458</v>
      </c>
      <c r="AL6" s="169"/>
      <c r="AM6" s="169"/>
      <c r="AN6" s="170"/>
    </row>
    <row r="7" spans="1:40" s="3" customFormat="1" ht="19.5" customHeight="1">
      <c r="A7" s="158" t="s">
        <v>6</v>
      </c>
      <c r="B7" s="144"/>
      <c r="C7" s="129" t="s">
        <v>277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71"/>
      <c r="AC7" s="111" t="s">
        <v>278</v>
      </c>
      <c r="AD7" s="112"/>
      <c r="AE7" s="112"/>
      <c r="AF7" s="161"/>
      <c r="AG7" s="162">
        <v>6840</v>
      </c>
      <c r="AH7" s="163"/>
      <c r="AI7" s="163"/>
      <c r="AJ7" s="164"/>
      <c r="AK7" s="162">
        <v>6840</v>
      </c>
      <c r="AL7" s="163"/>
      <c r="AM7" s="163"/>
      <c r="AN7" s="164"/>
    </row>
    <row r="8" spans="1:40" s="3" customFormat="1" ht="19.5" customHeight="1">
      <c r="A8" s="158" t="s">
        <v>9</v>
      </c>
      <c r="B8" s="144"/>
      <c r="C8" s="123" t="s">
        <v>279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60"/>
      <c r="AC8" s="111" t="s">
        <v>280</v>
      </c>
      <c r="AD8" s="112"/>
      <c r="AE8" s="112"/>
      <c r="AF8" s="161"/>
      <c r="AG8" s="162"/>
      <c r="AH8" s="163"/>
      <c r="AI8" s="163"/>
      <c r="AJ8" s="164"/>
      <c r="AK8" s="162"/>
      <c r="AL8" s="163"/>
      <c r="AM8" s="163"/>
      <c r="AN8" s="164"/>
    </row>
    <row r="9" spans="1:40" s="3" customFormat="1" ht="30.75" customHeight="1">
      <c r="A9" s="158" t="s">
        <v>12</v>
      </c>
      <c r="B9" s="144"/>
      <c r="C9" s="123" t="s">
        <v>281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60"/>
      <c r="AC9" s="111" t="s">
        <v>282</v>
      </c>
      <c r="AD9" s="112"/>
      <c r="AE9" s="112"/>
      <c r="AF9" s="161"/>
      <c r="AG9" s="162">
        <v>4387</v>
      </c>
      <c r="AH9" s="163"/>
      <c r="AI9" s="163"/>
      <c r="AJ9" s="164"/>
      <c r="AK9" s="162">
        <v>4387</v>
      </c>
      <c r="AL9" s="163"/>
      <c r="AM9" s="163"/>
      <c r="AN9" s="164"/>
    </row>
    <row r="10" spans="1:40" ht="19.5" customHeight="1">
      <c r="A10" s="158" t="s">
        <v>15</v>
      </c>
      <c r="B10" s="144"/>
      <c r="C10" s="123" t="s">
        <v>283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60"/>
      <c r="AC10" s="111" t="s">
        <v>284</v>
      </c>
      <c r="AD10" s="112"/>
      <c r="AE10" s="112"/>
      <c r="AF10" s="161"/>
      <c r="AG10" s="162">
        <v>1200</v>
      </c>
      <c r="AH10" s="163"/>
      <c r="AI10" s="163"/>
      <c r="AJ10" s="164"/>
      <c r="AK10" s="162">
        <v>1200</v>
      </c>
      <c r="AL10" s="163"/>
      <c r="AM10" s="163"/>
      <c r="AN10" s="164"/>
    </row>
    <row r="11" spans="1:40" s="2" customFormat="1" ht="19.5" customHeight="1">
      <c r="A11" s="158" t="s">
        <v>18</v>
      </c>
      <c r="B11" s="144"/>
      <c r="C11" s="123" t="s">
        <v>285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60"/>
      <c r="AC11" s="111" t="s">
        <v>286</v>
      </c>
      <c r="AD11" s="112"/>
      <c r="AE11" s="112"/>
      <c r="AF11" s="161"/>
      <c r="AG11" s="168">
        <v>0</v>
      </c>
      <c r="AH11" s="168"/>
      <c r="AI11" s="168"/>
      <c r="AJ11" s="168"/>
      <c r="AK11" s="168">
        <v>0</v>
      </c>
      <c r="AL11" s="168"/>
      <c r="AM11" s="168"/>
      <c r="AN11" s="168"/>
    </row>
    <row r="12" spans="1:40" s="2" customFormat="1" ht="19.5" customHeight="1">
      <c r="A12" s="158" t="s">
        <v>21</v>
      </c>
      <c r="B12" s="144"/>
      <c r="C12" s="123" t="s">
        <v>287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60"/>
      <c r="AC12" s="111" t="s">
        <v>288</v>
      </c>
      <c r="AD12" s="112"/>
      <c r="AE12" s="112"/>
      <c r="AF12" s="161"/>
      <c r="AG12" s="168"/>
      <c r="AH12" s="168"/>
      <c r="AI12" s="168"/>
      <c r="AJ12" s="168"/>
      <c r="AK12" s="168">
        <v>326</v>
      </c>
      <c r="AL12" s="168"/>
      <c r="AM12" s="168"/>
      <c r="AN12" s="168"/>
    </row>
    <row r="13" spans="1:40" ht="19.5" customHeight="1">
      <c r="A13" s="151" t="s">
        <v>24</v>
      </c>
      <c r="B13" s="167"/>
      <c r="C13" s="121" t="s">
        <v>289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53"/>
      <c r="AC13" s="100" t="s">
        <v>290</v>
      </c>
      <c r="AD13" s="101"/>
      <c r="AE13" s="101"/>
      <c r="AF13" s="154"/>
      <c r="AG13" s="155">
        <f>SUM(AG7:AJ12)</f>
        <v>12427</v>
      </c>
      <c r="AH13" s="156"/>
      <c r="AI13" s="156"/>
      <c r="AJ13" s="157"/>
      <c r="AK13" s="155">
        <f>SUM(AK7:AN12)</f>
        <v>12753</v>
      </c>
      <c r="AL13" s="156"/>
      <c r="AM13" s="156"/>
      <c r="AN13" s="157"/>
    </row>
    <row r="14" spans="1:40" ht="19.5" customHeight="1">
      <c r="A14" s="158" t="s">
        <v>27</v>
      </c>
      <c r="B14" s="144"/>
      <c r="C14" s="123" t="s">
        <v>291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60"/>
      <c r="AC14" s="111" t="s">
        <v>292</v>
      </c>
      <c r="AD14" s="112"/>
      <c r="AE14" s="112"/>
      <c r="AF14" s="161"/>
      <c r="AG14" s="162"/>
      <c r="AH14" s="163"/>
      <c r="AI14" s="163"/>
      <c r="AJ14" s="164"/>
      <c r="AK14" s="162"/>
      <c r="AL14" s="163"/>
      <c r="AM14" s="163"/>
      <c r="AN14" s="164"/>
    </row>
    <row r="15" spans="1:40" ht="29.25" customHeight="1">
      <c r="A15" s="158" t="s">
        <v>30</v>
      </c>
      <c r="B15" s="144"/>
      <c r="C15" s="123" t="s">
        <v>293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60"/>
      <c r="AC15" s="111" t="s">
        <v>294</v>
      </c>
      <c r="AD15" s="112"/>
      <c r="AE15" s="112"/>
      <c r="AF15" s="161"/>
      <c r="AG15" s="162"/>
      <c r="AH15" s="163"/>
      <c r="AI15" s="163"/>
      <c r="AJ15" s="164"/>
      <c r="AK15" s="162"/>
      <c r="AL15" s="163"/>
      <c r="AM15" s="163"/>
      <c r="AN15" s="164"/>
    </row>
    <row r="16" spans="1:40" ht="29.25" customHeight="1">
      <c r="A16" s="158" t="s">
        <v>33</v>
      </c>
      <c r="B16" s="144"/>
      <c r="C16" s="123" t="s">
        <v>295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60"/>
      <c r="AC16" s="111" t="s">
        <v>296</v>
      </c>
      <c r="AD16" s="112"/>
      <c r="AE16" s="112"/>
      <c r="AF16" s="161"/>
      <c r="AG16" s="162"/>
      <c r="AH16" s="163"/>
      <c r="AI16" s="163"/>
      <c r="AJ16" s="164"/>
      <c r="AK16" s="162"/>
      <c r="AL16" s="163"/>
      <c r="AM16" s="163"/>
      <c r="AN16" s="164"/>
    </row>
    <row r="17" spans="1:40" ht="29.25" customHeight="1">
      <c r="A17" s="158" t="s">
        <v>36</v>
      </c>
      <c r="B17" s="144"/>
      <c r="C17" s="123" t="s">
        <v>297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60"/>
      <c r="AC17" s="111" t="s">
        <v>298</v>
      </c>
      <c r="AD17" s="112"/>
      <c r="AE17" s="112"/>
      <c r="AF17" s="161"/>
      <c r="AG17" s="162"/>
      <c r="AH17" s="163"/>
      <c r="AI17" s="163"/>
      <c r="AJ17" s="164"/>
      <c r="AK17" s="162"/>
      <c r="AL17" s="163"/>
      <c r="AM17" s="163"/>
      <c r="AN17" s="164"/>
    </row>
    <row r="18" spans="1:44" ht="19.5" customHeight="1">
      <c r="A18" s="158" t="s">
        <v>39</v>
      </c>
      <c r="B18" s="144"/>
      <c r="C18" s="123" t="s">
        <v>299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60"/>
      <c r="AC18" s="111" t="s">
        <v>300</v>
      </c>
      <c r="AD18" s="112"/>
      <c r="AE18" s="112"/>
      <c r="AF18" s="161"/>
      <c r="AG18" s="162">
        <v>17601</v>
      </c>
      <c r="AH18" s="163"/>
      <c r="AI18" s="163"/>
      <c r="AJ18" s="164"/>
      <c r="AK18" s="162">
        <v>19214</v>
      </c>
      <c r="AL18" s="163"/>
      <c r="AM18" s="163"/>
      <c r="AN18" s="164"/>
      <c r="AR18" s="176"/>
    </row>
    <row r="19" spans="1:40" ht="19.5" customHeight="1">
      <c r="A19" s="151" t="s">
        <v>42</v>
      </c>
      <c r="B19" s="167"/>
      <c r="C19" s="121" t="s">
        <v>301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53"/>
      <c r="AC19" s="100" t="s">
        <v>302</v>
      </c>
      <c r="AD19" s="101"/>
      <c r="AE19" s="101"/>
      <c r="AF19" s="154"/>
      <c r="AG19" s="155">
        <f>SUM(AG13:AJ18)</f>
        <v>30028</v>
      </c>
      <c r="AH19" s="156"/>
      <c r="AI19" s="156"/>
      <c r="AJ19" s="157"/>
      <c r="AK19" s="155">
        <f>SUM(AK13:AN18)</f>
        <v>31967</v>
      </c>
      <c r="AL19" s="156"/>
      <c r="AM19" s="156"/>
      <c r="AN19" s="157"/>
    </row>
    <row r="20" spans="1:40" ht="19.5" customHeight="1">
      <c r="A20" s="158" t="s">
        <v>45</v>
      </c>
      <c r="B20" s="144"/>
      <c r="C20" s="123" t="s">
        <v>303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60"/>
      <c r="AC20" s="111" t="s">
        <v>304</v>
      </c>
      <c r="AD20" s="112"/>
      <c r="AE20" s="112"/>
      <c r="AF20" s="161"/>
      <c r="AG20" s="162"/>
      <c r="AH20" s="163"/>
      <c r="AI20" s="163"/>
      <c r="AJ20" s="164"/>
      <c r="AK20" s="162">
        <v>252</v>
      </c>
      <c r="AL20" s="163"/>
      <c r="AM20" s="163"/>
      <c r="AN20" s="164"/>
    </row>
    <row r="21" spans="1:40" ht="29.25" customHeight="1">
      <c r="A21" s="158" t="s">
        <v>48</v>
      </c>
      <c r="B21" s="144"/>
      <c r="C21" s="123" t="s">
        <v>305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60"/>
      <c r="AC21" s="111" t="s">
        <v>306</v>
      </c>
      <c r="AD21" s="112"/>
      <c r="AE21" s="112"/>
      <c r="AF21" s="161"/>
      <c r="AG21" s="162"/>
      <c r="AH21" s="163"/>
      <c r="AI21" s="163"/>
      <c r="AJ21" s="164"/>
      <c r="AK21" s="162"/>
      <c r="AL21" s="163"/>
      <c r="AM21" s="163"/>
      <c r="AN21" s="164"/>
    </row>
    <row r="22" spans="1:40" ht="29.25" customHeight="1">
      <c r="A22" s="158" t="s">
        <v>51</v>
      </c>
      <c r="B22" s="144"/>
      <c r="C22" s="123" t="s">
        <v>307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60"/>
      <c r="AC22" s="111" t="s">
        <v>308</v>
      </c>
      <c r="AD22" s="112"/>
      <c r="AE22" s="112"/>
      <c r="AF22" s="161"/>
      <c r="AG22" s="162"/>
      <c r="AH22" s="163"/>
      <c r="AI22" s="163"/>
      <c r="AJ22" s="164"/>
      <c r="AK22" s="162"/>
      <c r="AL22" s="163"/>
      <c r="AM22" s="163"/>
      <c r="AN22" s="164"/>
    </row>
    <row r="23" spans="1:40" ht="29.25" customHeight="1">
      <c r="A23" s="158" t="s">
        <v>54</v>
      </c>
      <c r="B23" s="144"/>
      <c r="C23" s="123" t="s">
        <v>309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60"/>
      <c r="AC23" s="111" t="s">
        <v>310</v>
      </c>
      <c r="AD23" s="112"/>
      <c r="AE23" s="112"/>
      <c r="AF23" s="161"/>
      <c r="AG23" s="162"/>
      <c r="AH23" s="163"/>
      <c r="AI23" s="163"/>
      <c r="AJ23" s="164"/>
      <c r="AK23" s="162"/>
      <c r="AL23" s="163"/>
      <c r="AM23" s="163"/>
      <c r="AN23" s="164"/>
    </row>
    <row r="24" spans="1:40" ht="19.5" customHeight="1">
      <c r="A24" s="158" t="s">
        <v>57</v>
      </c>
      <c r="B24" s="144"/>
      <c r="C24" s="123" t="s">
        <v>311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60"/>
      <c r="AC24" s="111" t="s">
        <v>312</v>
      </c>
      <c r="AD24" s="112"/>
      <c r="AE24" s="112"/>
      <c r="AF24" s="161"/>
      <c r="AG24" s="162">
        <v>0</v>
      </c>
      <c r="AH24" s="163"/>
      <c r="AI24" s="163"/>
      <c r="AJ24" s="164"/>
      <c r="AK24" s="162">
        <v>0</v>
      </c>
      <c r="AL24" s="163"/>
      <c r="AM24" s="163"/>
      <c r="AN24" s="164"/>
    </row>
    <row r="25" spans="1:40" ht="19.5" customHeight="1">
      <c r="A25" s="151" t="s">
        <v>60</v>
      </c>
      <c r="B25" s="167"/>
      <c r="C25" s="121" t="s">
        <v>313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53"/>
      <c r="AC25" s="100" t="s">
        <v>314</v>
      </c>
      <c r="AD25" s="101"/>
      <c r="AE25" s="101"/>
      <c r="AF25" s="154"/>
      <c r="AG25" s="155">
        <f>SUM(AG20:AJ24)</f>
        <v>0</v>
      </c>
      <c r="AH25" s="156"/>
      <c r="AI25" s="156"/>
      <c r="AJ25" s="157"/>
      <c r="AK25" s="155">
        <f>SUM(AK20:AN24)</f>
        <v>252</v>
      </c>
      <c r="AL25" s="156"/>
      <c r="AM25" s="156"/>
      <c r="AN25" s="157"/>
    </row>
    <row r="26" spans="1:40" ht="19.5" customHeight="1">
      <c r="A26" s="158" t="s">
        <v>63</v>
      </c>
      <c r="B26" s="144"/>
      <c r="C26" s="123" t="s">
        <v>315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60"/>
      <c r="AC26" s="111" t="s">
        <v>316</v>
      </c>
      <c r="AD26" s="112"/>
      <c r="AE26" s="112"/>
      <c r="AF26" s="161"/>
      <c r="AG26" s="162"/>
      <c r="AH26" s="163"/>
      <c r="AI26" s="163"/>
      <c r="AJ26" s="164"/>
      <c r="AK26" s="162"/>
      <c r="AL26" s="163"/>
      <c r="AM26" s="163"/>
      <c r="AN26" s="164"/>
    </row>
    <row r="27" spans="1:40" ht="19.5" customHeight="1">
      <c r="A27" s="158" t="s">
        <v>66</v>
      </c>
      <c r="B27" s="144"/>
      <c r="C27" s="123" t="s">
        <v>317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60"/>
      <c r="AC27" s="111" t="s">
        <v>318</v>
      </c>
      <c r="AD27" s="112"/>
      <c r="AE27" s="112"/>
      <c r="AF27" s="161"/>
      <c r="AG27" s="162"/>
      <c r="AH27" s="163"/>
      <c r="AI27" s="163"/>
      <c r="AJ27" s="164"/>
      <c r="AK27" s="162"/>
      <c r="AL27" s="163"/>
      <c r="AM27" s="163"/>
      <c r="AN27" s="164"/>
    </row>
    <row r="28" spans="1:40" s="6" customFormat="1" ht="19.5" customHeight="1">
      <c r="A28" s="151" t="s">
        <v>69</v>
      </c>
      <c r="B28" s="167"/>
      <c r="C28" s="121" t="s">
        <v>319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53"/>
      <c r="AC28" s="100" t="s">
        <v>320</v>
      </c>
      <c r="AD28" s="101"/>
      <c r="AE28" s="101"/>
      <c r="AF28" s="154"/>
      <c r="AG28" s="155">
        <f>SUM(AG26:AJ27)</f>
        <v>0</v>
      </c>
      <c r="AH28" s="156"/>
      <c r="AI28" s="156"/>
      <c r="AJ28" s="157"/>
      <c r="AK28" s="155">
        <f>SUM(AK26:AN27)</f>
        <v>0</v>
      </c>
      <c r="AL28" s="156"/>
      <c r="AM28" s="156"/>
      <c r="AN28" s="157"/>
    </row>
    <row r="29" spans="1:40" ht="19.5" customHeight="1">
      <c r="A29" s="158" t="s">
        <v>72</v>
      </c>
      <c r="B29" s="144"/>
      <c r="C29" s="123" t="s">
        <v>321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60"/>
      <c r="AC29" s="111" t="s">
        <v>322</v>
      </c>
      <c r="AD29" s="112"/>
      <c r="AE29" s="112"/>
      <c r="AF29" s="161"/>
      <c r="AG29" s="162"/>
      <c r="AH29" s="163"/>
      <c r="AI29" s="163"/>
      <c r="AJ29" s="164"/>
      <c r="AK29" s="162"/>
      <c r="AL29" s="163"/>
      <c r="AM29" s="163"/>
      <c r="AN29" s="164"/>
    </row>
    <row r="30" spans="1:40" ht="19.5" customHeight="1">
      <c r="A30" s="158" t="s">
        <v>75</v>
      </c>
      <c r="B30" s="144"/>
      <c r="C30" s="123" t="s">
        <v>323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60"/>
      <c r="AC30" s="111" t="s">
        <v>324</v>
      </c>
      <c r="AD30" s="112"/>
      <c r="AE30" s="112"/>
      <c r="AF30" s="161"/>
      <c r="AG30" s="162"/>
      <c r="AH30" s="163"/>
      <c r="AI30" s="163"/>
      <c r="AJ30" s="164"/>
      <c r="AK30" s="162"/>
      <c r="AL30" s="163"/>
      <c r="AM30" s="163"/>
      <c r="AN30" s="164"/>
    </row>
    <row r="31" spans="1:40" ht="19.5" customHeight="1">
      <c r="A31" s="158" t="s">
        <v>78</v>
      </c>
      <c r="B31" s="144"/>
      <c r="C31" s="123" t="s">
        <v>325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60"/>
      <c r="AC31" s="111" t="s">
        <v>326</v>
      </c>
      <c r="AD31" s="112"/>
      <c r="AE31" s="112"/>
      <c r="AF31" s="161"/>
      <c r="AG31" s="162">
        <v>1082</v>
      </c>
      <c r="AH31" s="163"/>
      <c r="AI31" s="163"/>
      <c r="AJ31" s="164"/>
      <c r="AK31" s="162">
        <v>1082</v>
      </c>
      <c r="AL31" s="163"/>
      <c r="AM31" s="163"/>
      <c r="AN31" s="164"/>
    </row>
    <row r="32" spans="1:40" ht="19.5" customHeight="1">
      <c r="A32" s="158" t="s">
        <v>81</v>
      </c>
      <c r="B32" s="144"/>
      <c r="C32" s="123" t="s">
        <v>327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60"/>
      <c r="AC32" s="111" t="s">
        <v>328</v>
      </c>
      <c r="AD32" s="112"/>
      <c r="AE32" s="112"/>
      <c r="AF32" s="161"/>
      <c r="AG32" s="162">
        <v>0</v>
      </c>
      <c r="AH32" s="163"/>
      <c r="AI32" s="163"/>
      <c r="AJ32" s="164"/>
      <c r="AK32" s="162">
        <v>0</v>
      </c>
      <c r="AL32" s="163"/>
      <c r="AM32" s="163"/>
      <c r="AN32" s="164"/>
    </row>
    <row r="33" spans="1:40" ht="19.5" customHeight="1">
      <c r="A33" s="158" t="s">
        <v>84</v>
      </c>
      <c r="B33" s="144"/>
      <c r="C33" s="123" t="s">
        <v>329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60"/>
      <c r="AC33" s="111" t="s">
        <v>330</v>
      </c>
      <c r="AD33" s="112"/>
      <c r="AE33" s="112"/>
      <c r="AF33" s="161"/>
      <c r="AG33" s="162"/>
      <c r="AH33" s="163"/>
      <c r="AI33" s="163"/>
      <c r="AJ33" s="164"/>
      <c r="AK33" s="162"/>
      <c r="AL33" s="163"/>
      <c r="AM33" s="163"/>
      <c r="AN33" s="164"/>
    </row>
    <row r="34" spans="1:40" ht="19.5" customHeight="1">
      <c r="A34" s="158" t="s">
        <v>87</v>
      </c>
      <c r="B34" s="144"/>
      <c r="C34" s="123" t="s">
        <v>331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60"/>
      <c r="AC34" s="111" t="s">
        <v>332</v>
      </c>
      <c r="AD34" s="112"/>
      <c r="AE34" s="112"/>
      <c r="AF34" s="161"/>
      <c r="AG34" s="162"/>
      <c r="AH34" s="163"/>
      <c r="AI34" s="163"/>
      <c r="AJ34" s="164"/>
      <c r="AK34" s="162"/>
      <c r="AL34" s="163"/>
      <c r="AM34" s="163"/>
      <c r="AN34" s="164"/>
    </row>
    <row r="35" spans="1:40" ht="19.5" customHeight="1">
      <c r="A35" s="158" t="s">
        <v>90</v>
      </c>
      <c r="B35" s="144"/>
      <c r="C35" s="123" t="s">
        <v>333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60"/>
      <c r="AC35" s="111" t="s">
        <v>334</v>
      </c>
      <c r="AD35" s="112"/>
      <c r="AE35" s="112"/>
      <c r="AF35" s="161"/>
      <c r="AG35" s="162">
        <v>635</v>
      </c>
      <c r="AH35" s="163"/>
      <c r="AI35" s="163"/>
      <c r="AJ35" s="164"/>
      <c r="AK35" s="162">
        <v>635</v>
      </c>
      <c r="AL35" s="163"/>
      <c r="AM35" s="163"/>
      <c r="AN35" s="164"/>
    </row>
    <row r="36" spans="1:40" ht="19.5" customHeight="1">
      <c r="A36" s="158" t="s">
        <v>93</v>
      </c>
      <c r="B36" s="144"/>
      <c r="C36" s="123" t="s">
        <v>335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60"/>
      <c r="AC36" s="111" t="s">
        <v>336</v>
      </c>
      <c r="AD36" s="112"/>
      <c r="AE36" s="112"/>
      <c r="AF36" s="161"/>
      <c r="AG36" s="162">
        <v>90</v>
      </c>
      <c r="AH36" s="163"/>
      <c r="AI36" s="163"/>
      <c r="AJ36" s="164"/>
      <c r="AK36" s="162">
        <v>90</v>
      </c>
      <c r="AL36" s="163"/>
      <c r="AM36" s="163"/>
      <c r="AN36" s="164"/>
    </row>
    <row r="37" spans="1:40" ht="19.5" customHeight="1">
      <c r="A37" s="151" t="s">
        <v>96</v>
      </c>
      <c r="B37" s="167"/>
      <c r="C37" s="121" t="s">
        <v>337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53"/>
      <c r="AC37" s="100" t="s">
        <v>338</v>
      </c>
      <c r="AD37" s="101"/>
      <c r="AE37" s="101"/>
      <c r="AF37" s="154"/>
      <c r="AG37" s="155">
        <f>SUM(AG32:AJ36)</f>
        <v>725</v>
      </c>
      <c r="AH37" s="156"/>
      <c r="AI37" s="156"/>
      <c r="AJ37" s="157"/>
      <c r="AK37" s="155">
        <f>SUM(AK32:AN36)</f>
        <v>725</v>
      </c>
      <c r="AL37" s="156"/>
      <c r="AM37" s="156"/>
      <c r="AN37" s="157"/>
    </row>
    <row r="38" spans="1:40" ht="19.5" customHeight="1">
      <c r="A38" s="158" t="s">
        <v>99</v>
      </c>
      <c r="B38" s="144"/>
      <c r="C38" s="123" t="s">
        <v>339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60"/>
      <c r="AC38" s="111" t="s">
        <v>340</v>
      </c>
      <c r="AD38" s="112"/>
      <c r="AE38" s="112"/>
      <c r="AF38" s="161"/>
      <c r="AG38" s="162">
        <v>8</v>
      </c>
      <c r="AH38" s="163"/>
      <c r="AI38" s="163"/>
      <c r="AJ38" s="164"/>
      <c r="AK38" s="162">
        <v>8</v>
      </c>
      <c r="AL38" s="163"/>
      <c r="AM38" s="163"/>
      <c r="AN38" s="164"/>
    </row>
    <row r="39" spans="1:40" ht="19.5" customHeight="1">
      <c r="A39" s="151" t="s">
        <v>102</v>
      </c>
      <c r="B39" s="167"/>
      <c r="C39" s="121" t="s">
        <v>341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53"/>
      <c r="AC39" s="100" t="s">
        <v>342</v>
      </c>
      <c r="AD39" s="101"/>
      <c r="AE39" s="101"/>
      <c r="AF39" s="154"/>
      <c r="AG39" s="155">
        <f>AG28+AG29+AG30+AG31+AG37+AG38</f>
        <v>1815</v>
      </c>
      <c r="AH39" s="156"/>
      <c r="AI39" s="156"/>
      <c r="AJ39" s="157"/>
      <c r="AK39" s="155">
        <f>AK28+AK29+AK30+AK31+AK37+AK38</f>
        <v>1815</v>
      </c>
      <c r="AL39" s="156"/>
      <c r="AM39" s="156"/>
      <c r="AN39" s="157"/>
    </row>
    <row r="40" spans="1:40" ht="19.5" customHeight="1">
      <c r="A40" s="158" t="s">
        <v>105</v>
      </c>
      <c r="B40" s="144"/>
      <c r="C40" s="92" t="s">
        <v>343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165"/>
      <c r="AC40" s="111" t="s">
        <v>344</v>
      </c>
      <c r="AD40" s="112"/>
      <c r="AE40" s="112"/>
      <c r="AF40" s="161"/>
      <c r="AG40" s="162"/>
      <c r="AH40" s="163"/>
      <c r="AI40" s="163"/>
      <c r="AJ40" s="164"/>
      <c r="AK40" s="162"/>
      <c r="AL40" s="163"/>
      <c r="AM40" s="163"/>
      <c r="AN40" s="164"/>
    </row>
    <row r="41" spans="1:40" ht="19.5" customHeight="1">
      <c r="A41" s="158" t="s">
        <v>108</v>
      </c>
      <c r="B41" s="144"/>
      <c r="C41" s="92" t="s">
        <v>345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165"/>
      <c r="AC41" s="111" t="s">
        <v>346</v>
      </c>
      <c r="AD41" s="112"/>
      <c r="AE41" s="112"/>
      <c r="AF41" s="161"/>
      <c r="AG41" s="162">
        <v>0</v>
      </c>
      <c r="AH41" s="163"/>
      <c r="AI41" s="163"/>
      <c r="AJ41" s="164"/>
      <c r="AK41" s="162">
        <v>0</v>
      </c>
      <c r="AL41" s="163"/>
      <c r="AM41" s="163"/>
      <c r="AN41" s="164"/>
    </row>
    <row r="42" spans="1:40" ht="19.5" customHeight="1">
      <c r="A42" s="158" t="s">
        <v>111</v>
      </c>
      <c r="B42" s="144"/>
      <c r="C42" s="92" t="s">
        <v>347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165"/>
      <c r="AC42" s="111" t="s">
        <v>348</v>
      </c>
      <c r="AD42" s="112"/>
      <c r="AE42" s="112"/>
      <c r="AF42" s="161"/>
      <c r="AG42" s="162">
        <v>20</v>
      </c>
      <c r="AH42" s="163"/>
      <c r="AI42" s="163"/>
      <c r="AJ42" s="164"/>
      <c r="AK42" s="162">
        <v>20</v>
      </c>
      <c r="AL42" s="163"/>
      <c r="AM42" s="163"/>
      <c r="AN42" s="164"/>
    </row>
    <row r="43" spans="1:40" ht="19.5" customHeight="1">
      <c r="A43" s="158" t="s">
        <v>114</v>
      </c>
      <c r="B43" s="144"/>
      <c r="C43" s="92" t="s">
        <v>349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165"/>
      <c r="AC43" s="111" t="s">
        <v>350</v>
      </c>
      <c r="AD43" s="112"/>
      <c r="AE43" s="112"/>
      <c r="AF43" s="161"/>
      <c r="AG43" s="162">
        <v>111</v>
      </c>
      <c r="AH43" s="163"/>
      <c r="AI43" s="163"/>
      <c r="AJ43" s="164"/>
      <c r="AK43" s="162">
        <v>111</v>
      </c>
      <c r="AL43" s="163"/>
      <c r="AM43" s="163"/>
      <c r="AN43" s="164"/>
    </row>
    <row r="44" spans="1:40" ht="19.5" customHeight="1">
      <c r="A44" s="158" t="s">
        <v>117</v>
      </c>
      <c r="B44" s="144"/>
      <c r="C44" s="92" t="s">
        <v>351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165"/>
      <c r="AC44" s="111" t="s">
        <v>352</v>
      </c>
      <c r="AD44" s="112"/>
      <c r="AE44" s="112"/>
      <c r="AF44" s="161"/>
      <c r="AG44" s="162"/>
      <c r="AH44" s="163"/>
      <c r="AI44" s="163"/>
      <c r="AJ44" s="164"/>
      <c r="AK44" s="162"/>
      <c r="AL44" s="163"/>
      <c r="AM44" s="163"/>
      <c r="AN44" s="164"/>
    </row>
    <row r="45" spans="1:40" ht="19.5" customHeight="1">
      <c r="A45" s="158" t="s">
        <v>120</v>
      </c>
      <c r="B45" s="144"/>
      <c r="C45" s="92" t="s">
        <v>353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165"/>
      <c r="AC45" s="111" t="s">
        <v>354</v>
      </c>
      <c r="AD45" s="112"/>
      <c r="AE45" s="112"/>
      <c r="AF45" s="161"/>
      <c r="AG45" s="162"/>
      <c r="AH45" s="163"/>
      <c r="AI45" s="163"/>
      <c r="AJ45" s="164"/>
      <c r="AK45" s="162"/>
      <c r="AL45" s="163"/>
      <c r="AM45" s="163"/>
      <c r="AN45" s="164"/>
    </row>
    <row r="46" spans="1:40" ht="19.5" customHeight="1">
      <c r="A46" s="158" t="s">
        <v>123</v>
      </c>
      <c r="B46" s="144"/>
      <c r="C46" s="92" t="s">
        <v>355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165"/>
      <c r="AC46" s="111" t="s">
        <v>356</v>
      </c>
      <c r="AD46" s="112"/>
      <c r="AE46" s="112"/>
      <c r="AF46" s="161"/>
      <c r="AG46" s="162"/>
      <c r="AH46" s="163"/>
      <c r="AI46" s="163"/>
      <c r="AJ46" s="164"/>
      <c r="AK46" s="162"/>
      <c r="AL46" s="163"/>
      <c r="AM46" s="163"/>
      <c r="AN46" s="164"/>
    </row>
    <row r="47" spans="1:40" ht="19.5" customHeight="1">
      <c r="A47" s="158" t="s">
        <v>126</v>
      </c>
      <c r="B47" s="144"/>
      <c r="C47" s="92" t="s">
        <v>357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165"/>
      <c r="AC47" s="111" t="s">
        <v>358</v>
      </c>
      <c r="AD47" s="112"/>
      <c r="AE47" s="112"/>
      <c r="AF47" s="161"/>
      <c r="AG47" s="162"/>
      <c r="AH47" s="163"/>
      <c r="AI47" s="163"/>
      <c r="AJ47" s="164"/>
      <c r="AK47" s="162"/>
      <c r="AL47" s="163"/>
      <c r="AM47" s="163"/>
      <c r="AN47" s="164"/>
    </row>
    <row r="48" spans="1:40" ht="19.5" customHeight="1">
      <c r="A48" s="158" t="s">
        <v>129</v>
      </c>
      <c r="B48" s="144"/>
      <c r="C48" s="92" t="s">
        <v>359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165"/>
      <c r="AC48" s="111" t="s">
        <v>360</v>
      </c>
      <c r="AD48" s="112"/>
      <c r="AE48" s="112"/>
      <c r="AF48" s="161"/>
      <c r="AG48" s="162"/>
      <c r="AH48" s="163"/>
      <c r="AI48" s="163"/>
      <c r="AJ48" s="164"/>
      <c r="AK48" s="162"/>
      <c r="AL48" s="163"/>
      <c r="AM48" s="163"/>
      <c r="AN48" s="164"/>
    </row>
    <row r="49" spans="1:40" ht="19.5" customHeight="1">
      <c r="A49" s="158" t="s">
        <v>132</v>
      </c>
      <c r="B49" s="144"/>
      <c r="C49" s="92" t="s">
        <v>361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165"/>
      <c r="AC49" s="111" t="s">
        <v>362</v>
      </c>
      <c r="AD49" s="112"/>
      <c r="AE49" s="112"/>
      <c r="AF49" s="161"/>
      <c r="AG49" s="162"/>
      <c r="AH49" s="163"/>
      <c r="AI49" s="163"/>
      <c r="AJ49" s="164"/>
      <c r="AK49" s="162"/>
      <c r="AL49" s="163"/>
      <c r="AM49" s="163"/>
      <c r="AN49" s="164"/>
    </row>
    <row r="50" spans="1:40" ht="19.5" customHeight="1">
      <c r="A50" s="151" t="s">
        <v>135</v>
      </c>
      <c r="B50" s="167"/>
      <c r="C50" s="102" t="s">
        <v>363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66"/>
      <c r="AC50" s="100" t="s">
        <v>364</v>
      </c>
      <c r="AD50" s="101"/>
      <c r="AE50" s="101"/>
      <c r="AF50" s="154"/>
      <c r="AG50" s="155">
        <f>SUM(AG40:AJ49)</f>
        <v>131</v>
      </c>
      <c r="AH50" s="156"/>
      <c r="AI50" s="156"/>
      <c r="AJ50" s="157"/>
      <c r="AK50" s="155">
        <f>SUM(AK40:AN49)</f>
        <v>131</v>
      </c>
      <c r="AL50" s="156"/>
      <c r="AM50" s="156"/>
      <c r="AN50" s="157"/>
    </row>
    <row r="51" spans="1:40" ht="19.5" customHeight="1">
      <c r="A51" s="158">
        <v>45</v>
      </c>
      <c r="B51" s="159"/>
      <c r="C51" s="92" t="s">
        <v>365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165"/>
      <c r="AC51" s="111" t="s">
        <v>366</v>
      </c>
      <c r="AD51" s="112"/>
      <c r="AE51" s="112"/>
      <c r="AF51" s="161"/>
      <c r="AG51" s="162"/>
      <c r="AH51" s="163"/>
      <c r="AI51" s="163"/>
      <c r="AJ51" s="164"/>
      <c r="AK51" s="162"/>
      <c r="AL51" s="163"/>
      <c r="AM51" s="163"/>
      <c r="AN51" s="164"/>
    </row>
    <row r="52" spans="1:40" ht="19.5" customHeight="1">
      <c r="A52" s="158">
        <v>46</v>
      </c>
      <c r="B52" s="159"/>
      <c r="C52" s="92" t="s">
        <v>367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165"/>
      <c r="AC52" s="111" t="s">
        <v>368</v>
      </c>
      <c r="AD52" s="112"/>
      <c r="AE52" s="112"/>
      <c r="AF52" s="161"/>
      <c r="AG52" s="162"/>
      <c r="AH52" s="163"/>
      <c r="AI52" s="163"/>
      <c r="AJ52" s="164"/>
      <c r="AK52" s="162"/>
      <c r="AL52" s="163"/>
      <c r="AM52" s="163"/>
      <c r="AN52" s="164"/>
    </row>
    <row r="53" spans="1:40" ht="19.5" customHeight="1">
      <c r="A53" s="158">
        <v>47</v>
      </c>
      <c r="B53" s="159"/>
      <c r="C53" s="92" t="s">
        <v>369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165"/>
      <c r="AC53" s="111" t="s">
        <v>370</v>
      </c>
      <c r="AD53" s="112"/>
      <c r="AE53" s="112"/>
      <c r="AF53" s="161"/>
      <c r="AG53" s="162"/>
      <c r="AH53" s="163"/>
      <c r="AI53" s="163"/>
      <c r="AJ53" s="164"/>
      <c r="AK53" s="162"/>
      <c r="AL53" s="163"/>
      <c r="AM53" s="163"/>
      <c r="AN53" s="164"/>
    </row>
    <row r="54" spans="1:40" ht="19.5" customHeight="1">
      <c r="A54" s="158">
        <v>48</v>
      </c>
      <c r="B54" s="159"/>
      <c r="C54" s="92" t="s">
        <v>371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165"/>
      <c r="AC54" s="111" t="s">
        <v>372</v>
      </c>
      <c r="AD54" s="112"/>
      <c r="AE54" s="112"/>
      <c r="AF54" s="161"/>
      <c r="AG54" s="162"/>
      <c r="AH54" s="163"/>
      <c r="AI54" s="163"/>
      <c r="AJ54" s="164"/>
      <c r="AK54" s="162"/>
      <c r="AL54" s="163"/>
      <c r="AM54" s="163"/>
      <c r="AN54" s="164"/>
    </row>
    <row r="55" spans="1:40" ht="19.5" customHeight="1">
      <c r="A55" s="158">
        <v>49</v>
      </c>
      <c r="B55" s="159"/>
      <c r="C55" s="92" t="s">
        <v>373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165"/>
      <c r="AC55" s="111" t="s">
        <v>374</v>
      </c>
      <c r="AD55" s="112"/>
      <c r="AE55" s="112"/>
      <c r="AF55" s="161"/>
      <c r="AG55" s="162"/>
      <c r="AH55" s="163"/>
      <c r="AI55" s="163"/>
      <c r="AJ55" s="164"/>
      <c r="AK55" s="162"/>
      <c r="AL55" s="163"/>
      <c r="AM55" s="163"/>
      <c r="AN55" s="164"/>
    </row>
    <row r="56" spans="1:40" ht="19.5" customHeight="1">
      <c r="A56" s="151">
        <v>50</v>
      </c>
      <c r="B56" s="152"/>
      <c r="C56" s="121" t="s">
        <v>375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53"/>
      <c r="AC56" s="100" t="s">
        <v>376</v>
      </c>
      <c r="AD56" s="101"/>
      <c r="AE56" s="101"/>
      <c r="AF56" s="154"/>
      <c r="AG56" s="155">
        <f>SUM(AG51:AJ55)</f>
        <v>0</v>
      </c>
      <c r="AH56" s="156"/>
      <c r="AI56" s="156"/>
      <c r="AJ56" s="157"/>
      <c r="AK56" s="155">
        <f>SUM(AK51:AN55)</f>
        <v>0</v>
      </c>
      <c r="AL56" s="156"/>
      <c r="AM56" s="156"/>
      <c r="AN56" s="157"/>
    </row>
    <row r="57" spans="1:40" ht="29.25" customHeight="1">
      <c r="A57" s="158">
        <v>51</v>
      </c>
      <c r="B57" s="159"/>
      <c r="C57" s="92" t="s">
        <v>377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165"/>
      <c r="AC57" s="111" t="s">
        <v>378</v>
      </c>
      <c r="AD57" s="112"/>
      <c r="AE57" s="112"/>
      <c r="AF57" s="161"/>
      <c r="AG57" s="162"/>
      <c r="AH57" s="163"/>
      <c r="AI57" s="163"/>
      <c r="AJ57" s="164"/>
      <c r="AK57" s="162"/>
      <c r="AL57" s="163"/>
      <c r="AM57" s="163"/>
      <c r="AN57" s="164"/>
    </row>
    <row r="58" spans="1:40" ht="29.25" customHeight="1">
      <c r="A58" s="158">
        <v>52</v>
      </c>
      <c r="B58" s="159"/>
      <c r="C58" s="123" t="s">
        <v>379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60"/>
      <c r="AC58" s="111" t="s">
        <v>380</v>
      </c>
      <c r="AD58" s="112"/>
      <c r="AE58" s="112"/>
      <c r="AF58" s="161"/>
      <c r="AG58" s="162">
        <v>0</v>
      </c>
      <c r="AH58" s="163"/>
      <c r="AI58" s="163"/>
      <c r="AJ58" s="164"/>
      <c r="AK58" s="162">
        <v>0</v>
      </c>
      <c r="AL58" s="163"/>
      <c r="AM58" s="163"/>
      <c r="AN58" s="164"/>
    </row>
    <row r="59" spans="1:40" ht="19.5" customHeight="1">
      <c r="A59" s="158">
        <v>53</v>
      </c>
      <c r="B59" s="159"/>
      <c r="C59" s="92" t="s">
        <v>381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165"/>
      <c r="AC59" s="111" t="s">
        <v>382</v>
      </c>
      <c r="AD59" s="112"/>
      <c r="AE59" s="112"/>
      <c r="AF59" s="161"/>
      <c r="AG59" s="162">
        <v>0</v>
      </c>
      <c r="AH59" s="163"/>
      <c r="AI59" s="163"/>
      <c r="AJ59" s="164"/>
      <c r="AK59" s="162">
        <v>0</v>
      </c>
      <c r="AL59" s="163"/>
      <c r="AM59" s="163"/>
      <c r="AN59" s="164"/>
    </row>
    <row r="60" spans="1:40" ht="19.5" customHeight="1">
      <c r="A60" s="151">
        <v>54</v>
      </c>
      <c r="B60" s="152"/>
      <c r="C60" s="121" t="s">
        <v>383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53"/>
      <c r="AC60" s="100" t="s">
        <v>384</v>
      </c>
      <c r="AD60" s="101"/>
      <c r="AE60" s="101"/>
      <c r="AF60" s="154"/>
      <c r="AG60" s="155">
        <f>SUM(AG57:AJ59)</f>
        <v>0</v>
      </c>
      <c r="AH60" s="156"/>
      <c r="AI60" s="156"/>
      <c r="AJ60" s="157"/>
      <c r="AK60" s="155">
        <f>SUM(AK57:AN59)</f>
        <v>0</v>
      </c>
      <c r="AL60" s="156"/>
      <c r="AM60" s="156"/>
      <c r="AN60" s="157"/>
    </row>
    <row r="61" spans="1:40" ht="29.25" customHeight="1">
      <c r="A61" s="158">
        <v>55</v>
      </c>
      <c r="B61" s="159"/>
      <c r="C61" s="92" t="s">
        <v>385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165"/>
      <c r="AC61" s="111" t="s">
        <v>386</v>
      </c>
      <c r="AD61" s="112"/>
      <c r="AE61" s="112"/>
      <c r="AF61" s="161"/>
      <c r="AG61" s="162"/>
      <c r="AH61" s="163"/>
      <c r="AI61" s="163"/>
      <c r="AJ61" s="164"/>
      <c r="AK61" s="162"/>
      <c r="AL61" s="163"/>
      <c r="AM61" s="163"/>
      <c r="AN61" s="164"/>
    </row>
    <row r="62" spans="1:40" ht="29.25" customHeight="1">
      <c r="A62" s="158">
        <v>56</v>
      </c>
      <c r="B62" s="159"/>
      <c r="C62" s="123" t="s">
        <v>387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60"/>
      <c r="AC62" s="111" t="s">
        <v>388</v>
      </c>
      <c r="AD62" s="112"/>
      <c r="AE62" s="112"/>
      <c r="AF62" s="161"/>
      <c r="AG62" s="162">
        <v>60</v>
      </c>
      <c r="AH62" s="163"/>
      <c r="AI62" s="163"/>
      <c r="AJ62" s="164"/>
      <c r="AK62" s="162">
        <v>60</v>
      </c>
      <c r="AL62" s="163"/>
      <c r="AM62" s="163"/>
      <c r="AN62" s="164"/>
    </row>
    <row r="63" spans="1:40" ht="19.5" customHeight="1">
      <c r="A63" s="158">
        <v>57</v>
      </c>
      <c r="B63" s="159"/>
      <c r="C63" s="92" t="s">
        <v>389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165"/>
      <c r="AC63" s="111" t="s">
        <v>390</v>
      </c>
      <c r="AD63" s="112"/>
      <c r="AE63" s="112"/>
      <c r="AF63" s="161"/>
      <c r="AG63" s="162">
        <v>2500</v>
      </c>
      <c r="AH63" s="163"/>
      <c r="AI63" s="163"/>
      <c r="AJ63" s="164"/>
      <c r="AK63" s="162">
        <v>2500</v>
      </c>
      <c r="AL63" s="163"/>
      <c r="AM63" s="163"/>
      <c r="AN63" s="164"/>
    </row>
    <row r="64" spans="1:40" ht="19.5" customHeight="1">
      <c r="A64" s="151">
        <v>58</v>
      </c>
      <c r="B64" s="152"/>
      <c r="C64" s="121" t="s">
        <v>391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53"/>
      <c r="AC64" s="100" t="s">
        <v>392</v>
      </c>
      <c r="AD64" s="101"/>
      <c r="AE64" s="101"/>
      <c r="AF64" s="154"/>
      <c r="AG64" s="155">
        <f>SUM(AG61:AJ63)</f>
        <v>2560</v>
      </c>
      <c r="AH64" s="156"/>
      <c r="AI64" s="156"/>
      <c r="AJ64" s="157"/>
      <c r="AK64" s="155">
        <f>SUM(AK61:AN63)</f>
        <v>2560</v>
      </c>
      <c r="AL64" s="156"/>
      <c r="AM64" s="156"/>
      <c r="AN64" s="157"/>
    </row>
    <row r="65" spans="1:40" ht="19.5" customHeight="1">
      <c r="A65" s="151">
        <v>59</v>
      </c>
      <c r="B65" s="152"/>
      <c r="C65" s="102" t="s">
        <v>393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66"/>
      <c r="AC65" s="100" t="s">
        <v>394</v>
      </c>
      <c r="AD65" s="101"/>
      <c r="AE65" s="101"/>
      <c r="AF65" s="154"/>
      <c r="AG65" s="155">
        <f>AG19+AG25+AG39+AG50+AG56+AG60+AG64</f>
        <v>34534</v>
      </c>
      <c r="AH65" s="156"/>
      <c r="AI65" s="156"/>
      <c r="AJ65" s="157"/>
      <c r="AK65" s="155">
        <f>AK19+AK25+AK39+AK50+AK56+AK60+AK64</f>
        <v>36725</v>
      </c>
      <c r="AL65" s="156"/>
      <c r="AM65" s="156"/>
      <c r="AN65" s="157"/>
    </row>
  </sheetData>
  <sheetProtection/>
  <mergeCells count="305">
    <mergeCell ref="AK65:AN65"/>
    <mergeCell ref="A3:AN3"/>
    <mergeCell ref="A2:AN2"/>
    <mergeCell ref="A1:AN1"/>
    <mergeCell ref="AK59:AN59"/>
    <mergeCell ref="AK60:AN60"/>
    <mergeCell ref="AK61:AN61"/>
    <mergeCell ref="AK62:AN62"/>
    <mergeCell ref="AK63:AN63"/>
    <mergeCell ref="AK64:AN64"/>
    <mergeCell ref="AK53:AN53"/>
    <mergeCell ref="AK54:AN54"/>
    <mergeCell ref="AK55:AN55"/>
    <mergeCell ref="AK56:AN56"/>
    <mergeCell ref="AK57:AN57"/>
    <mergeCell ref="AK58:AN58"/>
    <mergeCell ref="AK47:AN47"/>
    <mergeCell ref="AK48:AN48"/>
    <mergeCell ref="AK49:AN49"/>
    <mergeCell ref="AK50:AN50"/>
    <mergeCell ref="AK51:AN51"/>
    <mergeCell ref="AK52:AN52"/>
    <mergeCell ref="AK41:AN41"/>
    <mergeCell ref="AK42:AN42"/>
    <mergeCell ref="AK43:AN43"/>
    <mergeCell ref="AK44:AN44"/>
    <mergeCell ref="AK45:AN45"/>
    <mergeCell ref="AK46:AN46"/>
    <mergeCell ref="AK35:AN35"/>
    <mergeCell ref="AK36:AN36"/>
    <mergeCell ref="AK37:AN37"/>
    <mergeCell ref="AK38:AN38"/>
    <mergeCell ref="AK39:AN39"/>
    <mergeCell ref="AK40:AN40"/>
    <mergeCell ref="AK29:AN29"/>
    <mergeCell ref="AK30:AN30"/>
    <mergeCell ref="AK31:AN31"/>
    <mergeCell ref="AK32:AN32"/>
    <mergeCell ref="AK33:AN33"/>
    <mergeCell ref="AK34:AN34"/>
    <mergeCell ref="AK23:AN23"/>
    <mergeCell ref="AK24:AN24"/>
    <mergeCell ref="AK25:AN25"/>
    <mergeCell ref="AK26:AN26"/>
    <mergeCell ref="AK27:AN27"/>
    <mergeCell ref="AK28:AN28"/>
    <mergeCell ref="AK17:AN17"/>
    <mergeCell ref="AK18:AN18"/>
    <mergeCell ref="AK19:AN19"/>
    <mergeCell ref="AK20:AN20"/>
    <mergeCell ref="AK21:AN21"/>
    <mergeCell ref="AK22:AN22"/>
    <mergeCell ref="AK11:AN11"/>
    <mergeCell ref="AK12:AN12"/>
    <mergeCell ref="AK13:AN13"/>
    <mergeCell ref="AK14:AN14"/>
    <mergeCell ref="AK15:AN15"/>
    <mergeCell ref="AK16:AN16"/>
    <mergeCell ref="AK6:AN6"/>
    <mergeCell ref="AK7:AN7"/>
    <mergeCell ref="AK8:AN8"/>
    <mergeCell ref="AK9:AN9"/>
    <mergeCell ref="AK10:AN10"/>
    <mergeCell ref="A4:AJ4"/>
    <mergeCell ref="A5:AJ5"/>
    <mergeCell ref="A6:B6"/>
    <mergeCell ref="C6:AB6"/>
    <mergeCell ref="AC6:AF6"/>
    <mergeCell ref="AG6:AJ6"/>
    <mergeCell ref="AG9:AJ9"/>
    <mergeCell ref="C7:AB7"/>
    <mergeCell ref="AC7:AF7"/>
    <mergeCell ref="AG7:AJ7"/>
    <mergeCell ref="AG8:AJ8"/>
    <mergeCell ref="A8:B8"/>
    <mergeCell ref="C8:AB8"/>
    <mergeCell ref="AC8:AF8"/>
    <mergeCell ref="A7:B7"/>
    <mergeCell ref="A9:B9"/>
    <mergeCell ref="C9:AB9"/>
    <mergeCell ref="AC9:AF9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2:B62"/>
    <mergeCell ref="C62:AB62"/>
    <mergeCell ref="AC62:AF62"/>
    <mergeCell ref="AG62:AJ6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7" r:id="rId1"/>
  <headerFooter alignWithMargins="0">
    <oddHeader>&amp;R5. számú melléklet a ...................................... számú önkormányzati rendelethez</oddHeader>
  </headerFooter>
  <rowBreaks count="1" manualBreakCount="1">
    <brk id="3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2015-09-11T09:48:29Z</dcterms:modified>
  <cp:category/>
  <cp:version/>
  <cp:contentType/>
  <cp:contentStatus/>
</cp:coreProperties>
</file>