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<sst xmlns="http://schemas.openxmlformats.org/spreadsheetml/2006/main" count="33" uniqueCount="33">
  <si>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</si>
  <si>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</si>
  <si>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</si>
  <si>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</si>
  <si>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</si>
  <si>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</si>
  <si>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</si>
  <si>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</si>
  <si>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</si>
  <si>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</si>
  <si>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</si>
  <si>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</si>
  <si>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</si>
  <si>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</si>
  <si>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</si>
  <si>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</si>
  <si>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</si>
  <si>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</si>
  <si>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r>
      <t>10.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</si>
  <si>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t>1.Működési célú támogatások Áh-n belülről</t>
  </si>
  <si>
    <t>3.Közhatalmi bevételek</t>
  </si>
  <si>
    <t>4.Működési bevételek</t>
  </si>
  <si>
    <t>5.Felhalmozási bevételek</t>
  </si>
  <si>
    <t>6.Működési célú átvett pénzeszközök</t>
  </si>
  <si>
    <t>7.Felhalm.-i célúátvett pénzeszközök</t>
  </si>
  <si>
    <t>11.Költségvetési kiadások</t>
  </si>
  <si>
    <t>12.Finanszírozási kiadások</t>
  </si>
  <si>
    <t>2.Felhalmozási célú támogatások Áh-n belülről</t>
  </si>
  <si>
    <t>előző évi pénzmaradvány</t>
  </si>
  <si>
    <t>Hatályos: 2017. december 02. napjától.</t>
  </si>
  <si>
    <t>Hatályos: 2018. május 31. napjától.</t>
  </si>
  <si>
    <r>
      <rPr>
        <vertAlign val="superscript"/>
        <sz val="9"/>
        <color indexed="8"/>
        <rFont val="Times New Roman"/>
        <family val="1"/>
      </rPr>
      <t xml:space="preserve">18 </t>
    </r>
    <r>
      <rPr>
        <sz val="9"/>
        <color indexed="8"/>
        <rFont val="Times New Roman"/>
        <family val="1"/>
      </rPr>
      <t>A 16/2017. (XII.01.) önkormányzati rendelet 7. §-ának megfelelően megállapított szöveg.</t>
    </r>
  </si>
  <si>
    <r>
      <rPr>
        <vertAlign val="superscript"/>
        <sz val="9"/>
        <color indexed="8"/>
        <rFont val="Times New Roman"/>
        <family val="1"/>
      </rPr>
      <t>19</t>
    </r>
    <r>
      <rPr>
        <sz val="9"/>
        <color indexed="8"/>
        <rFont val="Times New Roman"/>
        <family val="1"/>
      </rPr>
      <t xml:space="preserve"> A 3/2018. (V.30.) önkormányzati rendelet 4. §-ának megfelelően megállapított szöveg.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</si>
</sst>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22" borderId="10" xfId="0" applyFont="1" applyFill="1" applyBorder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3" fontId="31" fillId="0" borderId="0" xfId="0" applyNumberFormat="1" applyFont="1" applyBorder="1" applyAlignment="1">
      <alignment horizontal="right"/>
    </xf>
    <xf numFmtId="3" fontId="31" fillId="0" borderId="0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3" fontId="2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R26"/>
  <sheetViews>
    <sheetView tabSelected="1" view="pageLayout" workbookViewId="0" topLeftCell="A13">
      <selection activeCell="A21" sqref="A21:N21"/>
    </sheetView>
  </sheetViews>
  <sheetFormatPr defaultColWidth="9.140625" defaultRowHeight="15"/>
  <cols>
    <col min="1" max="1" width="19.28125" style="1" customWidth="1"/>
    <col min="2" max="2" width="8.8515625" style="1" customWidth="1"/>
    <col min="3" max="3" width="9.57421875" style="1" customWidth="1"/>
    <col min="4" max="4" width="10.28125" style="1" customWidth="1"/>
    <col min="5" max="5" width="9.421875" style="1" customWidth="1"/>
    <col min="6" max="8" width="9.00390625" style="1" customWidth="1"/>
    <col min="9" max="9" width="8.8515625" style="1" customWidth="1"/>
    <col min="10" max="10" width="10.00390625" style="1" customWidth="1"/>
    <col min="11" max="13" width="9.8515625" style="1" customWidth="1"/>
    <col min="14" max="14" width="11.421875" style="1" customWidth="1"/>
    <col min="15" max="15" width="11.140625" style="2" bestFit="1" customWidth="1"/>
    <col min="16" max="16" width="11.140625" style="0" bestFit="1" customWidth="1"/>
    <col min="17" max="17" width="10.00390625" style="0" bestFit="1" customWidth="1"/>
    <col min="18" max="18" width="10.8515625" style="0" bestFit="1" customWidth="1"/>
    <col min="22" max="22" width="14.7109375" style="0" customWidth="1"/>
  </cols>
  <sheetData>
    <row r="3" spans="2:14" ht="9" customHeight="1">
      <c r="B3" s="3"/>
      <c r="C3" s="3"/>
      <c r="D3" s="4"/>
      <c r="E3" s="3"/>
      <c r="F3" s="3"/>
      <c r="G3" s="3"/>
      <c r="H3" s="3"/>
      <c r="I3" s="3"/>
      <c r="J3" s="4"/>
      <c r="K3" s="3"/>
      <c r="L3" s="3"/>
      <c r="M3" s="3"/>
      <c r="N3" s="5" t="s">
        <v>0</v>
      </c>
    </row>
    <row r="4" spans="1:14" ht="1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</row>
    <row r="5" spans="1:15" ht="15" customHeight="1">
      <c r="A5" s="24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17"/>
    </row>
    <row r="6" spans="1:15" ht="43.5" customHeight="1">
      <c r="A6" s="21" t="s">
        <v>19</v>
      </c>
      <c r="B6" s="9">
        <v>3781321</v>
      </c>
      <c r="C6" s="9">
        <v>3781321</v>
      </c>
      <c r="D6" s="9">
        <v>3781321</v>
      </c>
      <c r="E6" s="9">
        <v>3781321</v>
      </c>
      <c r="F6" s="9">
        <v>3781321</v>
      </c>
      <c r="G6" s="9">
        <v>3781321</v>
      </c>
      <c r="H6" s="9">
        <v>3781321</v>
      </c>
      <c r="I6" s="9">
        <f>3781321+8</f>
        <v>3781329</v>
      </c>
      <c r="J6" s="9">
        <v>3781321</v>
      </c>
      <c r="K6" s="9">
        <v>3781321</v>
      </c>
      <c r="L6" s="9">
        <v>5399231</v>
      </c>
      <c r="M6" s="9">
        <v>6399232</v>
      </c>
      <c r="N6" s="9">
        <f>SUM(B6:M6)</f>
        <v>49611681</v>
      </c>
      <c r="O6" s="18">
        <v>83429</v>
      </c>
    </row>
    <row r="7" spans="1:15" ht="41.25">
      <c r="A7" s="21" t="s">
        <v>27</v>
      </c>
      <c r="B7" s="9"/>
      <c r="C7" s="9"/>
      <c r="D7" s="9"/>
      <c r="E7" s="9"/>
      <c r="F7" s="9"/>
      <c r="G7" s="9"/>
      <c r="H7" s="9"/>
      <c r="I7" s="9"/>
      <c r="J7" s="9"/>
      <c r="K7" s="9">
        <v>42561513</v>
      </c>
      <c r="L7" s="9"/>
      <c r="M7" s="9"/>
      <c r="N7" s="9">
        <f aca="true" t="shared" si="0" ref="N7:N13">SUM(B7:M7)</f>
        <v>42561513</v>
      </c>
      <c r="O7" s="18">
        <v>7628</v>
      </c>
    </row>
    <row r="8" spans="1:15" ht="15" customHeight="1">
      <c r="A8" s="8" t="s">
        <v>20</v>
      </c>
      <c r="B8" s="9">
        <v>350000</v>
      </c>
      <c r="C8" s="9">
        <v>250000</v>
      </c>
      <c r="D8" s="9">
        <v>11033500</v>
      </c>
      <c r="E8" s="9">
        <v>320000</v>
      </c>
      <c r="F8" s="9">
        <v>450000</v>
      </c>
      <c r="G8" s="9">
        <v>450000</v>
      </c>
      <c r="H8" s="9">
        <v>450000</v>
      </c>
      <c r="I8" s="9">
        <v>450000</v>
      </c>
      <c r="J8" s="9">
        <f>11335000-8500</f>
        <v>11326500</v>
      </c>
      <c r="K8" s="9">
        <v>315000</v>
      </c>
      <c r="L8" s="9">
        <v>3583125</v>
      </c>
      <c r="M8" s="9">
        <v>3000000</v>
      </c>
      <c r="N8" s="9">
        <f t="shared" si="0"/>
        <v>31978125</v>
      </c>
      <c r="O8" s="18">
        <v>9720</v>
      </c>
    </row>
    <row r="9" spans="1:15" ht="16.5" customHeight="1">
      <c r="A9" s="8" t="s">
        <v>21</v>
      </c>
      <c r="B9" s="9">
        <v>321250</v>
      </c>
      <c r="C9" s="9">
        <v>321250</v>
      </c>
      <c r="D9" s="9">
        <v>321250</v>
      </c>
      <c r="E9" s="9">
        <v>321250</v>
      </c>
      <c r="F9" s="9">
        <v>321250</v>
      </c>
      <c r="G9" s="9">
        <v>321250</v>
      </c>
      <c r="H9" s="9">
        <v>321250</v>
      </c>
      <c r="I9" s="9">
        <v>321250</v>
      </c>
      <c r="J9" s="9">
        <v>321250</v>
      </c>
      <c r="K9" s="9">
        <v>321250</v>
      </c>
      <c r="L9" s="9">
        <v>378598</v>
      </c>
      <c r="M9" s="9">
        <v>321256</v>
      </c>
      <c r="N9" s="9">
        <f>SUM(B9:M9)</f>
        <v>3912354</v>
      </c>
      <c r="O9" s="18"/>
    </row>
    <row r="10" spans="1:15" ht="27" customHeight="1">
      <c r="A10" s="21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0</v>
      </c>
      <c r="O10" s="18">
        <v>3200</v>
      </c>
    </row>
    <row r="11" spans="1:15" ht="27">
      <c r="A11" s="21" t="s">
        <v>23</v>
      </c>
      <c r="B11" s="9">
        <v>1158995</v>
      </c>
      <c r="C11" s="9">
        <v>1158995</v>
      </c>
      <c r="D11" s="9">
        <v>1158995</v>
      </c>
      <c r="E11" s="9">
        <f>1158995+7</f>
        <v>1159002</v>
      </c>
      <c r="F11" s="9">
        <v>1158995</v>
      </c>
      <c r="G11" s="9">
        <v>1158995</v>
      </c>
      <c r="H11" s="9">
        <v>1158995</v>
      </c>
      <c r="I11" s="9">
        <v>1158995</v>
      </c>
      <c r="J11" s="9">
        <v>1158995</v>
      </c>
      <c r="K11" s="9">
        <v>1158995</v>
      </c>
      <c r="L11" s="9">
        <v>1158995</v>
      </c>
      <c r="M11" s="9">
        <v>1158995</v>
      </c>
      <c r="N11" s="9">
        <f t="shared" si="0"/>
        <v>13907947</v>
      </c>
      <c r="O11" s="18">
        <v>500</v>
      </c>
    </row>
    <row r="12" spans="1:15" ht="27">
      <c r="A12" s="21" t="s">
        <v>24</v>
      </c>
      <c r="B12" s="9">
        <f aca="true" t="shared" si="1" ref="B12:M12">B24*$O$12</f>
        <v>0</v>
      </c>
      <c r="C12" s="9">
        <f t="shared" si="1"/>
        <v>0</v>
      </c>
      <c r="D12" s="9">
        <f t="shared" si="1"/>
        <v>0</v>
      </c>
      <c r="E12" s="9">
        <v>100000</v>
      </c>
      <c r="F12" s="9">
        <f t="shared" si="1"/>
        <v>0</v>
      </c>
      <c r="G12" s="9">
        <v>115160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/>
      <c r="L12" s="9">
        <f t="shared" si="1"/>
        <v>0</v>
      </c>
      <c r="M12" s="9">
        <f t="shared" si="1"/>
        <v>0</v>
      </c>
      <c r="N12" s="9">
        <f t="shared" si="0"/>
        <v>215160</v>
      </c>
      <c r="O12" s="18">
        <v>0</v>
      </c>
    </row>
    <row r="13" spans="1:15" ht="28.5" customHeight="1">
      <c r="A13" s="21" t="s">
        <v>28</v>
      </c>
      <c r="B13" s="9"/>
      <c r="C13" s="9"/>
      <c r="D13" s="9">
        <v>3435384</v>
      </c>
      <c r="E13" s="9"/>
      <c r="F13" s="9"/>
      <c r="G13" s="9"/>
      <c r="H13" s="9">
        <v>0</v>
      </c>
      <c r="I13" s="9">
        <v>0</v>
      </c>
      <c r="J13" s="9"/>
      <c r="K13" s="9"/>
      <c r="L13" s="9"/>
      <c r="M13" s="9"/>
      <c r="N13" s="9">
        <f t="shared" si="0"/>
        <v>3435384</v>
      </c>
      <c r="O13" s="18">
        <v>20815</v>
      </c>
    </row>
    <row r="14" spans="1:17" ht="18" customHeight="1">
      <c r="A14" s="14" t="s">
        <v>18</v>
      </c>
      <c r="B14" s="15">
        <f>SUM(B6:B13)</f>
        <v>5611566</v>
      </c>
      <c r="C14" s="15">
        <f aca="true" t="shared" si="2" ref="C14:L14">SUM(C6:C13)</f>
        <v>5511566</v>
      </c>
      <c r="D14" s="15">
        <f t="shared" si="2"/>
        <v>19730450</v>
      </c>
      <c r="E14" s="15">
        <f t="shared" si="2"/>
        <v>5681573</v>
      </c>
      <c r="F14" s="15">
        <f t="shared" si="2"/>
        <v>5711566</v>
      </c>
      <c r="G14" s="15">
        <f t="shared" si="2"/>
        <v>5826726</v>
      </c>
      <c r="H14" s="15">
        <f t="shared" si="2"/>
        <v>5711566</v>
      </c>
      <c r="I14" s="15">
        <f t="shared" si="2"/>
        <v>5711574</v>
      </c>
      <c r="J14" s="15">
        <f t="shared" si="2"/>
        <v>16588066</v>
      </c>
      <c r="K14" s="15">
        <f t="shared" si="2"/>
        <v>48138079</v>
      </c>
      <c r="L14" s="15">
        <f t="shared" si="2"/>
        <v>10519949</v>
      </c>
      <c r="M14" s="15">
        <f>SUM(M6:M13)</f>
        <v>10879483</v>
      </c>
      <c r="N14" s="16">
        <f>SUM(B14:M14)</f>
        <v>145622164</v>
      </c>
      <c r="O14" s="19">
        <f>SUM(O6:O13)</f>
        <v>125292</v>
      </c>
      <c r="Q14" s="23"/>
    </row>
    <row r="15" spans="1:15" ht="15" customHeight="1">
      <c r="A15" s="24" t="s">
        <v>16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0"/>
    </row>
    <row r="16" spans="1:17" ht="25.5" customHeight="1">
      <c r="A16" s="21" t="s">
        <v>25</v>
      </c>
      <c r="B16" s="9">
        <v>5953453</v>
      </c>
      <c r="C16" s="9">
        <v>5953453</v>
      </c>
      <c r="D16" s="9">
        <v>5953453</v>
      </c>
      <c r="E16" s="9">
        <f>5953453+1420000</f>
        <v>7373453</v>
      </c>
      <c r="F16" s="9">
        <v>5953453</v>
      </c>
      <c r="G16" s="9">
        <v>5953453</v>
      </c>
      <c r="H16" s="9">
        <v>5953453</v>
      </c>
      <c r="I16" s="9">
        <v>5953453</v>
      </c>
      <c r="J16" s="9">
        <v>5953456</v>
      </c>
      <c r="K16" s="9">
        <v>49934972</v>
      </c>
      <c r="L16" s="9">
        <v>10588050</v>
      </c>
      <c r="M16" s="9">
        <v>11588050</v>
      </c>
      <c r="N16" s="9">
        <f>SUM(B16:M16)</f>
        <v>127112152</v>
      </c>
      <c r="O16" s="19">
        <v>126112152</v>
      </c>
      <c r="P16" s="23"/>
      <c r="Q16" s="23"/>
    </row>
    <row r="17" spans="1:15" ht="30" customHeight="1">
      <c r="A17" s="21" t="s">
        <v>26</v>
      </c>
      <c r="B17" s="9">
        <v>1463114</v>
      </c>
      <c r="C17" s="9">
        <v>1463114</v>
      </c>
      <c r="D17" s="9">
        <v>2415758</v>
      </c>
      <c r="E17" s="9">
        <v>1463114</v>
      </c>
      <c r="F17" s="9">
        <v>1463114</v>
      </c>
      <c r="G17" s="9">
        <v>1463114</v>
      </c>
      <c r="H17" s="9">
        <v>1463114</v>
      </c>
      <c r="I17" s="9">
        <v>1463114</v>
      </c>
      <c r="J17" s="9">
        <v>1463114</v>
      </c>
      <c r="K17" s="9">
        <v>1463114</v>
      </c>
      <c r="L17" s="9">
        <v>1463114</v>
      </c>
      <c r="M17" s="9">
        <v>1463114</v>
      </c>
      <c r="N17" s="9">
        <f>SUM(B17:M17)</f>
        <v>18510012</v>
      </c>
      <c r="O17" s="19">
        <v>20815</v>
      </c>
    </row>
    <row r="18" spans="1:15" ht="18" customHeight="1">
      <c r="A18" s="14" t="s">
        <v>17</v>
      </c>
      <c r="B18" s="15">
        <f aca="true" t="shared" si="3" ref="B18:M18">SUM(B16:B17)</f>
        <v>7416567</v>
      </c>
      <c r="C18" s="15">
        <f t="shared" si="3"/>
        <v>7416567</v>
      </c>
      <c r="D18" s="15">
        <f t="shared" si="3"/>
        <v>8369211</v>
      </c>
      <c r="E18" s="15">
        <f t="shared" si="3"/>
        <v>8836567</v>
      </c>
      <c r="F18" s="15">
        <f t="shared" si="3"/>
        <v>7416567</v>
      </c>
      <c r="G18" s="15">
        <f t="shared" si="3"/>
        <v>7416567</v>
      </c>
      <c r="H18" s="15">
        <f t="shared" si="3"/>
        <v>7416567</v>
      </c>
      <c r="I18" s="15">
        <f t="shared" si="3"/>
        <v>7416567</v>
      </c>
      <c r="J18" s="15">
        <f t="shared" si="3"/>
        <v>7416570</v>
      </c>
      <c r="K18" s="15">
        <f t="shared" si="3"/>
        <v>51398086</v>
      </c>
      <c r="L18" s="15">
        <f t="shared" si="3"/>
        <v>12051164</v>
      </c>
      <c r="M18" s="15">
        <f t="shared" si="3"/>
        <v>13051164</v>
      </c>
      <c r="N18" s="16">
        <f>SUM(N15:N17)</f>
        <v>145622164</v>
      </c>
      <c r="O18" s="18">
        <f>SUM(O16:O17)</f>
        <v>126132967</v>
      </c>
    </row>
    <row r="19" ht="14.25">
      <c r="O19" s="20"/>
    </row>
    <row r="20" spans="1:15" ht="15">
      <c r="A20" s="28" t="s">
        <v>31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0"/>
    </row>
    <row r="21" spans="1:15" ht="14.25">
      <c r="A21" s="29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0"/>
    </row>
    <row r="22" spans="1:15" ht="15">
      <c r="A22" s="29" t="s">
        <v>32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0"/>
    </row>
    <row r="23" spans="1:18" ht="14.25">
      <c r="A23" s="29" t="s">
        <v>30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R23" s="23"/>
    </row>
    <row r="24" spans="1:15" s="13" customFormat="1" ht="14.25">
      <c r="A24" s="10"/>
      <c r="B24" s="10">
        <f>56443807/12</f>
        <v>4703650.583333333</v>
      </c>
      <c r="C24" s="11">
        <v>0.14</v>
      </c>
      <c r="D24" s="11">
        <v>0.07</v>
      </c>
      <c r="E24" s="11">
        <v>0.08</v>
      </c>
      <c r="F24" s="11">
        <v>0.08</v>
      </c>
      <c r="G24" s="11">
        <v>0.08</v>
      </c>
      <c r="H24" s="11">
        <v>0.08</v>
      </c>
      <c r="I24" s="11">
        <v>0.08</v>
      </c>
      <c r="J24" s="11">
        <v>0.08</v>
      </c>
      <c r="K24" s="11">
        <v>0.08</v>
      </c>
      <c r="L24" s="11">
        <v>0.08</v>
      </c>
      <c r="M24" s="11">
        <v>0.1</v>
      </c>
      <c r="N24" s="12">
        <f>SUM(B24:M24)</f>
        <v>4703651.533333333</v>
      </c>
      <c r="O24" s="2"/>
    </row>
    <row r="25" spans="1:16" ht="14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P25" s="23"/>
    </row>
    <row r="26" spans="7:14" ht="14.25">
      <c r="G26" s="22"/>
      <c r="J26" s="22"/>
      <c r="L26" s="22"/>
      <c r="N26" s="22"/>
    </row>
  </sheetData>
  <sheetProtection/>
  <mergeCells count="6">
    <mergeCell ref="A5:N5"/>
    <mergeCell ref="A15:N15"/>
    <mergeCell ref="A22:N22"/>
    <mergeCell ref="A23:N23"/>
    <mergeCell ref="A25:N25"/>
    <mergeCell ref="A21:N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 alignWithMargins="0">
    <oddHeader>&amp;C
7. mellékelt&amp;X18,19&amp;X
az 1/2017. (II.15.) önkormányzati rendelethez
 az önkormányzat 2017.évi előirányzat-felhasználási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Szabina</cp:lastModifiedBy>
  <cp:lastPrinted>2018-05-24T20:57:21Z</cp:lastPrinted>
  <dcterms:created xsi:type="dcterms:W3CDTF">2014-02-03T14:08:15Z</dcterms:created>
  <dcterms:modified xsi:type="dcterms:W3CDTF">2018-05-24T20:57:22Z</dcterms:modified>
  <cp:category/>
  <cp:version/>
  <cp:contentType/>
  <cp:contentStatus/>
</cp:coreProperties>
</file>