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szakfeladatos Önk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<sst xmlns="http://schemas.openxmlformats.org/spreadsheetml/2006/main" count="118" uniqueCount="86">
  <si>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9.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</si>
  <si>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</si>
  <si>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</si>
  <si>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</si>
  <si>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</si>
  <si>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</si>
  <si>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</si>
  <si>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</si>
  <si>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</si>
  <si>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</si>
  <si>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</si>
  <si>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</si>
  <si>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</si>
  <si>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</si>
  <si>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</si>
  <si>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</si>
  <si>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</si>
  <si>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</si>
  <si>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</si>
  <si>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</si>
  <si>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</si>
  <si>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</si>
  <si>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</si>
  <si>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</si>
  <si>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</si>
  <si>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</si>
  <si>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</si>
  <si>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</si>
  <si>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</si>
  <si>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</si>
  <si>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</si>
  <si>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</si>
  <si>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</si>
  <si>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</si>
  <si>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</si>
  <si>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</si>
  <si>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</si>
  <si>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</si>
  <si>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</si>
  <si>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</si>
  <si>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</si>
  <si>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</si>
  <si>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</si>
  <si>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</si>
  <si>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</si>
  <si>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</si>
  <si>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</si>
  <si>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</si>
  <si>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</si>
  <si>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Rendezvényekkel kapcsolatos kiadások</t>
  </si>
  <si>
    <t>Köztemető-fenntartés és - működtetés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</si>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</sst>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i/>
      <sz val="9"/>
      <color indexed="48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7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4" fillId="0" borderId="0" xfId="57" applyFont="1" applyAlignment="1">
      <alignment horizontal="right"/>
      <protection/>
    </xf>
    <xf numFmtId="49" fontId="25" fillId="0" borderId="0" xfId="57" applyNumberFormat="1" applyFont="1" applyAlignment="1">
      <alignment horizontal="centerContinuous"/>
      <protection/>
    </xf>
    <xf numFmtId="0" fontId="19" fillId="0" borderId="0" xfId="57" applyFont="1" applyAlignment="1">
      <alignment horizontal="centerContinuous"/>
      <protection/>
    </xf>
    <xf numFmtId="0" fontId="20" fillId="0" borderId="0" xfId="57" applyFont="1" applyAlignment="1">
      <alignment horizontal="centerContinuous"/>
      <protection/>
    </xf>
    <xf numFmtId="0" fontId="23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7" fillId="0" borderId="0" xfId="57" applyFont="1" applyAlignment="1">
      <alignment horizontal="centerContinuous"/>
      <protection/>
    </xf>
    <xf numFmtId="0" fontId="28" fillId="0" borderId="10" xfId="57" applyFont="1" applyBorder="1">
      <alignment/>
      <protection/>
    </xf>
    <xf numFmtId="0" fontId="28" fillId="0" borderId="11" xfId="57" applyFont="1" applyBorder="1" applyAlignment="1">
      <alignment horizontal="center"/>
      <protection/>
    </xf>
    <xf numFmtId="0" fontId="28" fillId="0" borderId="12" xfId="57" applyFont="1" applyBorder="1" applyAlignment="1">
      <alignment horizontal="center"/>
      <protection/>
    </xf>
    <xf numFmtId="0" fontId="28" fillId="0" borderId="13" xfId="57" applyFont="1" applyBorder="1" applyAlignment="1">
      <alignment horizontal="center"/>
      <protection/>
    </xf>
    <xf numFmtId="0" fontId="28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9" fillId="0" borderId="16" xfId="57" applyFont="1" applyBorder="1" applyAlignment="1">
      <alignment horizontal="center"/>
      <protection/>
    </xf>
    <xf numFmtId="0" fontId="29" fillId="0" borderId="17" xfId="57" applyFont="1" applyBorder="1" applyAlignment="1">
      <alignment horizontal="center"/>
      <protection/>
    </xf>
    <xf numFmtId="0" fontId="29" fillId="0" borderId="18" xfId="57" applyFont="1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0" fontId="30" fillId="0" borderId="20" xfId="57" applyFont="1" applyBorder="1">
      <alignment/>
      <protection/>
    </xf>
    <xf numFmtId="0" fontId="29" fillId="0" borderId="21" xfId="57" applyFont="1" applyBorder="1" applyAlignment="1">
      <alignment horizontal="center"/>
      <protection/>
    </xf>
    <xf numFmtId="0" fontId="29" fillId="0" borderId="22" xfId="57" applyFont="1" applyBorder="1" applyAlignment="1">
      <alignment horizontal="center"/>
      <protection/>
    </xf>
    <xf numFmtId="0" fontId="29" fillId="0" borderId="23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30" fillId="0" borderId="24" xfId="57" applyFont="1" applyBorder="1">
      <alignment/>
      <protection/>
    </xf>
    <xf numFmtId="3" fontId="29" fillId="0" borderId="11" xfId="57" applyNumberFormat="1" applyFont="1" applyBorder="1" applyAlignment="1">
      <alignment horizontal="center"/>
      <protection/>
    </xf>
    <xf numFmtId="3" fontId="29" fillId="0" borderId="12" xfId="57" applyNumberFormat="1" applyFont="1" applyBorder="1" applyAlignment="1">
      <alignment horizontal="center"/>
      <protection/>
    </xf>
    <xf numFmtId="3" fontId="30" fillId="0" borderId="12" xfId="57" applyNumberFormat="1" applyFont="1" applyBorder="1" applyAlignment="1">
      <alignment horizontal="right"/>
      <protection/>
    </xf>
    <xf numFmtId="3" fontId="30" fillId="0" borderId="12" xfId="57" applyNumberFormat="1" applyFont="1" applyBorder="1" applyAlignment="1">
      <alignment horizontal="center"/>
      <protection/>
    </xf>
    <xf numFmtId="3" fontId="29" fillId="0" borderId="13" xfId="57" applyNumberFormat="1" applyFont="1" applyBorder="1">
      <alignment/>
      <protection/>
    </xf>
    <xf numFmtId="3" fontId="29" fillId="0" borderId="14" xfId="57" applyNumberFormat="1" applyFont="1" applyBorder="1">
      <alignment/>
      <protection/>
    </xf>
    <xf numFmtId="3" fontId="30" fillId="0" borderId="11" xfId="57" applyNumberFormat="1" applyFont="1" applyBorder="1" applyAlignment="1">
      <alignment horizontal="right"/>
      <protection/>
    </xf>
    <xf numFmtId="3" fontId="30" fillId="0" borderId="12" xfId="57" applyNumberFormat="1" applyFont="1" applyBorder="1" applyAlignment="1">
      <alignment/>
      <protection/>
    </xf>
    <xf numFmtId="0" fontId="31" fillId="0" borderId="0" xfId="57" applyFont="1">
      <alignment/>
      <protection/>
    </xf>
    <xf numFmtId="0" fontId="30" fillId="0" borderId="25" xfId="57" applyFont="1" applyBorder="1">
      <alignment/>
      <protection/>
    </xf>
    <xf numFmtId="3" fontId="30" fillId="0" borderId="26" xfId="57" applyNumberFormat="1" applyFont="1" applyBorder="1">
      <alignment/>
      <protection/>
    </xf>
    <xf numFmtId="3" fontId="30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0" fontId="30" fillId="0" borderId="25" xfId="57" applyFont="1" applyBorder="1">
      <alignment/>
      <protection/>
    </xf>
    <xf numFmtId="3" fontId="30" fillId="0" borderId="26" xfId="57" applyNumberFormat="1" applyFont="1" applyBorder="1">
      <alignment/>
      <protection/>
    </xf>
    <xf numFmtId="3" fontId="29" fillId="0" borderId="26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0" fillId="0" borderId="27" xfId="57" applyNumberFormat="1" applyFont="1" applyBorder="1">
      <alignment/>
      <protection/>
    </xf>
    <xf numFmtId="49" fontId="30" fillId="0" borderId="25" xfId="57" applyNumberFormat="1" applyFont="1" applyBorder="1">
      <alignment/>
      <protection/>
    </xf>
    <xf numFmtId="3" fontId="32" fillId="0" borderId="26" xfId="57" applyNumberFormat="1" applyFont="1" applyBorder="1">
      <alignment/>
      <protection/>
    </xf>
    <xf numFmtId="3" fontId="32" fillId="0" borderId="27" xfId="57" applyNumberFormat="1" applyFont="1" applyBorder="1">
      <alignment/>
      <protection/>
    </xf>
    <xf numFmtId="3" fontId="33" fillId="0" borderId="27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3" fontId="24" fillId="0" borderId="27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24" fillId="0" borderId="19" xfId="57" applyNumberFormat="1" applyFont="1" applyBorder="1">
      <alignment/>
      <protection/>
    </xf>
    <xf numFmtId="49" fontId="30" fillId="0" borderId="25" xfId="57" applyNumberFormat="1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2" fillId="0" borderId="27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0" fontId="29" fillId="0" borderId="25" xfId="57" applyFont="1" applyBorder="1">
      <alignment/>
      <protection/>
    </xf>
    <xf numFmtId="3" fontId="29" fillId="0" borderId="27" xfId="57" applyNumberFormat="1" applyFont="1" applyBorder="1">
      <alignment/>
      <protection/>
    </xf>
    <xf numFmtId="49" fontId="32" fillId="0" borderId="25" xfId="57" applyNumberFormat="1" applyFont="1" applyBorder="1">
      <alignment/>
      <protection/>
    </xf>
    <xf numFmtId="3" fontId="24" fillId="0" borderId="28" xfId="57" applyNumberFormat="1" applyFont="1" applyBorder="1">
      <alignment/>
      <protection/>
    </xf>
    <xf numFmtId="0" fontId="23" fillId="0" borderId="26" xfId="57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24" fillId="0" borderId="27" xfId="57" applyNumberFormat="1" applyFont="1" applyBorder="1">
      <alignment/>
      <protection/>
    </xf>
    <xf numFmtId="3" fontId="24" fillId="0" borderId="26" xfId="57" applyNumberFormat="1" applyFont="1" applyBorder="1">
      <alignment/>
      <protection/>
    </xf>
    <xf numFmtId="0" fontId="30" fillId="0" borderId="29" xfId="57" applyFont="1" applyBorder="1">
      <alignment/>
      <protection/>
    </xf>
    <xf numFmtId="3" fontId="32" fillId="0" borderId="30" xfId="57" applyNumberFormat="1" applyFont="1" applyBorder="1">
      <alignment/>
      <protection/>
    </xf>
    <xf numFmtId="3" fontId="32" fillId="0" borderId="31" xfId="57" applyNumberFormat="1" applyFont="1" applyBorder="1">
      <alignment/>
      <protection/>
    </xf>
    <xf numFmtId="3" fontId="32" fillId="0" borderId="31" xfId="57" applyNumberFormat="1" applyFont="1" applyBorder="1">
      <alignment/>
      <protection/>
    </xf>
    <xf numFmtId="3" fontId="29" fillId="0" borderId="32" xfId="57" applyNumberFormat="1" applyFont="1" applyBorder="1">
      <alignment/>
      <protection/>
    </xf>
    <xf numFmtId="3" fontId="24" fillId="0" borderId="33" xfId="57" applyNumberFormat="1" applyFont="1" applyBorder="1">
      <alignment/>
      <protection/>
    </xf>
    <xf numFmtId="3" fontId="30" fillId="0" borderId="30" xfId="57" applyNumberFormat="1" applyFont="1" applyBorder="1">
      <alignment/>
      <protection/>
    </xf>
    <xf numFmtId="3" fontId="30" fillId="0" borderId="31" xfId="57" applyNumberFormat="1" applyFont="1" applyBorder="1">
      <alignment/>
      <protection/>
    </xf>
    <xf numFmtId="0" fontId="30" fillId="0" borderId="0" xfId="57" applyFont="1" applyBorder="1">
      <alignment/>
      <protection/>
    </xf>
    <xf numFmtId="3" fontId="32" fillId="0" borderId="0" xfId="57" applyNumberFormat="1" applyFont="1" applyBorder="1">
      <alignment/>
      <protection/>
    </xf>
    <xf numFmtId="3" fontId="32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24" fillId="0" borderId="0" xfId="57" applyNumberFormat="1" applyFont="1" applyBorder="1">
      <alignment/>
      <protection/>
    </xf>
    <xf numFmtId="3" fontId="30" fillId="0" borderId="0" xfId="57" applyNumberFormat="1" applyFont="1" applyBorder="1">
      <alignment/>
      <protection/>
    </xf>
    <xf numFmtId="3" fontId="38" fillId="0" borderId="0" xfId="57" applyNumberFormat="1" applyFont="1" applyBorder="1">
      <alignment/>
      <protection/>
    </xf>
    <xf numFmtId="0" fontId="28" fillId="0" borderId="11" xfId="57" applyFont="1" applyBorder="1" applyAlignment="1">
      <alignment horizontal="center"/>
      <protection/>
    </xf>
    <xf numFmtId="0" fontId="28" fillId="0" borderId="12" xfId="57" applyFont="1" applyBorder="1" applyAlignment="1">
      <alignment horizontal="center"/>
      <protection/>
    </xf>
    <xf numFmtId="0" fontId="28" fillId="0" borderId="13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29" fillId="0" borderId="16" xfId="57" applyFont="1" applyBorder="1" applyAlignment="1">
      <alignment horizontal="center"/>
      <protection/>
    </xf>
    <xf numFmtId="0" fontId="29" fillId="0" borderId="17" xfId="57" applyFont="1" applyBorder="1" applyAlignment="1">
      <alignment horizontal="center"/>
      <protection/>
    </xf>
    <xf numFmtId="0" fontId="29" fillId="0" borderId="18" xfId="57" applyFont="1" applyBorder="1" applyAlignment="1">
      <alignment horizontal="center"/>
      <protection/>
    </xf>
    <xf numFmtId="0" fontId="29" fillId="0" borderId="21" xfId="57" applyFont="1" applyBorder="1" applyAlignment="1">
      <alignment horizontal="center"/>
      <protection/>
    </xf>
    <xf numFmtId="0" fontId="29" fillId="0" borderId="22" xfId="57" applyFont="1" applyBorder="1" applyAlignment="1">
      <alignment horizontal="center"/>
      <protection/>
    </xf>
    <xf numFmtId="0" fontId="29" fillId="0" borderId="23" xfId="57" applyFont="1" applyBorder="1" applyAlignment="1">
      <alignment horizontal="center"/>
      <protection/>
    </xf>
    <xf numFmtId="3" fontId="32" fillId="0" borderId="26" xfId="57" applyNumberFormat="1" applyFont="1" applyBorder="1">
      <alignment/>
      <protection/>
    </xf>
    <xf numFmtId="3" fontId="24" fillId="0" borderId="28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0" fontId="30" fillId="0" borderId="34" xfId="57" applyFont="1" applyBorder="1">
      <alignment/>
      <protection/>
    </xf>
    <xf numFmtId="3" fontId="30" fillId="0" borderId="16" xfId="57" applyNumberFormat="1" applyFont="1" applyBorder="1">
      <alignment/>
      <protection/>
    </xf>
    <xf numFmtId="3" fontId="30" fillId="0" borderId="17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0" fillId="0" borderId="16" xfId="57" applyNumberFormat="1" applyFont="1" applyBorder="1">
      <alignment/>
      <protection/>
    </xf>
    <xf numFmtId="3" fontId="30" fillId="0" borderId="17" xfId="57" applyNumberFormat="1" applyFont="1" applyBorder="1">
      <alignment/>
      <protection/>
    </xf>
    <xf numFmtId="3" fontId="30" fillId="0" borderId="17" xfId="57" applyNumberFormat="1" applyFont="1" applyFill="1" applyBorder="1">
      <alignment/>
      <protection/>
    </xf>
    <xf numFmtId="0" fontId="30" fillId="0" borderId="35" xfId="57" applyFont="1" applyBorder="1">
      <alignment/>
      <protection/>
    </xf>
    <xf numFmtId="0" fontId="30" fillId="0" borderId="15" xfId="57" applyFont="1" applyBorder="1">
      <alignment/>
      <protection/>
    </xf>
    <xf numFmtId="3" fontId="30" fillId="0" borderId="28" xfId="57" applyNumberFormat="1" applyFont="1" applyBorder="1">
      <alignment/>
      <protection/>
    </xf>
    <xf numFmtId="3" fontId="29" fillId="0" borderId="18" xfId="57" applyNumberFormat="1" applyFont="1" applyBorder="1">
      <alignment/>
      <protection/>
    </xf>
    <xf numFmtId="3" fontId="29" fillId="0" borderId="18" xfId="57" applyNumberFormat="1" applyFont="1" applyBorder="1">
      <alignment/>
      <protection/>
    </xf>
    <xf numFmtId="0" fontId="29" fillId="0" borderId="24" xfId="57" applyFont="1" applyBorder="1">
      <alignment/>
      <protection/>
    </xf>
    <xf numFmtId="3" fontId="29" fillId="0" borderId="11" xfId="57" applyNumberFormat="1" applyFont="1" applyBorder="1">
      <alignment/>
      <protection/>
    </xf>
    <xf numFmtId="3" fontId="29" fillId="0" borderId="11" xfId="57" applyNumberFormat="1" applyFont="1" applyBorder="1">
      <alignment/>
      <protection/>
    </xf>
    <xf numFmtId="3" fontId="29" fillId="0" borderId="36" xfId="57" applyNumberFormat="1" applyFont="1" applyBorder="1">
      <alignment/>
      <protection/>
    </xf>
    <xf numFmtId="0" fontId="30" fillId="0" borderId="25" xfId="57" applyFont="1" applyBorder="1" quotePrefix="1">
      <alignment/>
      <protection/>
    </xf>
    <xf numFmtId="3" fontId="29" fillId="0" borderId="0" xfId="57" applyNumberFormat="1" applyFont="1" applyBorder="1">
      <alignment/>
      <protection/>
    </xf>
    <xf numFmtId="3" fontId="30" fillId="0" borderId="28" xfId="57" applyNumberFormat="1" applyFont="1" applyBorder="1">
      <alignment/>
      <protection/>
    </xf>
    <xf numFmtId="0" fontId="29" fillId="0" borderId="37" xfId="57" applyFont="1" applyBorder="1">
      <alignment/>
      <protection/>
    </xf>
    <xf numFmtId="3" fontId="29" fillId="0" borderId="38" xfId="57" applyNumberFormat="1" applyFont="1" applyBorder="1">
      <alignment/>
      <protection/>
    </xf>
    <xf numFmtId="3" fontId="29" fillId="0" borderId="31" xfId="57" applyNumberFormat="1" applyFont="1" applyBorder="1">
      <alignment/>
      <protection/>
    </xf>
    <xf numFmtId="3" fontId="29" fillId="0" borderId="37" xfId="57" applyNumberFormat="1" applyFont="1" applyBorder="1">
      <alignment/>
      <protection/>
    </xf>
    <xf numFmtId="3" fontId="29" fillId="0" borderId="32" xfId="57" applyNumberFormat="1" applyFont="1" applyBorder="1">
      <alignment/>
      <protection/>
    </xf>
    <xf numFmtId="0" fontId="32" fillId="0" borderId="0" xfId="57" applyFont="1" applyBorder="1" quotePrefix="1">
      <alignment/>
      <protection/>
    </xf>
    <xf numFmtId="3" fontId="30" fillId="0" borderId="0" xfId="57" applyNumberFormat="1" applyFont="1" applyBorder="1">
      <alignment/>
      <protection/>
    </xf>
    <xf numFmtId="3" fontId="30" fillId="0" borderId="0" xfId="57" applyNumberFormat="1" applyFont="1" applyFill="1" applyBorder="1">
      <alignment/>
      <protection/>
    </xf>
    <xf numFmtId="3" fontId="32" fillId="0" borderId="0" xfId="57" applyNumberFormat="1" applyFont="1" applyFill="1" applyBorder="1">
      <alignment/>
      <protection/>
    </xf>
    <xf numFmtId="3" fontId="34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8"/>
  <sheetViews>
    <sheetView tabSelected="1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3" sqref="M53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89956</v>
      </c>
      <c r="E12" s="49"/>
      <c r="F12" s="49"/>
      <c r="G12" s="44">
        <f t="shared" si="0"/>
        <v>89956</v>
      </c>
      <c r="H12" s="49" t="e">
        <f>SUM(#REF!)</f>
        <v>#REF!</v>
      </c>
      <c r="I12" s="50">
        <v>21287</v>
      </c>
      <c r="J12" s="50">
        <v>121325</v>
      </c>
      <c r="K12" s="50"/>
      <c r="L12" s="49"/>
      <c r="M12" s="49"/>
      <c r="N12" s="44">
        <f t="shared" si="1"/>
        <v>142612</v>
      </c>
    </row>
    <row r="13" spans="1:14" ht="12.75">
      <c r="A13" s="51" t="s">
        <v>29</v>
      </c>
      <c r="B13" s="52"/>
      <c r="C13" s="53"/>
      <c r="D13" s="50"/>
      <c r="E13" s="53"/>
      <c r="F13" s="54"/>
      <c r="G13" s="55">
        <f t="shared" si="0"/>
        <v>0</v>
      </c>
      <c r="H13" s="45"/>
      <c r="I13" s="52"/>
      <c r="J13" s="50"/>
      <c r="K13" s="53"/>
      <c r="L13" s="53"/>
      <c r="M13" s="56"/>
      <c r="N13" s="55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7"/>
      <c r="G14" s="44">
        <f t="shared" si="0"/>
        <v>114316</v>
      </c>
      <c r="H14" s="45"/>
      <c r="I14" s="47">
        <v>8782</v>
      </c>
      <c r="J14" s="50">
        <v>120776</v>
      </c>
      <c r="K14" s="43"/>
      <c r="L14" s="43"/>
      <c r="M14" s="43"/>
      <c r="N14" s="44">
        <f t="shared" si="1"/>
        <v>129558</v>
      </c>
    </row>
    <row r="15" spans="1:14" ht="12.75">
      <c r="A15" s="41" t="s">
        <v>31</v>
      </c>
      <c r="B15" s="58"/>
      <c r="C15" s="43"/>
      <c r="D15" s="43"/>
      <c r="E15" s="43"/>
      <c r="F15" s="57"/>
      <c r="G15" s="44">
        <f t="shared" si="0"/>
        <v>0</v>
      </c>
      <c r="H15" s="45"/>
      <c r="I15" s="47">
        <v>9370</v>
      </c>
      <c r="J15" s="50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0"/>
      <c r="K16" s="50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0"/>
      <c r="K17" s="50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1591</v>
      </c>
      <c r="J18" s="50"/>
      <c r="K18" s="50"/>
      <c r="L18" s="43"/>
      <c r="M18" s="43"/>
      <c r="N18" s="44">
        <f t="shared" si="1"/>
        <v>1591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28">SUM(I19:M19)</f>
        <v>8645</v>
      </c>
    </row>
    <row r="20" spans="1:14" ht="12.75">
      <c r="A20" s="41" t="s">
        <v>36</v>
      </c>
      <c r="B20" s="52"/>
      <c r="C20" s="53"/>
      <c r="D20" s="53"/>
      <c r="E20" s="53"/>
      <c r="F20" s="53"/>
      <c r="G20" s="55">
        <f t="shared" si="0"/>
        <v>0</v>
      </c>
      <c r="H20" s="59"/>
      <c r="I20" s="47">
        <v>14577</v>
      </c>
      <c r="J20" s="53"/>
      <c r="K20" s="53"/>
      <c r="L20" s="53"/>
      <c r="M20" s="53"/>
      <c r="N20" s="55">
        <f t="shared" si="2"/>
        <v>14577</v>
      </c>
    </row>
    <row r="21" spans="1:14" ht="12.75">
      <c r="A21" s="60" t="s">
        <v>37</v>
      </c>
      <c r="B21" s="52"/>
      <c r="C21" s="53"/>
      <c r="D21" s="53"/>
      <c r="E21" s="53"/>
      <c r="F21" s="53"/>
      <c r="G21" s="55">
        <f t="shared" si="0"/>
        <v>0</v>
      </c>
      <c r="H21" s="59"/>
      <c r="I21" s="47">
        <v>300</v>
      </c>
      <c r="J21" s="53"/>
      <c r="K21" s="53"/>
      <c r="L21" s="53"/>
      <c r="M21" s="53"/>
      <c r="N21" s="55">
        <f t="shared" si="2"/>
        <v>300</v>
      </c>
    </row>
    <row r="22" spans="1:14" ht="12.75">
      <c r="A22" s="60" t="s">
        <v>38</v>
      </c>
      <c r="B22" s="61"/>
      <c r="C22" s="53"/>
      <c r="D22" s="50"/>
      <c r="E22" s="62"/>
      <c r="F22" s="50"/>
      <c r="G22" s="55">
        <f t="shared" si="0"/>
        <v>0</v>
      </c>
      <c r="H22" s="59"/>
      <c r="I22" s="47"/>
      <c r="J22" s="50"/>
      <c r="K22" s="50"/>
      <c r="L22" s="50"/>
      <c r="M22" s="63"/>
      <c r="N22" s="55">
        <f t="shared" si="2"/>
        <v>0</v>
      </c>
    </row>
    <row r="23" spans="1:14" ht="12.75">
      <c r="A23" s="41" t="s">
        <v>39</v>
      </c>
      <c r="B23" s="52"/>
      <c r="C23" s="53"/>
      <c r="D23" s="50"/>
      <c r="E23" s="62"/>
      <c r="F23" s="53"/>
      <c r="G23" s="55">
        <f t="shared" si="0"/>
        <v>0</v>
      </c>
      <c r="H23" s="59"/>
      <c r="I23" s="47"/>
      <c r="J23" s="53"/>
      <c r="K23" s="53"/>
      <c r="L23" s="53"/>
      <c r="M23" s="53"/>
      <c r="N23" s="55">
        <f t="shared" si="2"/>
        <v>0</v>
      </c>
    </row>
    <row r="24" spans="1:14" ht="12.75">
      <c r="A24" s="64" t="s">
        <v>40</v>
      </c>
      <c r="B24" s="48">
        <f>SUM(B25:B27)</f>
        <v>396591</v>
      </c>
      <c r="C24" s="49">
        <f>SUM(C25:C27)</f>
        <v>0</v>
      </c>
      <c r="D24" s="65"/>
      <c r="E24" s="65"/>
      <c r="F24" s="49"/>
      <c r="G24" s="55">
        <f>SUM(G25:G27)</f>
        <v>396591</v>
      </c>
      <c r="H24" s="59"/>
      <c r="I24" s="52"/>
      <c r="J24" s="53"/>
      <c r="K24" s="53">
        <f>SUM(K25:K27)</f>
        <v>0</v>
      </c>
      <c r="L24" s="53"/>
      <c r="M24" s="53"/>
      <c r="N24" s="55">
        <f t="shared" si="2"/>
        <v>0</v>
      </c>
    </row>
    <row r="25" spans="1:14" ht="12.75">
      <c r="A25" s="66" t="s">
        <v>41</v>
      </c>
      <c r="B25" s="47">
        <v>362191</v>
      </c>
      <c r="C25" s="53"/>
      <c r="D25" s="62"/>
      <c r="E25" s="62"/>
      <c r="F25" s="53"/>
      <c r="G25" s="67">
        <f>SUM(B25:F25)</f>
        <v>362191</v>
      </c>
      <c r="H25" s="59"/>
      <c r="I25" s="52"/>
      <c r="J25" s="53"/>
      <c r="K25" s="53"/>
      <c r="L25" s="53"/>
      <c r="M25" s="53"/>
      <c r="N25" s="67">
        <f t="shared" si="2"/>
        <v>0</v>
      </c>
    </row>
    <row r="26" spans="1:14" ht="12.75">
      <c r="A26" s="66" t="s">
        <v>42</v>
      </c>
      <c r="B26" s="47">
        <v>25600</v>
      </c>
      <c r="C26" s="53"/>
      <c r="D26" s="62"/>
      <c r="E26" s="62"/>
      <c r="F26" s="53"/>
      <c r="G26" s="67">
        <f>SUM(B26:F26)</f>
        <v>25600</v>
      </c>
      <c r="H26" s="59"/>
      <c r="I26" s="52"/>
      <c r="J26" s="53"/>
      <c r="K26" s="53"/>
      <c r="L26" s="53"/>
      <c r="M26" s="53"/>
      <c r="N26" s="67">
        <f t="shared" si="2"/>
        <v>0</v>
      </c>
    </row>
    <row r="27" spans="1:14" ht="12.75">
      <c r="A27" s="66" t="s">
        <v>43</v>
      </c>
      <c r="B27" s="47">
        <v>8800</v>
      </c>
      <c r="C27" s="53"/>
      <c r="D27" s="62"/>
      <c r="E27" s="62"/>
      <c r="F27" s="53"/>
      <c r="G27" s="67">
        <f>SUM(B27:F27)</f>
        <v>8800</v>
      </c>
      <c r="H27" s="59"/>
      <c r="I27" s="52"/>
      <c r="J27" s="53"/>
      <c r="K27" s="53"/>
      <c r="L27" s="53"/>
      <c r="M27" s="53"/>
      <c r="N27" s="67">
        <f t="shared" si="2"/>
        <v>0</v>
      </c>
    </row>
    <row r="28" spans="1:14" ht="12.75">
      <c r="A28" s="68" t="s">
        <v>44</v>
      </c>
      <c r="B28" s="52"/>
      <c r="C28" s="53"/>
      <c r="D28" s="62"/>
      <c r="E28" s="62"/>
      <c r="F28" s="53"/>
      <c r="G28" s="67">
        <f>SUM(B28:F28)</f>
        <v>0</v>
      </c>
      <c r="H28" s="59"/>
      <c r="I28" s="69"/>
      <c r="J28" s="53"/>
      <c r="K28" s="53"/>
      <c r="L28" s="53"/>
      <c r="M28" s="53"/>
      <c r="N28" s="67">
        <f t="shared" si="2"/>
        <v>0</v>
      </c>
    </row>
    <row r="29" spans="1:14" ht="12.75">
      <c r="A29" s="64" t="s">
        <v>45</v>
      </c>
      <c r="B29" s="52"/>
      <c r="C29" s="53"/>
      <c r="D29" s="53"/>
      <c r="E29" s="53"/>
      <c r="F29" s="53"/>
      <c r="G29" s="55">
        <f>SUM(G30:G31)</f>
        <v>0</v>
      </c>
      <c r="H29" s="59"/>
      <c r="I29" s="48">
        <f aca="true" t="shared" si="3" ref="I29:N29">SUM(I30:I33)</f>
        <v>2335</v>
      </c>
      <c r="J29" s="48">
        <f t="shared" si="3"/>
        <v>0</v>
      </c>
      <c r="K29" s="48">
        <f t="shared" si="3"/>
        <v>7621</v>
      </c>
      <c r="L29" s="48">
        <f t="shared" si="3"/>
        <v>0</v>
      </c>
      <c r="M29" s="48">
        <f t="shared" si="3"/>
        <v>0</v>
      </c>
      <c r="N29" s="48">
        <f t="shared" si="3"/>
        <v>9956</v>
      </c>
    </row>
    <row r="30" spans="1:14" ht="12.75">
      <c r="A30" s="66" t="s">
        <v>46</v>
      </c>
      <c r="B30" s="52"/>
      <c r="C30" s="53"/>
      <c r="D30" s="53"/>
      <c r="E30" s="53"/>
      <c r="F30" s="53"/>
      <c r="G30" s="55">
        <f>SUM(B30:F30)</f>
        <v>0</v>
      </c>
      <c r="H30" s="59"/>
      <c r="I30" s="52"/>
      <c r="J30" s="53"/>
      <c r="K30" s="53">
        <v>1500</v>
      </c>
      <c r="L30" s="53"/>
      <c r="M30" s="53"/>
      <c r="N30" s="67">
        <f aca="true" t="shared" si="4" ref="N30:N36">SUM(I30:M30)</f>
        <v>1500</v>
      </c>
    </row>
    <row r="31" spans="1:14" ht="12.75">
      <c r="A31" s="66" t="s">
        <v>47</v>
      </c>
      <c r="B31" s="52"/>
      <c r="C31" s="53"/>
      <c r="D31" s="53"/>
      <c r="E31" s="53"/>
      <c r="F31" s="53"/>
      <c r="G31" s="55">
        <f>SUM(B31:F31)</f>
        <v>0</v>
      </c>
      <c r="H31" s="59"/>
      <c r="I31" s="52"/>
      <c r="J31" s="53"/>
      <c r="K31" s="70">
        <v>780</v>
      </c>
      <c r="L31" s="53"/>
      <c r="M31" s="53"/>
      <c r="N31" s="67">
        <f t="shared" si="4"/>
        <v>780</v>
      </c>
    </row>
    <row r="32" spans="1:14" ht="12.75">
      <c r="A32" s="66" t="s">
        <v>48</v>
      </c>
      <c r="B32" s="52"/>
      <c r="C32" s="53"/>
      <c r="D32" s="53"/>
      <c r="E32" s="53"/>
      <c r="F32" s="53"/>
      <c r="G32" s="55"/>
      <c r="H32" s="59"/>
      <c r="I32" s="52"/>
      <c r="J32" s="53"/>
      <c r="K32" s="50">
        <v>5341</v>
      </c>
      <c r="L32" s="53"/>
      <c r="M32" s="53"/>
      <c r="N32" s="67">
        <f t="shared" si="4"/>
        <v>5341</v>
      </c>
    </row>
    <row r="33" spans="1:14" ht="12.75">
      <c r="A33" s="66" t="s">
        <v>49</v>
      </c>
      <c r="B33" s="52"/>
      <c r="C33" s="53"/>
      <c r="D33" s="53"/>
      <c r="E33" s="53"/>
      <c r="F33" s="53"/>
      <c r="G33" s="55"/>
      <c r="H33" s="59"/>
      <c r="I33" s="71">
        <v>2335</v>
      </c>
      <c r="J33" s="53"/>
      <c r="K33" s="43"/>
      <c r="L33" s="53"/>
      <c r="M33" s="53"/>
      <c r="N33" s="67">
        <f t="shared" si="4"/>
        <v>2335</v>
      </c>
    </row>
    <row r="34" spans="1:14" ht="12.75">
      <c r="A34" s="41" t="s">
        <v>50</v>
      </c>
      <c r="B34" s="52"/>
      <c r="C34" s="53"/>
      <c r="D34" s="53"/>
      <c r="E34" s="53"/>
      <c r="F34" s="53"/>
      <c r="G34" s="55">
        <f>SUM(B34:F34)</f>
        <v>0</v>
      </c>
      <c r="H34" s="59"/>
      <c r="I34" s="47">
        <v>120</v>
      </c>
      <c r="J34" s="53"/>
      <c r="K34" s="53"/>
      <c r="L34" s="53"/>
      <c r="M34" s="53"/>
      <c r="N34" s="55">
        <f t="shared" si="4"/>
        <v>120</v>
      </c>
    </row>
    <row r="35" spans="1:14" ht="12.75">
      <c r="A35" s="41" t="s">
        <v>51</v>
      </c>
      <c r="B35" s="52"/>
      <c r="C35" s="53"/>
      <c r="D35" s="53"/>
      <c r="E35" s="53"/>
      <c r="F35" s="53"/>
      <c r="G35" s="55">
        <f>SUM(B35:F35)</f>
        <v>0</v>
      </c>
      <c r="H35" s="59"/>
      <c r="I35" s="47">
        <v>32197</v>
      </c>
      <c r="J35" s="53"/>
      <c r="K35" s="53"/>
      <c r="L35" s="53"/>
      <c r="M35" s="53"/>
      <c r="N35" s="55">
        <f t="shared" si="4"/>
        <v>32197</v>
      </c>
    </row>
    <row r="36" spans="1:14" ht="13.5" customHeight="1" thickBot="1">
      <c r="A36" s="72" t="s">
        <v>52</v>
      </c>
      <c r="B36" s="73">
        <v>100</v>
      </c>
      <c r="C36" s="74"/>
      <c r="D36" s="75">
        <v>600</v>
      </c>
      <c r="E36" s="74"/>
      <c r="F36" s="74"/>
      <c r="G36" s="76">
        <f>SUM(B36:F36)</f>
        <v>700</v>
      </c>
      <c r="H36" s="77"/>
      <c r="I36" s="78">
        <v>14933</v>
      </c>
      <c r="J36" s="79">
        <v>4993</v>
      </c>
      <c r="K36" s="79"/>
      <c r="L36" s="75"/>
      <c r="M36" s="75"/>
      <c r="N36" s="76">
        <f t="shared" si="4"/>
        <v>19926</v>
      </c>
    </row>
    <row r="37" spans="1:14" ht="13.5" customHeight="1">
      <c r="A37" s="80"/>
      <c r="B37" s="81"/>
      <c r="C37" s="81"/>
      <c r="D37" s="82"/>
      <c r="E37" s="81"/>
      <c r="F37" s="81"/>
      <c r="G37" s="83"/>
      <c r="H37" s="84"/>
      <c r="I37" s="85"/>
      <c r="J37" s="85"/>
      <c r="K37" s="85"/>
      <c r="L37" s="82"/>
      <c r="M37" s="82"/>
      <c r="N37" s="83"/>
    </row>
    <row r="38" spans="1:14" ht="13.5" customHeight="1">
      <c r="A38" s="80"/>
      <c r="B38" s="81"/>
      <c r="C38" s="81"/>
      <c r="D38" s="82"/>
      <c r="E38" s="81"/>
      <c r="F38" s="81"/>
      <c r="G38" s="83"/>
      <c r="H38" s="84"/>
      <c r="I38" s="85"/>
      <c r="J38" s="85"/>
      <c r="K38" s="85"/>
      <c r="L38" s="82"/>
      <c r="M38" s="82"/>
      <c r="N38" s="83"/>
    </row>
    <row r="39" spans="1:14" ht="13.5" customHeight="1">
      <c r="A39" s="80"/>
      <c r="B39" s="81"/>
      <c r="C39" s="81"/>
      <c r="D39" s="82"/>
      <c r="E39" s="81"/>
      <c r="F39" s="81"/>
      <c r="G39" s="83"/>
      <c r="H39" s="84"/>
      <c r="I39" s="85"/>
      <c r="J39" s="85"/>
      <c r="K39" s="85"/>
      <c r="L39" s="82"/>
      <c r="M39" s="82"/>
      <c r="N39" s="83"/>
    </row>
    <row r="40" spans="1:14" ht="13.5" customHeight="1">
      <c r="A40" s="80"/>
      <c r="B40" s="81"/>
      <c r="C40" s="81"/>
      <c r="D40" s="82"/>
      <c r="E40" s="81"/>
      <c r="F40" s="81"/>
      <c r="G40" s="83"/>
      <c r="H40" s="84"/>
      <c r="I40" s="85"/>
      <c r="J40" s="85"/>
      <c r="K40" s="85"/>
      <c r="L40" s="82"/>
      <c r="M40" s="82"/>
      <c r="N40" s="83"/>
    </row>
    <row r="41" spans="1:14" ht="13.5" customHeight="1">
      <c r="A41" s="80"/>
      <c r="B41" s="81"/>
      <c r="C41" s="81"/>
      <c r="D41" s="82"/>
      <c r="E41" s="81"/>
      <c r="F41" s="81"/>
      <c r="G41" s="83"/>
      <c r="H41" s="84"/>
      <c r="I41" s="85"/>
      <c r="J41" s="85"/>
      <c r="K41" s="85"/>
      <c r="L41" s="82"/>
      <c r="M41" s="82"/>
      <c r="N41" s="83"/>
    </row>
    <row r="42" spans="1:14" ht="13.5" customHeight="1">
      <c r="A42" s="80"/>
      <c r="B42" s="81"/>
      <c r="C42" s="81"/>
      <c r="D42" s="82"/>
      <c r="E42" s="81"/>
      <c r="F42" s="81"/>
      <c r="G42" s="83"/>
      <c r="H42" s="84"/>
      <c r="I42" s="85"/>
      <c r="J42" s="85"/>
      <c r="K42" s="85"/>
      <c r="L42" s="82"/>
      <c r="M42" s="82"/>
      <c r="N42" s="83"/>
    </row>
    <row r="43" spans="1:14" ht="13.5" customHeight="1">
      <c r="A43" s="80"/>
      <c r="B43" s="81"/>
      <c r="C43" s="81"/>
      <c r="D43" s="82"/>
      <c r="E43" s="81"/>
      <c r="F43" s="81"/>
      <c r="G43" s="83"/>
      <c r="H43" s="84"/>
      <c r="I43" s="85"/>
      <c r="J43" s="85"/>
      <c r="K43" s="85"/>
      <c r="L43" s="82"/>
      <c r="M43" s="82"/>
      <c r="N43" s="83"/>
    </row>
    <row r="44" spans="1:14" ht="13.5" customHeight="1">
      <c r="A44" s="80"/>
      <c r="B44" s="81"/>
      <c r="C44" s="81"/>
      <c r="D44" s="82"/>
      <c r="E44" s="81"/>
      <c r="F44" s="81"/>
      <c r="G44" s="83"/>
      <c r="H44" s="84"/>
      <c r="I44" s="85"/>
      <c r="J44" s="85"/>
      <c r="K44" s="85"/>
      <c r="L44" s="82"/>
      <c r="M44" s="82"/>
      <c r="N44" s="83"/>
    </row>
    <row r="45" spans="1:14" ht="15" customHeight="1" thickBot="1">
      <c r="A45" s="80"/>
      <c r="B45" s="81"/>
      <c r="C45" s="81"/>
      <c r="D45" s="86"/>
      <c r="E45" s="81"/>
      <c r="F45" s="81"/>
      <c r="G45" s="83"/>
      <c r="H45" s="84"/>
      <c r="I45" s="82"/>
      <c r="J45" s="82"/>
      <c r="K45" s="82"/>
      <c r="L45" s="82"/>
      <c r="M45" s="82"/>
      <c r="N45" s="83"/>
    </row>
    <row r="46" spans="1:14" ht="15.75">
      <c r="A46" s="16" t="s">
        <v>5</v>
      </c>
      <c r="B46" s="17" t="s">
        <v>6</v>
      </c>
      <c r="C46" s="18"/>
      <c r="D46" s="18"/>
      <c r="E46" s="18"/>
      <c r="F46" s="18"/>
      <c r="G46" s="19"/>
      <c r="H46" s="20"/>
      <c r="I46" s="87" t="s">
        <v>7</v>
      </c>
      <c r="J46" s="88"/>
      <c r="K46" s="88"/>
      <c r="L46" s="88"/>
      <c r="M46" s="88"/>
      <c r="N46" s="89"/>
    </row>
    <row r="47" spans="1:14" ht="12.75">
      <c r="A47" s="90"/>
      <c r="B47" s="22" t="s">
        <v>8</v>
      </c>
      <c r="C47" s="23" t="s">
        <v>9</v>
      </c>
      <c r="D47" s="23" t="s">
        <v>10</v>
      </c>
      <c r="E47" s="23" t="s">
        <v>11</v>
      </c>
      <c r="F47" s="23" t="s">
        <v>12</v>
      </c>
      <c r="G47" s="24" t="s">
        <v>13</v>
      </c>
      <c r="H47" s="25"/>
      <c r="I47" s="91" t="s">
        <v>8</v>
      </c>
      <c r="J47" s="92" t="s">
        <v>9</v>
      </c>
      <c r="K47" s="92" t="s">
        <v>10</v>
      </c>
      <c r="L47" s="92" t="s">
        <v>14</v>
      </c>
      <c r="M47" s="92" t="s">
        <v>12</v>
      </c>
      <c r="N47" s="93" t="s">
        <v>13</v>
      </c>
    </row>
    <row r="48" spans="1:14" ht="13.5" thickBot="1">
      <c r="A48" s="26"/>
      <c r="B48" s="27" t="s">
        <v>15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19</v>
      </c>
      <c r="H48" s="30"/>
      <c r="I48" s="94" t="s">
        <v>20</v>
      </c>
      <c r="J48" s="95" t="s">
        <v>21</v>
      </c>
      <c r="K48" s="95" t="s">
        <v>22</v>
      </c>
      <c r="L48" s="95"/>
      <c r="M48" s="95" t="s">
        <v>23</v>
      </c>
      <c r="N48" s="96" t="s">
        <v>24</v>
      </c>
    </row>
    <row r="49" spans="1:14" ht="12.75">
      <c r="A49" s="64" t="s">
        <v>53</v>
      </c>
      <c r="B49" s="48">
        <f>SUM(B50:B51)</f>
        <v>794713</v>
      </c>
      <c r="C49" s="49">
        <f>SUM(C50:C51)</f>
        <v>0</v>
      </c>
      <c r="D49" s="49">
        <f>SUM(D50:D51)</f>
        <v>0</v>
      </c>
      <c r="E49" s="49"/>
      <c r="F49" s="49"/>
      <c r="G49" s="55">
        <f>SUM(G50:G51)</f>
        <v>803587</v>
      </c>
      <c r="H49" s="59"/>
      <c r="I49" s="97">
        <f>SUM(I50:I51)</f>
        <v>16776</v>
      </c>
      <c r="J49" s="97">
        <f>SUM(J50:J51)</f>
        <v>0</v>
      </c>
      <c r="K49" s="97">
        <f>SUM(K50:K51)</f>
        <v>0</v>
      </c>
      <c r="L49" s="97">
        <f>SUM(L50:L51)</f>
        <v>0</v>
      </c>
      <c r="M49" s="97">
        <f>SUM(M50:M51)</f>
        <v>0</v>
      </c>
      <c r="N49" s="55">
        <f aca="true" t="shared" si="5" ref="N49:N78">SUM(I49:M49)</f>
        <v>16776</v>
      </c>
    </row>
    <row r="50" spans="1:14" ht="12.75">
      <c r="A50" s="66" t="s">
        <v>54</v>
      </c>
      <c r="B50" s="47">
        <v>49099</v>
      </c>
      <c r="C50" s="50"/>
      <c r="D50" s="62"/>
      <c r="E50" s="62"/>
      <c r="F50" s="62"/>
      <c r="G50" s="67">
        <f aca="true" t="shared" si="6" ref="G50:G78">SUM(B50:F50)</f>
        <v>49099</v>
      </c>
      <c r="H50" s="59"/>
      <c r="I50" s="47">
        <v>7902</v>
      </c>
      <c r="J50" s="62"/>
      <c r="K50" s="62"/>
      <c r="L50" s="62"/>
      <c r="M50" s="62"/>
      <c r="N50" s="98">
        <f t="shared" si="5"/>
        <v>7902</v>
      </c>
    </row>
    <row r="51" spans="1:14" ht="12.75">
      <c r="A51" s="66" t="s">
        <v>55</v>
      </c>
      <c r="B51" s="61">
        <v>745614</v>
      </c>
      <c r="C51" s="62"/>
      <c r="D51" s="50"/>
      <c r="E51" s="62"/>
      <c r="F51" s="62">
        <v>8874</v>
      </c>
      <c r="G51" s="67">
        <f t="shared" si="6"/>
        <v>754488</v>
      </c>
      <c r="H51" s="59"/>
      <c r="I51" s="97">
        <v>8874</v>
      </c>
      <c r="J51" s="62"/>
      <c r="K51" s="62"/>
      <c r="L51" s="62"/>
      <c r="M51" s="62"/>
      <c r="N51" s="98">
        <f t="shared" si="5"/>
        <v>8874</v>
      </c>
    </row>
    <row r="52" spans="1:14" ht="12.75">
      <c r="A52" s="41" t="s">
        <v>56</v>
      </c>
      <c r="B52" s="47"/>
      <c r="C52" s="50"/>
      <c r="D52" s="50"/>
      <c r="E52" s="50">
        <v>420055</v>
      </c>
      <c r="F52" s="50">
        <v>13511</v>
      </c>
      <c r="G52" s="44">
        <f t="shared" si="6"/>
        <v>433566</v>
      </c>
      <c r="H52" s="45"/>
      <c r="I52" s="47">
        <v>32</v>
      </c>
      <c r="J52" s="50"/>
      <c r="K52" s="50"/>
      <c r="L52" s="50">
        <v>419666</v>
      </c>
      <c r="M52" s="99">
        <v>39175</v>
      </c>
      <c r="N52" s="55">
        <f t="shared" si="5"/>
        <v>458873</v>
      </c>
    </row>
    <row r="53" spans="1:14" ht="12.75">
      <c r="A53" s="41" t="s">
        <v>57</v>
      </c>
      <c r="B53" s="97"/>
      <c r="C53" s="62"/>
      <c r="D53" s="62"/>
      <c r="E53" s="62"/>
      <c r="F53" s="62"/>
      <c r="G53" s="55">
        <f t="shared" si="6"/>
        <v>0</v>
      </c>
      <c r="H53" s="59"/>
      <c r="I53" s="47"/>
      <c r="J53" s="50"/>
      <c r="K53" s="50">
        <v>1075285</v>
      </c>
      <c r="L53" s="50"/>
      <c r="M53" s="50"/>
      <c r="N53" s="55">
        <f t="shared" si="5"/>
        <v>1075285</v>
      </c>
    </row>
    <row r="54" spans="1:14" ht="12.75">
      <c r="A54" s="41" t="s">
        <v>58</v>
      </c>
      <c r="B54" s="47"/>
      <c r="C54" s="50"/>
      <c r="D54" s="50">
        <v>554</v>
      </c>
      <c r="E54" s="50"/>
      <c r="F54" s="50"/>
      <c r="G54" s="55">
        <f t="shared" si="6"/>
        <v>554</v>
      </c>
      <c r="H54" s="59"/>
      <c r="I54" s="47">
        <v>1094</v>
      </c>
      <c r="J54" s="50"/>
      <c r="K54" s="50"/>
      <c r="L54" s="50"/>
      <c r="M54" s="50"/>
      <c r="N54" s="55">
        <f t="shared" si="5"/>
        <v>1094</v>
      </c>
    </row>
    <row r="55" spans="1:14" ht="12.75">
      <c r="A55" s="100" t="s">
        <v>59</v>
      </c>
      <c r="B55" s="101"/>
      <c r="C55" s="102"/>
      <c r="D55" s="102"/>
      <c r="E55" s="102"/>
      <c r="F55" s="102"/>
      <c r="G55" s="55">
        <f t="shared" si="6"/>
        <v>0</v>
      </c>
      <c r="H55" s="59"/>
      <c r="I55" s="101">
        <v>1016</v>
      </c>
      <c r="J55" s="102"/>
      <c r="K55" s="102"/>
      <c r="L55" s="102"/>
      <c r="M55" s="102"/>
      <c r="N55" s="55">
        <f t="shared" si="5"/>
        <v>1016</v>
      </c>
    </row>
    <row r="56" spans="1:14" ht="12.75">
      <c r="A56" s="100" t="s">
        <v>60</v>
      </c>
      <c r="B56" s="101">
        <v>3205</v>
      </c>
      <c r="C56" s="102"/>
      <c r="D56" s="102"/>
      <c r="E56" s="102"/>
      <c r="F56" s="102"/>
      <c r="G56" s="55">
        <f t="shared" si="6"/>
        <v>3205</v>
      </c>
      <c r="H56" s="59"/>
      <c r="I56" s="101">
        <v>11212</v>
      </c>
      <c r="J56" s="102"/>
      <c r="K56" s="102">
        <v>133328</v>
      </c>
      <c r="L56" s="102"/>
      <c r="M56" s="102"/>
      <c r="N56" s="44">
        <f t="shared" si="5"/>
        <v>144540</v>
      </c>
    </row>
    <row r="57" spans="1:14" ht="12.75">
      <c r="A57" s="100" t="s">
        <v>61</v>
      </c>
      <c r="B57" s="101"/>
      <c r="C57" s="102"/>
      <c r="D57" s="102"/>
      <c r="E57" s="102"/>
      <c r="F57" s="102"/>
      <c r="G57" s="55">
        <f t="shared" si="6"/>
        <v>0</v>
      </c>
      <c r="H57" s="59"/>
      <c r="I57" s="101"/>
      <c r="J57" s="102"/>
      <c r="K57" s="102"/>
      <c r="L57" s="102"/>
      <c r="M57" s="102"/>
      <c r="N57" s="44">
        <f t="shared" si="5"/>
        <v>0</v>
      </c>
    </row>
    <row r="58" spans="1:14" ht="12.75">
      <c r="A58" s="100" t="s">
        <v>62</v>
      </c>
      <c r="B58" s="101">
        <v>272</v>
      </c>
      <c r="C58" s="102"/>
      <c r="D58" s="102">
        <v>90118</v>
      </c>
      <c r="E58" s="102"/>
      <c r="F58" s="102"/>
      <c r="G58" s="55">
        <f t="shared" si="6"/>
        <v>90390</v>
      </c>
      <c r="H58" s="59"/>
      <c r="I58" s="101">
        <v>6986</v>
      </c>
      <c r="J58" s="102"/>
      <c r="K58" s="102">
        <v>36513</v>
      </c>
      <c r="L58" s="102"/>
      <c r="M58" s="102"/>
      <c r="N58" s="44">
        <f t="shared" si="5"/>
        <v>43499</v>
      </c>
    </row>
    <row r="59" spans="1:14" ht="12.75">
      <c r="A59" s="100" t="s">
        <v>63</v>
      </c>
      <c r="B59" s="101"/>
      <c r="C59" s="102"/>
      <c r="D59" s="103">
        <v>167499</v>
      </c>
      <c r="E59" s="102"/>
      <c r="F59" s="102"/>
      <c r="G59" s="55">
        <f t="shared" si="6"/>
        <v>167499</v>
      </c>
      <c r="H59" s="59"/>
      <c r="I59" s="104"/>
      <c r="J59" s="105"/>
      <c r="K59" s="105"/>
      <c r="L59" s="105"/>
      <c r="M59" s="105"/>
      <c r="N59" s="44">
        <f t="shared" si="5"/>
        <v>0</v>
      </c>
    </row>
    <row r="60" spans="1:14" ht="12.75">
      <c r="A60" s="100" t="s">
        <v>64</v>
      </c>
      <c r="B60" s="104"/>
      <c r="C60" s="105"/>
      <c r="D60" s="105"/>
      <c r="E60" s="105"/>
      <c r="F60" s="105"/>
      <c r="G60" s="55">
        <f t="shared" si="6"/>
        <v>0</v>
      </c>
      <c r="H60" s="59"/>
      <c r="I60" s="104"/>
      <c r="J60" s="105"/>
      <c r="K60" s="105"/>
      <c r="L60" s="105"/>
      <c r="M60" s="105"/>
      <c r="N60" s="44">
        <f t="shared" si="5"/>
        <v>0</v>
      </c>
    </row>
    <row r="61" spans="1:14" ht="12.75">
      <c r="A61" s="100" t="s">
        <v>65</v>
      </c>
      <c r="B61" s="104"/>
      <c r="C61" s="105"/>
      <c r="D61" s="105"/>
      <c r="E61" s="105"/>
      <c r="F61" s="105"/>
      <c r="G61" s="55">
        <f t="shared" si="6"/>
        <v>0</v>
      </c>
      <c r="H61" s="59"/>
      <c r="I61" s="104"/>
      <c r="J61" s="105"/>
      <c r="K61" s="105"/>
      <c r="L61" s="105"/>
      <c r="M61" s="105"/>
      <c r="N61" s="44">
        <f t="shared" si="5"/>
        <v>0</v>
      </c>
    </row>
    <row r="62" spans="1:14" ht="12.75">
      <c r="A62" s="100" t="s">
        <v>66</v>
      </c>
      <c r="B62" s="104"/>
      <c r="C62" s="105"/>
      <c r="D62" s="105"/>
      <c r="E62" s="105"/>
      <c r="F62" s="105"/>
      <c r="G62" s="55">
        <f t="shared" si="6"/>
        <v>0</v>
      </c>
      <c r="H62" s="59"/>
      <c r="I62" s="104"/>
      <c r="J62" s="105"/>
      <c r="K62" s="105"/>
      <c r="L62" s="105"/>
      <c r="M62" s="105"/>
      <c r="N62" s="44">
        <f t="shared" si="5"/>
        <v>0</v>
      </c>
    </row>
    <row r="63" spans="1:14" ht="12.75">
      <c r="A63" s="100" t="s">
        <v>67</v>
      </c>
      <c r="B63" s="104"/>
      <c r="C63" s="105"/>
      <c r="D63" s="105"/>
      <c r="E63" s="105"/>
      <c r="F63" s="105"/>
      <c r="G63" s="55">
        <f t="shared" si="6"/>
        <v>0</v>
      </c>
      <c r="H63" s="59"/>
      <c r="I63" s="104"/>
      <c r="J63" s="105"/>
      <c r="K63" s="105"/>
      <c r="L63" s="105"/>
      <c r="M63" s="105"/>
      <c r="N63" s="44">
        <f t="shared" si="5"/>
        <v>0</v>
      </c>
    </row>
    <row r="64" spans="1:14" ht="12.75">
      <c r="A64" s="100" t="s">
        <v>68</v>
      </c>
      <c r="B64" s="104"/>
      <c r="C64" s="105"/>
      <c r="D64" s="105"/>
      <c r="E64" s="105"/>
      <c r="F64" s="105"/>
      <c r="G64" s="55">
        <f t="shared" si="6"/>
        <v>0</v>
      </c>
      <c r="H64" s="59"/>
      <c r="I64" s="104"/>
      <c r="J64" s="105"/>
      <c r="K64" s="105"/>
      <c r="L64" s="105"/>
      <c r="M64" s="105"/>
      <c r="N64" s="44">
        <f t="shared" si="5"/>
        <v>0</v>
      </c>
    </row>
    <row r="65" spans="1:14" ht="12.75">
      <c r="A65" s="100" t="s">
        <v>69</v>
      </c>
      <c r="B65" s="104"/>
      <c r="C65" s="105"/>
      <c r="D65" s="105"/>
      <c r="E65" s="105"/>
      <c r="F65" s="105"/>
      <c r="G65" s="55">
        <f t="shared" si="6"/>
        <v>0</v>
      </c>
      <c r="H65" s="59"/>
      <c r="I65" s="104"/>
      <c r="J65" s="105"/>
      <c r="K65" s="105">
        <v>4500</v>
      </c>
      <c r="L65" s="105"/>
      <c r="M65" s="105"/>
      <c r="N65" s="44">
        <f t="shared" si="5"/>
        <v>4500</v>
      </c>
    </row>
    <row r="66" spans="1:14" ht="12.75">
      <c r="A66" s="100" t="s">
        <v>70</v>
      </c>
      <c r="B66" s="104"/>
      <c r="C66" s="105"/>
      <c r="D66" s="105"/>
      <c r="E66" s="105"/>
      <c r="F66" s="105"/>
      <c r="G66" s="55">
        <f t="shared" si="6"/>
        <v>0</v>
      </c>
      <c r="H66" s="59"/>
      <c r="I66" s="104"/>
      <c r="J66" s="105"/>
      <c r="K66" s="105"/>
      <c r="L66" s="105"/>
      <c r="M66" s="105"/>
      <c r="N66" s="44">
        <f t="shared" si="5"/>
        <v>0</v>
      </c>
    </row>
    <row r="67" spans="1:14" ht="12.75">
      <c r="A67" s="100" t="s">
        <v>71</v>
      </c>
      <c r="B67" s="104"/>
      <c r="C67" s="105"/>
      <c r="D67" s="105"/>
      <c r="E67" s="105"/>
      <c r="F67" s="105"/>
      <c r="G67" s="55">
        <f t="shared" si="6"/>
        <v>0</v>
      </c>
      <c r="H67" s="59"/>
      <c r="I67" s="104"/>
      <c r="J67" s="105"/>
      <c r="K67" s="105"/>
      <c r="L67" s="105"/>
      <c r="M67" s="105"/>
      <c r="N67" s="44">
        <f t="shared" si="5"/>
        <v>0</v>
      </c>
    </row>
    <row r="68" spans="1:14" ht="12.75">
      <c r="A68" s="100" t="s">
        <v>72</v>
      </c>
      <c r="B68" s="104"/>
      <c r="C68" s="105"/>
      <c r="D68" s="105"/>
      <c r="E68" s="105"/>
      <c r="F68" s="105"/>
      <c r="G68" s="55">
        <f t="shared" si="6"/>
        <v>0</v>
      </c>
      <c r="H68" s="59"/>
      <c r="I68" s="104"/>
      <c r="J68" s="105"/>
      <c r="K68" s="105">
        <v>2000</v>
      </c>
      <c r="L68" s="105"/>
      <c r="M68" s="105"/>
      <c r="N68" s="44">
        <f t="shared" si="5"/>
        <v>2000</v>
      </c>
    </row>
    <row r="69" spans="1:14" ht="12.75">
      <c r="A69" s="100" t="s">
        <v>73</v>
      </c>
      <c r="B69" s="104"/>
      <c r="C69" s="105"/>
      <c r="D69" s="105"/>
      <c r="E69" s="105"/>
      <c r="F69" s="105"/>
      <c r="G69" s="55">
        <f t="shared" si="6"/>
        <v>0</v>
      </c>
      <c r="H69" s="59"/>
      <c r="I69" s="104"/>
      <c r="J69" s="105"/>
      <c r="K69" s="105">
        <v>1200</v>
      </c>
      <c r="L69" s="105"/>
      <c r="M69" s="105"/>
      <c r="N69" s="44">
        <f t="shared" si="5"/>
        <v>1200</v>
      </c>
    </row>
    <row r="70" spans="1:14" ht="12.75">
      <c r="A70" s="100" t="s">
        <v>74</v>
      </c>
      <c r="B70" s="104"/>
      <c r="C70" s="105"/>
      <c r="D70" s="105"/>
      <c r="E70" s="105"/>
      <c r="F70" s="105"/>
      <c r="G70" s="55">
        <f t="shared" si="6"/>
        <v>0</v>
      </c>
      <c r="H70" s="59"/>
      <c r="I70" s="104"/>
      <c r="J70" s="105"/>
      <c r="K70" s="105"/>
      <c r="L70" s="105"/>
      <c r="M70" s="105"/>
      <c r="N70" s="44">
        <f t="shared" si="5"/>
        <v>0</v>
      </c>
    </row>
    <row r="71" spans="1:14" ht="12.75">
      <c r="A71" s="100" t="s">
        <v>75</v>
      </c>
      <c r="B71" s="104"/>
      <c r="C71" s="105"/>
      <c r="D71" s="105"/>
      <c r="E71" s="105"/>
      <c r="F71" s="105"/>
      <c r="G71" s="55">
        <f t="shared" si="6"/>
        <v>0</v>
      </c>
      <c r="H71" s="59"/>
      <c r="I71" s="104"/>
      <c r="J71" s="105"/>
      <c r="K71" s="105"/>
      <c r="L71" s="105"/>
      <c r="M71" s="105"/>
      <c r="N71" s="44">
        <f t="shared" si="5"/>
        <v>0</v>
      </c>
    </row>
    <row r="72" spans="1:14" ht="12.75">
      <c r="A72" s="100" t="s">
        <v>76</v>
      </c>
      <c r="B72" s="104">
        <v>1500</v>
      </c>
      <c r="C72" s="105"/>
      <c r="D72" s="105"/>
      <c r="E72" s="105"/>
      <c r="F72" s="105"/>
      <c r="G72" s="55">
        <f t="shared" si="6"/>
        <v>1500</v>
      </c>
      <c r="H72" s="59"/>
      <c r="I72" s="104"/>
      <c r="J72" s="105"/>
      <c r="K72" s="105">
        <v>2000</v>
      </c>
      <c r="L72" s="105"/>
      <c r="M72" s="105"/>
      <c r="N72" s="44">
        <f t="shared" si="5"/>
        <v>2000</v>
      </c>
    </row>
    <row r="73" spans="1:14" ht="12.75">
      <c r="A73" s="100" t="s">
        <v>77</v>
      </c>
      <c r="B73" s="104"/>
      <c r="C73" s="105"/>
      <c r="D73" s="105"/>
      <c r="E73" s="105"/>
      <c r="F73" s="105"/>
      <c r="G73" s="55">
        <f t="shared" si="6"/>
        <v>0</v>
      </c>
      <c r="H73" s="59"/>
      <c r="I73" s="104"/>
      <c r="J73" s="105"/>
      <c r="K73" s="106">
        <v>5550</v>
      </c>
      <c r="L73" s="105"/>
      <c r="M73" s="105"/>
      <c r="N73" s="44">
        <f t="shared" si="5"/>
        <v>5550</v>
      </c>
    </row>
    <row r="74" spans="1:14" ht="12.75">
      <c r="A74" s="107" t="s">
        <v>78</v>
      </c>
      <c r="B74" s="101"/>
      <c r="C74" s="102"/>
      <c r="D74" s="102">
        <v>248457</v>
      </c>
      <c r="E74" s="105"/>
      <c r="F74" s="105"/>
      <c r="G74" s="55">
        <f t="shared" si="6"/>
        <v>248457</v>
      </c>
      <c r="H74" s="59"/>
      <c r="I74" s="101">
        <v>249787</v>
      </c>
      <c r="J74" s="105">
        <v>2040</v>
      </c>
      <c r="K74" s="105"/>
      <c r="L74" s="105"/>
      <c r="M74" s="105"/>
      <c r="N74" s="44">
        <f t="shared" si="5"/>
        <v>251827</v>
      </c>
    </row>
    <row r="75" spans="1:14" ht="12.75">
      <c r="A75" s="108" t="s">
        <v>79</v>
      </c>
      <c r="B75" s="101"/>
      <c r="C75" s="102">
        <v>25200</v>
      </c>
      <c r="D75" s="102"/>
      <c r="E75" s="105"/>
      <c r="F75" s="105"/>
      <c r="G75" s="55">
        <f t="shared" si="6"/>
        <v>25200</v>
      </c>
      <c r="H75" s="59"/>
      <c r="I75" s="101"/>
      <c r="J75" s="102"/>
      <c r="K75" s="102"/>
      <c r="L75" s="105"/>
      <c r="M75" s="105"/>
      <c r="N75" s="44">
        <f t="shared" si="5"/>
        <v>0</v>
      </c>
    </row>
    <row r="76" spans="1:14" ht="12.75">
      <c r="A76" s="100" t="s">
        <v>80</v>
      </c>
      <c r="B76" s="101"/>
      <c r="C76" s="102"/>
      <c r="D76" s="102"/>
      <c r="E76" s="105"/>
      <c r="F76" s="105"/>
      <c r="G76" s="55">
        <f t="shared" si="6"/>
        <v>0</v>
      </c>
      <c r="H76" s="59"/>
      <c r="I76" s="101"/>
      <c r="J76" s="102"/>
      <c r="K76" s="102">
        <v>6300</v>
      </c>
      <c r="L76" s="105"/>
      <c r="M76" s="105"/>
      <c r="N76" s="44">
        <f t="shared" si="5"/>
        <v>6300</v>
      </c>
    </row>
    <row r="77" spans="1:14" ht="12.75">
      <c r="A77" s="100" t="s">
        <v>81</v>
      </c>
      <c r="B77" s="101"/>
      <c r="C77" s="102"/>
      <c r="D77" s="102"/>
      <c r="E77" s="105"/>
      <c r="F77" s="105"/>
      <c r="G77" s="109">
        <f t="shared" si="6"/>
        <v>0</v>
      </c>
      <c r="H77" s="59"/>
      <c r="I77" s="101"/>
      <c r="J77" s="102"/>
      <c r="K77" s="102"/>
      <c r="L77" s="105"/>
      <c r="M77" s="105"/>
      <c r="N77" s="44">
        <f t="shared" si="5"/>
        <v>0</v>
      </c>
    </row>
    <row r="78" spans="1:14" ht="13.5" thickBot="1">
      <c r="A78" s="100" t="s">
        <v>82</v>
      </c>
      <c r="B78" s="104"/>
      <c r="C78" s="102"/>
      <c r="D78" s="102">
        <v>12863</v>
      </c>
      <c r="E78" s="105"/>
      <c r="F78" s="105"/>
      <c r="G78" s="110">
        <f t="shared" si="6"/>
        <v>12863</v>
      </c>
      <c r="H78" s="59"/>
      <c r="I78" s="101">
        <v>5351</v>
      </c>
      <c r="J78" s="102"/>
      <c r="K78" s="102"/>
      <c r="L78" s="105"/>
      <c r="M78" s="105"/>
      <c r="N78" s="111">
        <f t="shared" si="5"/>
        <v>5351</v>
      </c>
    </row>
    <row r="79" spans="1:14" ht="12.75">
      <c r="A79" s="112" t="s">
        <v>83</v>
      </c>
      <c r="B79" s="113">
        <f>SUM(B9:B12,B14:B24,B29,B34:B49,B52:B78)</f>
        <v>1201461</v>
      </c>
      <c r="C79" s="113">
        <f>SUM(C9:C12,C14:C24,C29,C34:C49,C52:C78)</f>
        <v>25200</v>
      </c>
      <c r="D79" s="113">
        <f>SUM(D9:D12,D13:D24,D29,D34:D49,D52:D78,D28)</f>
        <v>746275</v>
      </c>
      <c r="E79" s="113">
        <f>SUM(E9:E12,E14:E24,E29,E34:E49,E52:E78)</f>
        <v>420055</v>
      </c>
      <c r="F79" s="113">
        <f>SUM(F9:F12,F14:F23,F24,F29,F34:F49,F52:F78)</f>
        <v>20495</v>
      </c>
      <c r="G79" s="113">
        <f>SUM(G9:G12,G13:G24,G34:G49,G52:G59,G60:G78,G28)</f>
        <v>2422360</v>
      </c>
      <c r="H79" s="113" t="e">
        <f>SUM(H9:H12,H14:H24,H34:H49,H52:H59,H60:H78)</f>
        <v>#REF!</v>
      </c>
      <c r="I79" s="113">
        <f>SUM(I9:I12,I13:I24,I29,I34:I49,I52:I78,I28)</f>
        <v>425559</v>
      </c>
      <c r="J79" s="114">
        <f>SUM(J9:J12,J13:J24,J29,J34:J49,J52:J78)</f>
        <v>249851</v>
      </c>
      <c r="K79" s="114">
        <f>SUM(K9:K12,K13:K24,K29,K34:K49,K52:K78)</f>
        <v>1288109</v>
      </c>
      <c r="L79" s="113">
        <f>SUM(L9:L12,L13:L24,L29,L34:L49,L52:L78)</f>
        <v>419666</v>
      </c>
      <c r="M79" s="113">
        <f>SUM(M9:M12,M13:M24,M29,M34:M49,M52:M78)</f>
        <v>39175</v>
      </c>
      <c r="N79" s="115">
        <f>SUM(N9:N12,N13:N24,N29,N34:N49,N52:N78,N28)</f>
        <v>2422360</v>
      </c>
    </row>
    <row r="80" spans="1:14" ht="12.75">
      <c r="A80" s="116" t="s">
        <v>84</v>
      </c>
      <c r="B80" s="42"/>
      <c r="C80" s="43"/>
      <c r="D80" s="43"/>
      <c r="E80" s="43"/>
      <c r="F80" s="43"/>
      <c r="G80" s="44"/>
      <c r="H80" s="117"/>
      <c r="I80" s="48"/>
      <c r="J80" s="50"/>
      <c r="K80" s="50">
        <v>1075285</v>
      </c>
      <c r="L80" s="43"/>
      <c r="M80" s="43"/>
      <c r="N80" s="118">
        <f>SUM(I80:M80)</f>
        <v>1075285</v>
      </c>
    </row>
    <row r="81" spans="1:14" ht="13.5" thickBot="1">
      <c r="A81" s="119" t="s">
        <v>85</v>
      </c>
      <c r="B81" s="120">
        <f aca="true" t="shared" si="7" ref="B81:N81">B79-B80</f>
        <v>1201461</v>
      </c>
      <c r="C81" s="121">
        <f t="shared" si="7"/>
        <v>25200</v>
      </c>
      <c r="D81" s="121">
        <f t="shared" si="7"/>
        <v>746275</v>
      </c>
      <c r="E81" s="121">
        <f t="shared" si="7"/>
        <v>420055</v>
      </c>
      <c r="F81" s="121">
        <f t="shared" si="7"/>
        <v>20495</v>
      </c>
      <c r="G81" s="121">
        <f t="shared" si="7"/>
        <v>2422360</v>
      </c>
      <c r="H81" s="122" t="e">
        <f t="shared" si="7"/>
        <v>#REF!</v>
      </c>
      <c r="I81" s="120">
        <f t="shared" si="7"/>
        <v>425559</v>
      </c>
      <c r="J81" s="121">
        <f t="shared" si="7"/>
        <v>249851</v>
      </c>
      <c r="K81" s="121">
        <f t="shared" si="7"/>
        <v>212824</v>
      </c>
      <c r="L81" s="121">
        <f t="shared" si="7"/>
        <v>419666</v>
      </c>
      <c r="M81" s="121">
        <f t="shared" si="7"/>
        <v>39175</v>
      </c>
      <c r="N81" s="123">
        <f t="shared" si="7"/>
        <v>1347075</v>
      </c>
    </row>
    <row r="82" spans="1:14" ht="12.75">
      <c r="A82" s="124"/>
      <c r="B82" s="125"/>
      <c r="C82" s="125"/>
      <c r="D82" s="125"/>
      <c r="E82" s="125"/>
      <c r="F82" s="125"/>
      <c r="G82" s="84"/>
      <c r="H82" s="84"/>
      <c r="I82" s="126"/>
      <c r="J82" s="125"/>
      <c r="K82" s="127"/>
      <c r="L82" s="126"/>
      <c r="M82" s="126"/>
      <c r="N82" s="81"/>
    </row>
    <row r="83" spans="1:14" ht="12.75">
      <c r="A83" s="124"/>
      <c r="B83" s="125"/>
      <c r="C83" s="125"/>
      <c r="D83" s="125"/>
      <c r="E83" s="125"/>
      <c r="F83" s="125"/>
      <c r="G83" s="84"/>
      <c r="H83" s="84"/>
      <c r="I83" s="125"/>
      <c r="J83" s="125"/>
      <c r="K83" s="127"/>
      <c r="L83" s="126"/>
      <c r="M83" s="126"/>
      <c r="N83" s="81"/>
    </row>
    <row r="84" spans="1:14" ht="12.75">
      <c r="A84" s="124"/>
      <c r="B84" s="125"/>
      <c r="C84" s="125"/>
      <c r="D84" s="125"/>
      <c r="E84" s="125"/>
      <c r="F84" s="125"/>
      <c r="G84" s="84"/>
      <c r="H84" s="84"/>
      <c r="I84" s="128"/>
      <c r="J84" s="125"/>
      <c r="K84" s="81"/>
      <c r="L84" s="125"/>
      <c r="M84" s="125"/>
      <c r="N84" s="81"/>
    </row>
    <row r="85" spans="1:14" ht="12.75">
      <c r="A85" s="124"/>
      <c r="B85" s="125"/>
      <c r="C85" s="125"/>
      <c r="D85" s="125"/>
      <c r="E85" s="125"/>
      <c r="F85" s="125"/>
      <c r="G85" s="84"/>
      <c r="H85" s="84"/>
      <c r="I85" s="125"/>
      <c r="J85" s="125"/>
      <c r="K85" s="81"/>
      <c r="L85" s="125"/>
      <c r="M85" s="125"/>
      <c r="N85" s="81"/>
    </row>
    <row r="86" spans="1:14" ht="12.75">
      <c r="A86" s="124"/>
      <c r="B86" s="125"/>
      <c r="C86" s="125"/>
      <c r="D86" s="125"/>
      <c r="E86" s="125"/>
      <c r="F86" s="125"/>
      <c r="G86" s="84"/>
      <c r="H86" s="84"/>
      <c r="I86" s="125"/>
      <c r="J86" s="125"/>
      <c r="K86" s="81"/>
      <c r="L86" s="125"/>
      <c r="M86" s="125"/>
      <c r="N86" s="81"/>
    </row>
    <row r="87" spans="1:14" ht="12.75">
      <c r="A87" s="124"/>
      <c r="B87" s="125"/>
      <c r="C87" s="125"/>
      <c r="D87" s="125"/>
      <c r="E87" s="125"/>
      <c r="F87" s="125"/>
      <c r="G87" s="84"/>
      <c r="H87" s="84"/>
      <c r="I87" s="125"/>
      <c r="J87" s="125"/>
      <c r="K87" s="81"/>
      <c r="L87" s="125"/>
      <c r="M87" s="125"/>
      <c r="N87" s="81"/>
    </row>
    <row r="88" spans="1:14" ht="12.75">
      <c r="A88" s="124"/>
      <c r="B88" s="125"/>
      <c r="C88" s="125"/>
      <c r="D88" s="125"/>
      <c r="E88" s="125"/>
      <c r="F88" s="125"/>
      <c r="G88" s="84"/>
      <c r="H88" s="84"/>
      <c r="I88" s="125"/>
      <c r="J88" s="125"/>
      <c r="K88" s="81"/>
      <c r="L88" s="125"/>
      <c r="M88" s="125"/>
      <c r="N88" s="81"/>
    </row>
  </sheetData>
  <sheetProtection/>
  <mergeCells count="6">
    <mergeCell ref="J1:M1"/>
    <mergeCell ref="J2:M2"/>
    <mergeCell ref="B6:G6"/>
    <mergeCell ref="I6:N6"/>
    <mergeCell ref="B46:G46"/>
    <mergeCell ref="I46:N4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&amp;R7. melléklet a 3/2014.(II.24.)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2014-02-25T12:52:44Z</dcterms:created>
  <dcterms:modified xsi:type="dcterms:W3CDTF">2014-02-25T12:52:44Z</dcterms:modified>
  <cp:category/>
  <cp:version/>
  <cp:contentType/>
  <cp:contentStatus/>
</cp:coreProperties>
</file>