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<sst xmlns="http://schemas.openxmlformats.org/spreadsheetml/2006/main" count="141" uniqueCount="90">
  <si>
    <t>Kiadási jogcím</t>
  </si>
  <si>
    <t>alapilletmények</t>
  </si>
  <si>
    <t>helyettesítés</t>
  </si>
  <si>
    <t>étkezési hozzájárulás</t>
  </si>
  <si>
    <t xml:space="preserve">megbizási díj </t>
  </si>
  <si>
    <t>Összesen</t>
  </si>
  <si>
    <t>egyéb kötelező illetménypótlékok</t>
  </si>
  <si>
    <t>egyéb feltételtől függő pótlékok</t>
  </si>
  <si>
    <t>túlóra</t>
  </si>
  <si>
    <t>egyéb munkavégzéshez kapcs.j.</t>
  </si>
  <si>
    <t>egyéb sajátos juttatás</t>
  </si>
  <si>
    <t>közlekedési költségtérítés</t>
  </si>
  <si>
    <t>személyi juttatások összesen:</t>
  </si>
  <si>
    <t>szociális hozzájárulási adó</t>
  </si>
  <si>
    <t>eho</t>
  </si>
  <si>
    <t>táppénz hozzájárulás</t>
  </si>
  <si>
    <t>munkaadót terhelő járulékok összesen</t>
  </si>
  <si>
    <t>gyógyszerbeszerzés</t>
  </si>
  <si>
    <t>irodaszer,nyomtatvány</t>
  </si>
  <si>
    <t>könyvbeszerzés</t>
  </si>
  <si>
    <t>folyóiratok</t>
  </si>
  <si>
    <t>szakmai anyagok</t>
  </si>
  <si>
    <t>kisértékű tárgyi eszköz</t>
  </si>
  <si>
    <t>munkaruha, védőruha</t>
  </si>
  <si>
    <t>egyéb készletbeszerzés</t>
  </si>
  <si>
    <t>nem adatátviteli célú távközlési díj</t>
  </si>
  <si>
    <t>adatátviteli célú távközlési díj</t>
  </si>
  <si>
    <t>egyéb kommunikációs kiadás</t>
  </si>
  <si>
    <t>gázenergia szolgáltatás</t>
  </si>
  <si>
    <t>villamos energia szolgáltatás</t>
  </si>
  <si>
    <t>víz és csatornadíj</t>
  </si>
  <si>
    <t>karbantartás, kisjavítás</t>
  </si>
  <si>
    <t>egyéb üzemeltetési, fenntartási kiadás</t>
  </si>
  <si>
    <t>vásárolt közszolgáltatás</t>
  </si>
  <si>
    <t>vásárolt termék és szolgáltatás áfa</t>
  </si>
  <si>
    <t>belföldi kiküldetés</t>
  </si>
  <si>
    <t>reprezentáció</t>
  </si>
  <si>
    <t>egyéb dologi kiadás</t>
  </si>
  <si>
    <t>kifizetői adó</t>
  </si>
  <si>
    <t>dologi kiadások összesen</t>
  </si>
  <si>
    <t>gépek berendezések beszerzése</t>
  </si>
  <si>
    <t>áfa</t>
  </si>
  <si>
    <t>beruházás összesen</t>
  </si>
  <si>
    <t>szakfeladat mindösszesen</t>
  </si>
  <si>
    <t>élelmiszer</t>
  </si>
  <si>
    <t>étkeztetés természetben</t>
  </si>
  <si>
    <t>önk által folyosít ellátások</t>
  </si>
  <si>
    <t>Szivárvány Egységes Óvoda- bölcsőde Költségvetési kiadásai e Ft</t>
  </si>
  <si>
    <t>Szivárvány Egységes Óvoda- bölcsőde Költségvetési bevételei e Ft</t>
  </si>
  <si>
    <t>intézményi ellátási díjbevételek</t>
  </si>
  <si>
    <t>alkalmazottak térítési díja</t>
  </si>
  <si>
    <t xml:space="preserve">  </t>
  </si>
  <si>
    <t>áh-n kívül szolgáltatások ellenértéke</t>
  </si>
  <si>
    <t xml:space="preserve"> </t>
  </si>
  <si>
    <t>intézményi működési bev.összesen</t>
  </si>
  <si>
    <t>kiszámlázott termékek és szolg.áfa-ja</t>
  </si>
  <si>
    <t>áfa visszatérülések összesen</t>
  </si>
  <si>
    <t>szakfeladat összesen</t>
  </si>
  <si>
    <t>óvodaped bértámogatása</t>
  </si>
  <si>
    <t>óvodaműködtetés támogatása</t>
  </si>
  <si>
    <t>óvodai, iskolai étkeztetés támogatás</t>
  </si>
  <si>
    <t>ir.alá tart. Kv-i szerv műk.támogatása</t>
  </si>
  <si>
    <t>irányítás alá tart.kv-i szerv tám.összes</t>
  </si>
  <si>
    <t>eredeti</t>
  </si>
  <si>
    <t>módosított</t>
  </si>
  <si>
    <t>Bölcsödei ellátás</t>
  </si>
  <si>
    <t>Konyha kiadásai</t>
  </si>
  <si>
    <t>Óvodai nevelés, ellátás</t>
  </si>
  <si>
    <t>Iskolai intézményi közétkeztetés</t>
  </si>
  <si>
    <t>Óvodai intézményi közétkeztetés</t>
  </si>
  <si>
    <t>Munkahelyi étkeztetés</t>
  </si>
  <si>
    <t>Egyéb vendéglátás</t>
  </si>
  <si>
    <t>Önk.elsz. kv-i szerveikkel</t>
  </si>
  <si>
    <t>E</t>
  </si>
  <si>
    <t>M</t>
  </si>
  <si>
    <t>Szociális étkeztetés</t>
  </si>
  <si>
    <t>Munkahelyi étkezt.</t>
  </si>
  <si>
    <t>keresetkiegészítés</t>
  </si>
  <si>
    <t>áa befizetés</t>
  </si>
  <si>
    <t>pü-i szolg.igénybevétele</t>
  </si>
  <si>
    <t>szállítási szolgáltatás</t>
  </si>
  <si>
    <t>egyéb járulék</t>
  </si>
  <si>
    <t>szoc. étkeztetés</t>
  </si>
  <si>
    <t>kamat</t>
  </si>
  <si>
    <t>7. melléklet a ……/2013. (……) önkormányzati rendelethez</t>
  </si>
  <si>
    <t>vegyszer</t>
  </si>
  <si>
    <t>óvodai nev.</t>
  </si>
  <si>
    <t>teljesítés</t>
  </si>
  <si>
    <t>T</t>
  </si>
  <si>
    <t>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</si>
</sst>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zoomScalePageLayoutView="0" workbookViewId="0" topLeftCell="D58">
      <selection activeCell="AB75" sqref="AB75"/>
    </sheetView>
  </sheetViews>
  <sheetFormatPr defaultColWidth="9.140625" defaultRowHeight="12.75"/>
  <cols>
    <col min="1" max="1" width="33.421875" style="0" customWidth="1"/>
    <col min="2" max="2" width="6.140625" style="0" customWidth="1"/>
    <col min="3" max="4" width="6.00390625" style="0" customWidth="1"/>
    <col min="5" max="5" width="7.140625" style="0" customWidth="1"/>
    <col min="6" max="7" width="5.8515625" style="0" customWidth="1"/>
    <col min="8" max="8" width="7.421875" style="0" customWidth="1"/>
    <col min="9" max="11" width="6.7109375" style="0" customWidth="1"/>
    <col min="12" max="13" width="5.57421875" style="0" customWidth="1"/>
    <col min="14" max="14" width="5.7109375" style="0" customWidth="1"/>
    <col min="15" max="16" width="7.28125" style="0" customWidth="1"/>
    <col min="17" max="25" width="5.7109375" style="0" customWidth="1"/>
    <col min="26" max="26" width="9.140625" style="1" customWidth="1"/>
    <col min="27" max="27" width="10.7109375" style="1" customWidth="1"/>
    <col min="28" max="29" width="9.140625" style="1" customWidth="1"/>
  </cols>
  <sheetData>
    <row r="1" s="6" customFormat="1" ht="12.75">
      <c r="A1" s="6" t="s">
        <v>84</v>
      </c>
    </row>
    <row r="2" spans="1:29" s="2" customFormat="1" ht="18">
      <c r="A2" s="2" t="s">
        <v>47</v>
      </c>
      <c r="AA2" s="4"/>
      <c r="AB2" s="4"/>
      <c r="AC2" s="4"/>
    </row>
    <row r="3" spans="1:28" s="1" customFormat="1" ht="12.75">
      <c r="A3" s="1" t="s">
        <v>0</v>
      </c>
      <c r="B3" s="7">
        <v>562912</v>
      </c>
      <c r="C3" s="7"/>
      <c r="D3" s="9"/>
      <c r="E3" s="7">
        <v>562913</v>
      </c>
      <c r="F3" s="7"/>
      <c r="G3" s="9"/>
      <c r="H3" s="7">
        <v>851011</v>
      </c>
      <c r="I3" s="7"/>
      <c r="J3" s="9"/>
      <c r="K3" s="7">
        <v>889101</v>
      </c>
      <c r="L3" s="7"/>
      <c r="M3" s="9"/>
      <c r="N3" s="7">
        <v>621</v>
      </c>
      <c r="O3" s="7"/>
      <c r="P3" s="9"/>
      <c r="Q3" s="7">
        <v>889921</v>
      </c>
      <c r="R3" s="7"/>
      <c r="S3" s="9"/>
      <c r="T3" s="7">
        <v>562917</v>
      </c>
      <c r="U3" s="7"/>
      <c r="V3" s="9"/>
      <c r="W3" s="7">
        <v>562920</v>
      </c>
      <c r="X3" s="7"/>
      <c r="Y3" s="9"/>
      <c r="Z3" s="7" t="s">
        <v>5</v>
      </c>
      <c r="AA3" s="7"/>
      <c r="AB3" s="10"/>
    </row>
    <row r="4" spans="2:28" s="1" customFormat="1" ht="12.75">
      <c r="B4" s="1" t="s">
        <v>69</v>
      </c>
      <c r="E4" s="7" t="s">
        <v>68</v>
      </c>
      <c r="F4" s="7"/>
      <c r="G4" s="9"/>
      <c r="H4" s="7" t="s">
        <v>67</v>
      </c>
      <c r="I4" s="7"/>
      <c r="J4" s="9"/>
      <c r="K4" s="7" t="s">
        <v>65</v>
      </c>
      <c r="L4" s="7"/>
      <c r="M4" s="9"/>
      <c r="N4" s="7" t="s">
        <v>66</v>
      </c>
      <c r="O4" s="7"/>
      <c r="P4" s="9"/>
      <c r="Q4" s="7" t="s">
        <v>75</v>
      </c>
      <c r="R4" s="7"/>
      <c r="S4" s="9"/>
      <c r="T4" s="7" t="s">
        <v>76</v>
      </c>
      <c r="U4" s="7"/>
      <c r="V4" s="9"/>
      <c r="W4" s="7" t="s">
        <v>71</v>
      </c>
      <c r="X4" s="7"/>
      <c r="Y4" s="9"/>
      <c r="Z4" s="11"/>
      <c r="AA4" s="11"/>
      <c r="AB4" s="11"/>
    </row>
    <row r="5" spans="2:28" s="1" customFormat="1" ht="12.75">
      <c r="B5" s="1" t="s">
        <v>73</v>
      </c>
      <c r="C5" s="1" t="s">
        <v>74</v>
      </c>
      <c r="D5" s="1" t="s">
        <v>88</v>
      </c>
      <c r="E5" s="1" t="s">
        <v>73</v>
      </c>
      <c r="F5" s="1" t="s">
        <v>74</v>
      </c>
      <c r="G5" s="1" t="s">
        <v>88</v>
      </c>
      <c r="H5" s="1" t="s">
        <v>73</v>
      </c>
      <c r="I5" s="1" t="s">
        <v>74</v>
      </c>
      <c r="J5" s="1" t="s">
        <v>88</v>
      </c>
      <c r="K5" s="1" t="s">
        <v>73</v>
      </c>
      <c r="L5" s="1" t="s">
        <v>74</v>
      </c>
      <c r="M5" s="1" t="s">
        <v>88</v>
      </c>
      <c r="N5" s="1" t="s">
        <v>73</v>
      </c>
      <c r="O5" s="1" t="s">
        <v>74</v>
      </c>
      <c r="P5" s="1" t="s">
        <v>88</v>
      </c>
      <c r="Q5" s="1" t="s">
        <v>73</v>
      </c>
      <c r="R5" s="1" t="s">
        <v>74</v>
      </c>
      <c r="S5" s="1" t="s">
        <v>88</v>
      </c>
      <c r="T5" s="1" t="s">
        <v>73</v>
      </c>
      <c r="U5" s="1" t="s">
        <v>74</v>
      </c>
      <c r="V5" s="1" t="s">
        <v>88</v>
      </c>
      <c r="W5" s="1" t="s">
        <v>73</v>
      </c>
      <c r="X5" s="1" t="s">
        <v>74</v>
      </c>
      <c r="Y5" s="1" t="s">
        <v>88</v>
      </c>
      <c r="Z5" s="1" t="s">
        <v>63</v>
      </c>
      <c r="AA5" s="1" t="s">
        <v>64</v>
      </c>
      <c r="AB5" s="1" t="s">
        <v>87</v>
      </c>
    </row>
    <row r="6" spans="1:27" ht="12.75">
      <c r="A6" t="s">
        <v>1</v>
      </c>
      <c r="C6">
        <v>1379</v>
      </c>
      <c r="F6">
        <v>1407</v>
      </c>
      <c r="H6">
        <v>18211</v>
      </c>
      <c r="I6">
        <v>18101</v>
      </c>
      <c r="K6">
        <v>1362</v>
      </c>
      <c r="L6">
        <v>1919</v>
      </c>
      <c r="N6">
        <v>5713</v>
      </c>
      <c r="R6">
        <v>107</v>
      </c>
      <c r="U6">
        <v>161</v>
      </c>
      <c r="X6">
        <v>595</v>
      </c>
      <c r="Z6" s="1">
        <f aca="true" t="shared" si="0" ref="Z6:Z15">SUM(B6,E6,H6,K6,N6,Q6,T6,W6)</f>
        <v>25286</v>
      </c>
      <c r="AA6" s="1">
        <f>SUM(C6,F6,I6,L6,O6,R6,U6,X6)</f>
        <v>23669</v>
      </c>
    </row>
    <row r="7" spans="1:27" ht="12.75">
      <c r="A7" t="s">
        <v>6</v>
      </c>
      <c r="H7">
        <v>840</v>
      </c>
      <c r="I7">
        <v>879</v>
      </c>
      <c r="Z7" s="1">
        <f t="shared" si="0"/>
        <v>840</v>
      </c>
      <c r="AA7" s="1">
        <f aca="true" t="shared" si="1" ref="AA7:AA56">SUM(C7,F7,I7,L7,O7,R7,U7,X7)</f>
        <v>879</v>
      </c>
    </row>
    <row r="8" spans="1:29" s="3" customFormat="1" ht="12.75">
      <c r="A8" s="3" t="s">
        <v>7</v>
      </c>
      <c r="H8" s="3">
        <v>240</v>
      </c>
      <c r="I8" s="3">
        <v>240</v>
      </c>
      <c r="Z8" s="1">
        <f t="shared" si="0"/>
        <v>240</v>
      </c>
      <c r="AA8" s="1">
        <f t="shared" si="1"/>
        <v>240</v>
      </c>
      <c r="AB8" s="1"/>
      <c r="AC8" s="1"/>
    </row>
    <row r="9" spans="1:29" s="3" customFormat="1" ht="12.75">
      <c r="A9" s="3" t="s">
        <v>8</v>
      </c>
      <c r="C9" s="3">
        <v>11</v>
      </c>
      <c r="F9" s="3">
        <v>11</v>
      </c>
      <c r="H9" s="3">
        <v>250</v>
      </c>
      <c r="I9" s="3">
        <v>256</v>
      </c>
      <c r="U9" s="3">
        <v>1</v>
      </c>
      <c r="X9" s="3">
        <v>4</v>
      </c>
      <c r="Z9" s="1">
        <f t="shared" si="0"/>
        <v>250</v>
      </c>
      <c r="AA9" s="1">
        <f t="shared" si="1"/>
        <v>283</v>
      </c>
      <c r="AB9" s="1"/>
      <c r="AC9" s="1"/>
    </row>
    <row r="10" spans="1:27" ht="12.75">
      <c r="A10" t="s">
        <v>2</v>
      </c>
      <c r="C10">
        <v>5</v>
      </c>
      <c r="F10">
        <v>5</v>
      </c>
      <c r="H10" s="3">
        <v>450</v>
      </c>
      <c r="I10" s="3">
        <v>312</v>
      </c>
      <c r="J10" s="3"/>
      <c r="N10">
        <v>50</v>
      </c>
      <c r="R10">
        <v>7</v>
      </c>
      <c r="U10">
        <v>1</v>
      </c>
      <c r="X10">
        <v>3</v>
      </c>
      <c r="Z10" s="1">
        <f t="shared" si="0"/>
        <v>500</v>
      </c>
      <c r="AA10" s="1">
        <f t="shared" si="1"/>
        <v>333</v>
      </c>
    </row>
    <row r="11" spans="1:27" ht="12.75">
      <c r="A11" t="s">
        <v>9</v>
      </c>
      <c r="H11" s="3">
        <v>485</v>
      </c>
      <c r="I11" s="3">
        <v>257</v>
      </c>
      <c r="J11" s="3"/>
      <c r="K11">
        <v>15</v>
      </c>
      <c r="L11">
        <v>15</v>
      </c>
      <c r="Z11" s="1">
        <f t="shared" si="0"/>
        <v>500</v>
      </c>
      <c r="AA11" s="1">
        <f t="shared" si="1"/>
        <v>272</v>
      </c>
    </row>
    <row r="12" spans="1:27" ht="12.75">
      <c r="A12" t="s">
        <v>10</v>
      </c>
      <c r="H12" s="3">
        <v>96</v>
      </c>
      <c r="I12" s="3">
        <v>96</v>
      </c>
      <c r="J12" s="3"/>
      <c r="Z12" s="1">
        <f t="shared" si="0"/>
        <v>96</v>
      </c>
      <c r="AA12" s="1">
        <f t="shared" si="1"/>
        <v>96</v>
      </c>
    </row>
    <row r="13" spans="1:27" ht="12.75">
      <c r="A13" t="s">
        <v>11</v>
      </c>
      <c r="C13">
        <v>2</v>
      </c>
      <c r="F13">
        <v>1</v>
      </c>
      <c r="H13" s="3">
        <v>200</v>
      </c>
      <c r="I13" s="3">
        <v>200</v>
      </c>
      <c r="J13" s="3"/>
      <c r="U13">
        <v>1</v>
      </c>
      <c r="Z13" s="1">
        <f t="shared" si="0"/>
        <v>200</v>
      </c>
      <c r="AA13" s="1">
        <f t="shared" si="1"/>
        <v>204</v>
      </c>
    </row>
    <row r="14" spans="1:29" s="3" customFormat="1" ht="12.75">
      <c r="A14" s="3" t="s">
        <v>3</v>
      </c>
      <c r="C14" s="3">
        <v>161</v>
      </c>
      <c r="F14" s="3">
        <v>163</v>
      </c>
      <c r="H14" s="3">
        <v>1505</v>
      </c>
      <c r="I14" s="3">
        <v>1505</v>
      </c>
      <c r="K14" s="3">
        <v>146</v>
      </c>
      <c r="L14" s="3">
        <v>146</v>
      </c>
      <c r="N14" s="3">
        <v>727</v>
      </c>
      <c r="O14" s="3">
        <v>342</v>
      </c>
      <c r="R14" s="3">
        <v>15</v>
      </c>
      <c r="U14" s="3">
        <v>18</v>
      </c>
      <c r="X14" s="3">
        <v>77</v>
      </c>
      <c r="Z14" s="1">
        <f t="shared" si="0"/>
        <v>2378</v>
      </c>
      <c r="AA14" s="1">
        <f t="shared" si="1"/>
        <v>2427</v>
      </c>
      <c r="AB14" s="1"/>
      <c r="AC14" s="1"/>
    </row>
    <row r="15" spans="1:27" ht="12.75">
      <c r="A15" s="3" t="s">
        <v>4</v>
      </c>
      <c r="C15" s="3">
        <v>55</v>
      </c>
      <c r="D15" s="3"/>
      <c r="F15" s="3">
        <v>44</v>
      </c>
      <c r="G15" s="3"/>
      <c r="H15" s="3">
        <v>350</v>
      </c>
      <c r="I15" s="3">
        <v>1135</v>
      </c>
      <c r="J15" s="3"/>
      <c r="K15" s="3"/>
      <c r="L15" s="3">
        <v>140</v>
      </c>
      <c r="M15" s="3"/>
      <c r="N15" s="3">
        <v>914</v>
      </c>
      <c r="O15" s="3"/>
      <c r="P15" s="3"/>
      <c r="Q15" s="3"/>
      <c r="R15" s="3">
        <v>3</v>
      </c>
      <c r="S15" s="3"/>
      <c r="T15" s="3"/>
      <c r="U15" s="3">
        <v>12</v>
      </c>
      <c r="V15" s="3"/>
      <c r="W15" s="3"/>
      <c r="X15" s="3">
        <v>15</v>
      </c>
      <c r="Y15" s="3"/>
      <c r="Z15" s="1">
        <f t="shared" si="0"/>
        <v>1264</v>
      </c>
      <c r="AA15" s="1">
        <f t="shared" si="1"/>
        <v>1404</v>
      </c>
    </row>
    <row r="16" spans="1:27" ht="12.75">
      <c r="A16" s="3" t="s">
        <v>77</v>
      </c>
      <c r="C16" s="3">
        <v>24</v>
      </c>
      <c r="D16" s="3"/>
      <c r="F16" s="3">
        <v>22</v>
      </c>
      <c r="G16" s="3"/>
      <c r="H16" s="3"/>
      <c r="I16" s="3">
        <v>945</v>
      </c>
      <c r="J16" s="3"/>
      <c r="L16">
        <v>80</v>
      </c>
      <c r="N16" s="3"/>
      <c r="O16" s="3"/>
      <c r="P16" s="3"/>
      <c r="Q16" s="3"/>
      <c r="R16" s="3">
        <v>1</v>
      </c>
      <c r="S16" s="3"/>
      <c r="T16" s="3"/>
      <c r="U16" s="3">
        <v>4</v>
      </c>
      <c r="V16" s="3"/>
      <c r="W16" s="3"/>
      <c r="X16" s="3">
        <v>9</v>
      </c>
      <c r="Y16" s="3"/>
      <c r="AA16" s="1">
        <f t="shared" si="1"/>
        <v>1085</v>
      </c>
    </row>
    <row r="17" spans="1:28" s="1" customFormat="1" ht="12.75">
      <c r="A17" s="1" t="s">
        <v>12</v>
      </c>
      <c r="B17" s="1">
        <f>SUM(B6:B16)</f>
        <v>0</v>
      </c>
      <c r="C17" s="1">
        <f aca="true" t="shared" si="2" ref="C17:AB17">SUM(C6:C16)</f>
        <v>1637</v>
      </c>
      <c r="D17" s="1">
        <f t="shared" si="2"/>
        <v>0</v>
      </c>
      <c r="E17" s="1">
        <f t="shared" si="2"/>
        <v>0</v>
      </c>
      <c r="F17" s="1">
        <f t="shared" si="2"/>
        <v>1653</v>
      </c>
      <c r="G17" s="1">
        <f t="shared" si="2"/>
        <v>0</v>
      </c>
      <c r="H17" s="1">
        <f t="shared" si="2"/>
        <v>22627</v>
      </c>
      <c r="I17" s="1">
        <f t="shared" si="2"/>
        <v>23926</v>
      </c>
      <c r="J17" s="1">
        <f t="shared" si="2"/>
        <v>0</v>
      </c>
      <c r="K17" s="1">
        <f t="shared" si="2"/>
        <v>1523</v>
      </c>
      <c r="L17" s="1">
        <f t="shared" si="2"/>
        <v>2300</v>
      </c>
      <c r="M17" s="1">
        <f t="shared" si="2"/>
        <v>0</v>
      </c>
      <c r="N17" s="1">
        <f t="shared" si="2"/>
        <v>7404</v>
      </c>
      <c r="O17" s="1">
        <f t="shared" si="2"/>
        <v>342</v>
      </c>
      <c r="P17" s="1">
        <f t="shared" si="2"/>
        <v>0</v>
      </c>
      <c r="Q17" s="1">
        <f t="shared" si="2"/>
        <v>0</v>
      </c>
      <c r="R17" s="1">
        <f t="shared" si="2"/>
        <v>133</v>
      </c>
      <c r="S17" s="1">
        <f t="shared" si="2"/>
        <v>0</v>
      </c>
      <c r="T17" s="1">
        <f t="shared" si="2"/>
        <v>0</v>
      </c>
      <c r="U17" s="1">
        <f t="shared" si="2"/>
        <v>198</v>
      </c>
      <c r="V17" s="1">
        <f t="shared" si="2"/>
        <v>0</v>
      </c>
      <c r="W17" s="1">
        <f t="shared" si="2"/>
        <v>0</v>
      </c>
      <c r="X17" s="1">
        <f t="shared" si="2"/>
        <v>703</v>
      </c>
      <c r="Y17" s="1">
        <f t="shared" si="2"/>
        <v>0</v>
      </c>
      <c r="Z17" s="1">
        <f t="shared" si="2"/>
        <v>31554</v>
      </c>
      <c r="AA17" s="1">
        <f t="shared" si="2"/>
        <v>30892</v>
      </c>
      <c r="AB17" s="1">
        <f t="shared" si="2"/>
        <v>0</v>
      </c>
    </row>
    <row r="18" spans="1:27" ht="12.75">
      <c r="A18" s="3" t="s">
        <v>13</v>
      </c>
      <c r="C18" s="3">
        <v>352</v>
      </c>
      <c r="D18" s="3"/>
      <c r="F18" s="3">
        <v>353</v>
      </c>
      <c r="G18" s="3"/>
      <c r="H18" s="3">
        <v>5688</v>
      </c>
      <c r="I18" s="3">
        <v>5821</v>
      </c>
      <c r="J18" s="3"/>
      <c r="K18">
        <v>372</v>
      </c>
      <c r="L18">
        <v>559</v>
      </c>
      <c r="N18">
        <v>1803</v>
      </c>
      <c r="O18">
        <v>49</v>
      </c>
      <c r="R18" s="3">
        <v>22</v>
      </c>
      <c r="S18" s="3"/>
      <c r="U18" s="3">
        <v>46</v>
      </c>
      <c r="V18" s="3"/>
      <c r="X18" s="3">
        <v>151</v>
      </c>
      <c r="Y18" s="3"/>
      <c r="Z18" s="1">
        <f>SUM(B18,E18,H18,K18,N18,Q18,T18,W18)</f>
        <v>7863</v>
      </c>
      <c r="AA18" s="1">
        <f t="shared" si="1"/>
        <v>7353</v>
      </c>
    </row>
    <row r="19" spans="1:27" ht="12.75">
      <c r="A19" s="3" t="s">
        <v>14</v>
      </c>
      <c r="C19" s="3">
        <v>19</v>
      </c>
      <c r="D19" s="3"/>
      <c r="F19" s="3">
        <v>20</v>
      </c>
      <c r="G19" s="3"/>
      <c r="H19" s="3">
        <v>251</v>
      </c>
      <c r="I19" s="3">
        <v>251</v>
      </c>
      <c r="J19" s="3"/>
      <c r="K19">
        <v>24</v>
      </c>
      <c r="L19">
        <v>24</v>
      </c>
      <c r="N19">
        <v>121</v>
      </c>
      <c r="O19">
        <v>68</v>
      </c>
      <c r="R19" s="3">
        <v>2</v>
      </c>
      <c r="S19" s="3"/>
      <c r="U19" s="3">
        <v>2</v>
      </c>
      <c r="V19" s="3"/>
      <c r="X19" s="3">
        <v>10</v>
      </c>
      <c r="Y19" s="3"/>
      <c r="Z19" s="1">
        <f>SUM(B19,E19,H19,K19,N19,Q19,T19,W19)</f>
        <v>396</v>
      </c>
      <c r="AA19" s="1">
        <f t="shared" si="1"/>
        <v>396</v>
      </c>
    </row>
    <row r="20" spans="1:27" ht="12.75">
      <c r="A20" s="3" t="s">
        <v>15</v>
      </c>
      <c r="H20" s="3">
        <v>30</v>
      </c>
      <c r="I20" s="3">
        <v>30</v>
      </c>
      <c r="J20" s="3"/>
      <c r="Z20" s="1">
        <f>SUM(B20,E20,H20,K20,N20,Q20,T20,W20)</f>
        <v>30</v>
      </c>
      <c r="AA20" s="1">
        <f t="shared" si="1"/>
        <v>30</v>
      </c>
    </row>
    <row r="21" spans="1:27" ht="12.75">
      <c r="A21" s="3" t="s">
        <v>81</v>
      </c>
      <c r="H21" s="3"/>
      <c r="I21" s="3">
        <v>33</v>
      </c>
      <c r="J21" s="3"/>
      <c r="AA21" s="1">
        <f t="shared" si="1"/>
        <v>33</v>
      </c>
    </row>
    <row r="22" spans="1:28" s="1" customFormat="1" ht="12.75">
      <c r="A22" s="1" t="s">
        <v>16</v>
      </c>
      <c r="B22" s="1">
        <f>SUM(B18:B21)</f>
        <v>0</v>
      </c>
      <c r="C22" s="1">
        <f aca="true" t="shared" si="3" ref="C22:AB22">SUM(C18:C21)</f>
        <v>371</v>
      </c>
      <c r="D22" s="1">
        <f t="shared" si="3"/>
        <v>0</v>
      </c>
      <c r="E22" s="1">
        <f t="shared" si="3"/>
        <v>0</v>
      </c>
      <c r="F22" s="1">
        <f t="shared" si="3"/>
        <v>373</v>
      </c>
      <c r="G22" s="1">
        <f t="shared" si="3"/>
        <v>0</v>
      </c>
      <c r="H22" s="1">
        <f t="shared" si="3"/>
        <v>5969</v>
      </c>
      <c r="I22" s="1">
        <f t="shared" si="3"/>
        <v>6135</v>
      </c>
      <c r="J22" s="1">
        <f t="shared" si="3"/>
        <v>0</v>
      </c>
      <c r="K22" s="1">
        <f t="shared" si="3"/>
        <v>396</v>
      </c>
      <c r="L22" s="1">
        <f t="shared" si="3"/>
        <v>583</v>
      </c>
      <c r="M22" s="1">
        <f t="shared" si="3"/>
        <v>0</v>
      </c>
      <c r="N22" s="1">
        <f t="shared" si="3"/>
        <v>1924</v>
      </c>
      <c r="O22" s="1">
        <f t="shared" si="3"/>
        <v>117</v>
      </c>
      <c r="P22" s="1">
        <f t="shared" si="3"/>
        <v>0</v>
      </c>
      <c r="Q22" s="1">
        <f t="shared" si="3"/>
        <v>0</v>
      </c>
      <c r="R22" s="1">
        <f t="shared" si="3"/>
        <v>24</v>
      </c>
      <c r="S22" s="1">
        <f t="shared" si="3"/>
        <v>0</v>
      </c>
      <c r="T22" s="1">
        <f t="shared" si="3"/>
        <v>0</v>
      </c>
      <c r="U22" s="1">
        <f t="shared" si="3"/>
        <v>48</v>
      </c>
      <c r="V22" s="1">
        <f t="shared" si="3"/>
        <v>0</v>
      </c>
      <c r="W22" s="1">
        <f t="shared" si="3"/>
        <v>0</v>
      </c>
      <c r="X22" s="1">
        <f t="shared" si="3"/>
        <v>161</v>
      </c>
      <c r="Y22" s="1">
        <f t="shared" si="3"/>
        <v>0</v>
      </c>
      <c r="Z22" s="1">
        <f t="shared" si="3"/>
        <v>8289</v>
      </c>
      <c r="AA22" s="1">
        <f t="shared" si="3"/>
        <v>7812</v>
      </c>
      <c r="AB22" s="1">
        <f t="shared" si="3"/>
        <v>0</v>
      </c>
    </row>
    <row r="23" spans="1:29" s="3" customFormat="1" ht="12.75">
      <c r="A23" s="3" t="s">
        <v>44</v>
      </c>
      <c r="C23" s="3">
        <v>3822</v>
      </c>
      <c r="F23" s="3">
        <v>3839</v>
      </c>
      <c r="I23" s="3">
        <v>24</v>
      </c>
      <c r="N23" s="3">
        <v>12000</v>
      </c>
      <c r="O23" s="3">
        <v>2082</v>
      </c>
      <c r="R23" s="3">
        <v>250</v>
      </c>
      <c r="U23" s="3">
        <v>485</v>
      </c>
      <c r="X23" s="3">
        <v>1498</v>
      </c>
      <c r="Z23" s="1">
        <f aca="true" t="shared" si="4" ref="Z23:Z49">SUM(B23,E23,H23,K23,N23,Q23,T23,W23)</f>
        <v>12000</v>
      </c>
      <c r="AA23" s="1">
        <f t="shared" si="1"/>
        <v>12000</v>
      </c>
      <c r="AB23" s="1"/>
      <c r="AC23" s="1"/>
    </row>
    <row r="24" spans="1:27" ht="12.75">
      <c r="A24" s="3" t="s">
        <v>17</v>
      </c>
      <c r="H24">
        <v>25</v>
      </c>
      <c r="I24" s="3">
        <v>25</v>
      </c>
      <c r="J24" s="3"/>
      <c r="K24">
        <v>2</v>
      </c>
      <c r="L24">
        <v>2</v>
      </c>
      <c r="Z24" s="1">
        <f t="shared" si="4"/>
        <v>27</v>
      </c>
      <c r="AA24" s="1">
        <f t="shared" si="1"/>
        <v>27</v>
      </c>
    </row>
    <row r="25" spans="1:27" ht="12.75">
      <c r="A25" s="3" t="s">
        <v>18</v>
      </c>
      <c r="C25">
        <v>5</v>
      </c>
      <c r="F25">
        <v>6</v>
      </c>
      <c r="H25">
        <v>300</v>
      </c>
      <c r="I25" s="3">
        <v>300</v>
      </c>
      <c r="J25" s="3"/>
      <c r="K25">
        <v>20</v>
      </c>
      <c r="L25">
        <v>20</v>
      </c>
      <c r="N25">
        <v>30</v>
      </c>
      <c r="O25">
        <v>16</v>
      </c>
      <c r="R25">
        <v>1</v>
      </c>
      <c r="U25">
        <v>1</v>
      </c>
      <c r="X25">
        <v>1</v>
      </c>
      <c r="Z25" s="1">
        <f t="shared" si="4"/>
        <v>350</v>
      </c>
      <c r="AA25" s="1">
        <f t="shared" si="1"/>
        <v>350</v>
      </c>
    </row>
    <row r="26" spans="1:27" ht="12.75">
      <c r="A26" s="3" t="s">
        <v>19</v>
      </c>
      <c r="H26">
        <v>90</v>
      </c>
      <c r="I26" s="3">
        <v>90</v>
      </c>
      <c r="J26" s="3"/>
      <c r="K26">
        <v>6</v>
      </c>
      <c r="L26">
        <v>6</v>
      </c>
      <c r="N26">
        <v>6</v>
      </c>
      <c r="O26">
        <v>6</v>
      </c>
      <c r="Z26" s="1">
        <f t="shared" si="4"/>
        <v>102</v>
      </c>
      <c r="AA26" s="1">
        <f t="shared" si="1"/>
        <v>102</v>
      </c>
    </row>
    <row r="27" spans="1:27" ht="12.75">
      <c r="A27" s="3" t="s">
        <v>20</v>
      </c>
      <c r="C27">
        <v>2</v>
      </c>
      <c r="F27">
        <v>3</v>
      </c>
      <c r="H27">
        <v>25</v>
      </c>
      <c r="I27" s="3">
        <v>25</v>
      </c>
      <c r="J27" s="3"/>
      <c r="N27">
        <v>100</v>
      </c>
      <c r="X27">
        <v>1</v>
      </c>
      <c r="Z27" s="1">
        <f t="shared" si="4"/>
        <v>125</v>
      </c>
      <c r="AA27" s="1">
        <f t="shared" si="1"/>
        <v>31</v>
      </c>
    </row>
    <row r="28" spans="1:27" ht="12.75">
      <c r="A28" s="3" t="s">
        <v>21</v>
      </c>
      <c r="C28">
        <v>30</v>
      </c>
      <c r="F28">
        <v>35</v>
      </c>
      <c r="H28">
        <v>180</v>
      </c>
      <c r="I28" s="3">
        <v>180</v>
      </c>
      <c r="J28" s="3"/>
      <c r="K28">
        <v>20</v>
      </c>
      <c r="L28">
        <v>20</v>
      </c>
      <c r="R28">
        <v>3</v>
      </c>
      <c r="U28">
        <v>1</v>
      </c>
      <c r="X28">
        <v>15</v>
      </c>
      <c r="Z28" s="1">
        <f t="shared" si="4"/>
        <v>200</v>
      </c>
      <c r="AA28" s="1">
        <f t="shared" si="1"/>
        <v>284</v>
      </c>
    </row>
    <row r="29" spans="1:27" ht="12.75">
      <c r="A29" s="3" t="s">
        <v>22</v>
      </c>
      <c r="C29">
        <v>27</v>
      </c>
      <c r="F29">
        <v>22</v>
      </c>
      <c r="H29">
        <v>270</v>
      </c>
      <c r="I29" s="3">
        <v>270</v>
      </c>
      <c r="J29" s="3"/>
      <c r="K29">
        <v>30</v>
      </c>
      <c r="L29">
        <v>21</v>
      </c>
      <c r="R29">
        <v>2</v>
      </c>
      <c r="U29">
        <v>6</v>
      </c>
      <c r="X29">
        <v>7</v>
      </c>
      <c r="Z29" s="1">
        <f t="shared" si="4"/>
        <v>300</v>
      </c>
      <c r="AA29" s="1">
        <f t="shared" si="1"/>
        <v>355</v>
      </c>
    </row>
    <row r="30" spans="1:27" ht="12.75">
      <c r="A30" s="3" t="s">
        <v>23</v>
      </c>
      <c r="H30">
        <v>110</v>
      </c>
      <c r="I30" s="3">
        <v>110</v>
      </c>
      <c r="J30" s="3"/>
      <c r="K30">
        <v>10</v>
      </c>
      <c r="L30">
        <v>10</v>
      </c>
      <c r="N30">
        <v>50</v>
      </c>
      <c r="O30">
        <v>50</v>
      </c>
      <c r="Z30" s="1">
        <f t="shared" si="4"/>
        <v>170</v>
      </c>
      <c r="AA30" s="1">
        <f t="shared" si="1"/>
        <v>170</v>
      </c>
    </row>
    <row r="31" spans="1:27" ht="12.75">
      <c r="A31" s="3" t="s">
        <v>24</v>
      </c>
      <c r="C31">
        <v>37</v>
      </c>
      <c r="F31">
        <v>30</v>
      </c>
      <c r="H31">
        <v>410</v>
      </c>
      <c r="I31" s="3">
        <v>410</v>
      </c>
      <c r="J31" s="3"/>
      <c r="K31">
        <v>40</v>
      </c>
      <c r="L31">
        <v>49</v>
      </c>
      <c r="N31">
        <v>250</v>
      </c>
      <c r="O31">
        <v>64</v>
      </c>
      <c r="R31">
        <v>2</v>
      </c>
      <c r="U31">
        <v>8</v>
      </c>
      <c r="X31">
        <v>10</v>
      </c>
      <c r="Z31" s="1">
        <f t="shared" si="4"/>
        <v>700</v>
      </c>
      <c r="AA31" s="1">
        <f t="shared" si="1"/>
        <v>610</v>
      </c>
    </row>
    <row r="32" spans="1:27" ht="12.75">
      <c r="A32" s="3" t="s">
        <v>25</v>
      </c>
      <c r="H32">
        <v>100</v>
      </c>
      <c r="I32" s="3">
        <v>100</v>
      </c>
      <c r="J32" s="3"/>
      <c r="K32">
        <v>15</v>
      </c>
      <c r="L32">
        <v>15</v>
      </c>
      <c r="Z32" s="1">
        <f t="shared" si="4"/>
        <v>115</v>
      </c>
      <c r="AA32" s="1">
        <f t="shared" si="1"/>
        <v>115</v>
      </c>
    </row>
    <row r="33" spans="1:27" ht="12.75">
      <c r="A33" s="3" t="s">
        <v>26</v>
      </c>
      <c r="H33">
        <v>50</v>
      </c>
      <c r="I33" s="3">
        <v>50</v>
      </c>
      <c r="J33" s="3"/>
      <c r="Z33" s="1">
        <f t="shared" si="4"/>
        <v>50</v>
      </c>
      <c r="AA33" s="1">
        <f t="shared" si="1"/>
        <v>50</v>
      </c>
    </row>
    <row r="34" spans="1:27" ht="12.75">
      <c r="A34" s="3" t="s">
        <v>27</v>
      </c>
      <c r="C34">
        <v>7</v>
      </c>
      <c r="F34">
        <v>7</v>
      </c>
      <c r="H34">
        <v>72</v>
      </c>
      <c r="I34" s="3">
        <v>72</v>
      </c>
      <c r="J34" s="3"/>
      <c r="N34">
        <v>54</v>
      </c>
      <c r="O34">
        <v>24</v>
      </c>
      <c r="R34">
        <v>1</v>
      </c>
      <c r="U34">
        <v>1</v>
      </c>
      <c r="X34">
        <v>3</v>
      </c>
      <c r="Z34" s="1">
        <f t="shared" si="4"/>
        <v>126</v>
      </c>
      <c r="AA34" s="1">
        <f t="shared" si="1"/>
        <v>115</v>
      </c>
    </row>
    <row r="35" spans="1:27" ht="12.75">
      <c r="A35" s="3" t="s">
        <v>28</v>
      </c>
      <c r="H35">
        <v>336</v>
      </c>
      <c r="I35" s="3">
        <v>336</v>
      </c>
      <c r="J35" s="3"/>
      <c r="K35">
        <v>25</v>
      </c>
      <c r="L35">
        <v>25</v>
      </c>
      <c r="N35">
        <v>1000</v>
      </c>
      <c r="O35">
        <v>1000</v>
      </c>
      <c r="Z35" s="1">
        <f t="shared" si="4"/>
        <v>1361</v>
      </c>
      <c r="AA35" s="1">
        <f t="shared" si="1"/>
        <v>1361</v>
      </c>
    </row>
    <row r="36" spans="1:27" ht="12.75">
      <c r="A36" s="3" t="s">
        <v>29</v>
      </c>
      <c r="H36">
        <v>270</v>
      </c>
      <c r="I36" s="3">
        <v>270</v>
      </c>
      <c r="J36" s="3"/>
      <c r="K36">
        <v>27</v>
      </c>
      <c r="L36">
        <v>27</v>
      </c>
      <c r="N36">
        <v>110</v>
      </c>
      <c r="O36">
        <v>110</v>
      </c>
      <c r="Z36" s="1">
        <f t="shared" si="4"/>
        <v>407</v>
      </c>
      <c r="AA36" s="1">
        <f t="shared" si="1"/>
        <v>407</v>
      </c>
    </row>
    <row r="37" spans="1:27" ht="12.75">
      <c r="A37" s="3" t="s">
        <v>30</v>
      </c>
      <c r="H37">
        <v>165</v>
      </c>
      <c r="I37" s="3">
        <v>165</v>
      </c>
      <c r="J37" s="3"/>
      <c r="K37">
        <v>20</v>
      </c>
      <c r="L37">
        <v>20</v>
      </c>
      <c r="N37">
        <v>130</v>
      </c>
      <c r="O37">
        <v>130</v>
      </c>
      <c r="Z37" s="1">
        <f t="shared" si="4"/>
        <v>315</v>
      </c>
      <c r="AA37" s="1">
        <f t="shared" si="1"/>
        <v>315</v>
      </c>
    </row>
    <row r="38" spans="1:27" ht="12.75">
      <c r="A38" s="3" t="s">
        <v>31</v>
      </c>
      <c r="C38">
        <v>35</v>
      </c>
      <c r="F38">
        <v>43</v>
      </c>
      <c r="H38">
        <v>250</v>
      </c>
      <c r="I38" s="3">
        <v>250</v>
      </c>
      <c r="J38" s="3"/>
      <c r="K38">
        <v>250</v>
      </c>
      <c r="L38">
        <v>250</v>
      </c>
      <c r="N38">
        <v>160</v>
      </c>
      <c r="O38">
        <v>55</v>
      </c>
      <c r="R38">
        <v>4</v>
      </c>
      <c r="X38">
        <v>23</v>
      </c>
      <c r="Z38" s="1">
        <f t="shared" si="4"/>
        <v>660</v>
      </c>
      <c r="AA38" s="1">
        <f t="shared" si="1"/>
        <v>660</v>
      </c>
    </row>
    <row r="39" spans="1:27" ht="12.75">
      <c r="A39" s="3" t="s">
        <v>32</v>
      </c>
      <c r="F39">
        <v>1</v>
      </c>
      <c r="H39">
        <v>560</v>
      </c>
      <c r="I39" s="3">
        <v>217</v>
      </c>
      <c r="J39" s="3"/>
      <c r="K39">
        <v>25</v>
      </c>
      <c r="L39">
        <v>25</v>
      </c>
      <c r="N39">
        <v>25</v>
      </c>
      <c r="O39">
        <v>24</v>
      </c>
      <c r="Z39" s="1">
        <f t="shared" si="4"/>
        <v>610</v>
      </c>
      <c r="AA39" s="1">
        <f t="shared" si="1"/>
        <v>267</v>
      </c>
    </row>
    <row r="40" spans="1:27" ht="12.75">
      <c r="A40" s="3" t="s">
        <v>33</v>
      </c>
      <c r="H40">
        <v>840</v>
      </c>
      <c r="I40" s="3">
        <v>840</v>
      </c>
      <c r="J40" s="3"/>
      <c r="Z40" s="1">
        <f t="shared" si="4"/>
        <v>840</v>
      </c>
      <c r="AA40" s="1">
        <f t="shared" si="1"/>
        <v>840</v>
      </c>
    </row>
    <row r="41" spans="1:27" ht="12.75">
      <c r="A41" s="3" t="s">
        <v>34</v>
      </c>
      <c r="C41">
        <v>983</v>
      </c>
      <c r="F41">
        <v>988</v>
      </c>
      <c r="H41">
        <v>842</v>
      </c>
      <c r="I41" s="3">
        <v>880</v>
      </c>
      <c r="J41" s="3"/>
      <c r="K41">
        <v>131</v>
      </c>
      <c r="L41">
        <v>131</v>
      </c>
      <c r="O41">
        <v>753</v>
      </c>
      <c r="R41">
        <v>65</v>
      </c>
      <c r="U41">
        <v>123</v>
      </c>
      <c r="X41">
        <v>368</v>
      </c>
      <c r="Z41" s="1">
        <f t="shared" si="4"/>
        <v>973</v>
      </c>
      <c r="AA41" s="1">
        <f t="shared" si="1"/>
        <v>4291</v>
      </c>
    </row>
    <row r="42" spans="1:27" ht="12.75">
      <c r="A42" s="3" t="s">
        <v>35</v>
      </c>
      <c r="H42">
        <v>100</v>
      </c>
      <c r="I42" s="3">
        <v>100</v>
      </c>
      <c r="J42" s="3"/>
      <c r="K42">
        <v>25</v>
      </c>
      <c r="L42">
        <v>25</v>
      </c>
      <c r="Z42" s="1">
        <f t="shared" si="4"/>
        <v>125</v>
      </c>
      <c r="AA42" s="1">
        <f t="shared" si="1"/>
        <v>125</v>
      </c>
    </row>
    <row r="43" spans="1:27" ht="12.75">
      <c r="A43" s="3" t="s">
        <v>36</v>
      </c>
      <c r="H43">
        <v>80</v>
      </c>
      <c r="I43" s="3">
        <v>80</v>
      </c>
      <c r="J43" s="3"/>
      <c r="Z43" s="1">
        <f t="shared" si="4"/>
        <v>80</v>
      </c>
      <c r="AA43" s="1">
        <f t="shared" si="1"/>
        <v>80</v>
      </c>
    </row>
    <row r="44" spans="1:27" ht="12.75">
      <c r="A44" s="3" t="s">
        <v>37</v>
      </c>
      <c r="H44">
        <v>78</v>
      </c>
      <c r="I44" s="3">
        <v>78</v>
      </c>
      <c r="J44" s="3"/>
      <c r="N44">
        <v>30</v>
      </c>
      <c r="O44">
        <v>11</v>
      </c>
      <c r="Z44" s="1">
        <f t="shared" si="4"/>
        <v>108</v>
      </c>
      <c r="AA44" s="1">
        <f t="shared" si="1"/>
        <v>89</v>
      </c>
    </row>
    <row r="45" spans="1:27" ht="12.75">
      <c r="A45" s="3" t="s">
        <v>38</v>
      </c>
      <c r="C45">
        <v>20</v>
      </c>
      <c r="F45">
        <v>21</v>
      </c>
      <c r="H45">
        <v>301</v>
      </c>
      <c r="I45" s="3">
        <v>373</v>
      </c>
      <c r="J45" s="3"/>
      <c r="K45">
        <v>28</v>
      </c>
      <c r="L45">
        <v>28</v>
      </c>
      <c r="N45">
        <v>116</v>
      </c>
      <c r="X45">
        <v>3</v>
      </c>
      <c r="Z45" s="1">
        <f t="shared" si="4"/>
        <v>445</v>
      </c>
      <c r="AA45" s="1">
        <f t="shared" si="1"/>
        <v>445</v>
      </c>
    </row>
    <row r="46" spans="1:27" ht="12.75">
      <c r="A46" s="3" t="s">
        <v>78</v>
      </c>
      <c r="C46">
        <v>7</v>
      </c>
      <c r="F46">
        <v>7</v>
      </c>
      <c r="I46" s="3">
        <v>438</v>
      </c>
      <c r="J46" s="3"/>
      <c r="R46">
        <v>1</v>
      </c>
      <c r="X46">
        <v>4</v>
      </c>
      <c r="Z46" s="1">
        <f t="shared" si="4"/>
        <v>0</v>
      </c>
      <c r="AA46" s="1">
        <f t="shared" si="1"/>
        <v>457</v>
      </c>
    </row>
    <row r="47" spans="1:27" ht="12.75">
      <c r="A47" s="3" t="s">
        <v>79</v>
      </c>
      <c r="I47" s="3">
        <v>269</v>
      </c>
      <c r="J47" s="3"/>
      <c r="U47">
        <v>4</v>
      </c>
      <c r="Z47" s="1">
        <f t="shared" si="4"/>
        <v>0</v>
      </c>
      <c r="AA47" s="1">
        <f t="shared" si="1"/>
        <v>273</v>
      </c>
    </row>
    <row r="48" spans="1:27" ht="12.75">
      <c r="A48" s="3" t="s">
        <v>80</v>
      </c>
      <c r="C48">
        <v>2</v>
      </c>
      <c r="F48">
        <v>2</v>
      </c>
      <c r="I48" s="3">
        <v>74</v>
      </c>
      <c r="J48" s="3"/>
      <c r="U48">
        <v>1</v>
      </c>
      <c r="X48">
        <v>4</v>
      </c>
      <c r="Z48" s="1">
        <f t="shared" si="4"/>
        <v>0</v>
      </c>
      <c r="AA48" s="1">
        <f t="shared" si="1"/>
        <v>83</v>
      </c>
    </row>
    <row r="49" spans="1:27" ht="12.75">
      <c r="A49" s="3" t="s">
        <v>85</v>
      </c>
      <c r="C49">
        <v>16</v>
      </c>
      <c r="F49">
        <v>19</v>
      </c>
      <c r="I49" s="3"/>
      <c r="J49" s="3"/>
      <c r="R49">
        <v>1</v>
      </c>
      <c r="X49">
        <v>7</v>
      </c>
      <c r="Z49" s="1">
        <f t="shared" si="4"/>
        <v>0</v>
      </c>
      <c r="AA49" s="1">
        <f t="shared" si="1"/>
        <v>43</v>
      </c>
    </row>
    <row r="50" spans="1:28" ht="12.75">
      <c r="A50" s="1" t="s">
        <v>39</v>
      </c>
      <c r="B50" s="1">
        <f>SUM(B23:B49)</f>
        <v>0</v>
      </c>
      <c r="C50" s="1">
        <f aca="true" t="shared" si="5" ref="C50:AB50">SUM(C23:C49)</f>
        <v>4993</v>
      </c>
      <c r="D50" s="1">
        <f t="shared" si="5"/>
        <v>0</v>
      </c>
      <c r="E50" s="1">
        <f t="shared" si="5"/>
        <v>0</v>
      </c>
      <c r="F50" s="1">
        <f t="shared" si="5"/>
        <v>5023</v>
      </c>
      <c r="G50" s="1">
        <f t="shared" si="5"/>
        <v>0</v>
      </c>
      <c r="H50" s="1">
        <f t="shared" si="5"/>
        <v>5454</v>
      </c>
      <c r="I50" s="1">
        <f t="shared" si="5"/>
        <v>6026</v>
      </c>
      <c r="J50" s="1">
        <f t="shared" si="5"/>
        <v>0</v>
      </c>
      <c r="K50" s="1">
        <f t="shared" si="5"/>
        <v>674</v>
      </c>
      <c r="L50" s="1">
        <f t="shared" si="5"/>
        <v>674</v>
      </c>
      <c r="M50" s="1">
        <f t="shared" si="5"/>
        <v>0</v>
      </c>
      <c r="N50" s="1">
        <f t="shared" si="5"/>
        <v>14061</v>
      </c>
      <c r="O50" s="1">
        <f t="shared" si="5"/>
        <v>4325</v>
      </c>
      <c r="P50" s="1">
        <f t="shared" si="5"/>
        <v>0</v>
      </c>
      <c r="Q50" s="1">
        <f t="shared" si="5"/>
        <v>0</v>
      </c>
      <c r="R50" s="1">
        <f t="shared" si="5"/>
        <v>330</v>
      </c>
      <c r="S50" s="1">
        <f t="shared" si="5"/>
        <v>0</v>
      </c>
      <c r="T50" s="1">
        <f t="shared" si="5"/>
        <v>0</v>
      </c>
      <c r="U50" s="1">
        <f t="shared" si="5"/>
        <v>630</v>
      </c>
      <c r="V50" s="1">
        <f t="shared" si="5"/>
        <v>0</v>
      </c>
      <c r="W50" s="1">
        <f t="shared" si="5"/>
        <v>0</v>
      </c>
      <c r="X50" s="1">
        <f t="shared" si="5"/>
        <v>1944</v>
      </c>
      <c r="Y50" s="1">
        <f t="shared" si="5"/>
        <v>0</v>
      </c>
      <c r="Z50" s="1">
        <f t="shared" si="5"/>
        <v>20189</v>
      </c>
      <c r="AA50" s="1">
        <f t="shared" si="5"/>
        <v>23945</v>
      </c>
      <c r="AB50" s="1">
        <f t="shared" si="5"/>
        <v>0</v>
      </c>
    </row>
    <row r="51" spans="1:27" ht="12.75">
      <c r="A51" s="3" t="s">
        <v>45</v>
      </c>
      <c r="B51" s="3">
        <v>3345</v>
      </c>
      <c r="C51" s="3"/>
      <c r="D51" s="3"/>
      <c r="E51" s="1">
        <v>2733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f aca="true" t="shared" si="6" ref="Z51:Z56">SUM(B51,E51,H51,K51,N51,Q51,T51,W51)</f>
        <v>6078</v>
      </c>
      <c r="AA51" s="1">
        <f t="shared" si="1"/>
        <v>0</v>
      </c>
    </row>
    <row r="52" spans="1:28" ht="12.75">
      <c r="A52" s="1" t="s">
        <v>46</v>
      </c>
      <c r="B52" s="1">
        <f>SUM(B51)</f>
        <v>3345</v>
      </c>
      <c r="C52" s="1">
        <f aca="true" t="shared" si="7" ref="C52:AB52">SUM(C51)</f>
        <v>0</v>
      </c>
      <c r="D52" s="1">
        <f t="shared" si="7"/>
        <v>0</v>
      </c>
      <c r="E52" s="1">
        <f t="shared" si="7"/>
        <v>2733</v>
      </c>
      <c r="F52" s="1">
        <f t="shared" si="7"/>
        <v>0</v>
      </c>
      <c r="G52" s="1">
        <f t="shared" si="7"/>
        <v>0</v>
      </c>
      <c r="H52" s="1">
        <f t="shared" si="7"/>
        <v>0</v>
      </c>
      <c r="I52" s="1">
        <f t="shared" si="7"/>
        <v>0</v>
      </c>
      <c r="J52" s="1">
        <f t="shared" si="7"/>
        <v>0</v>
      </c>
      <c r="K52" s="1">
        <f t="shared" si="7"/>
        <v>0</v>
      </c>
      <c r="L52" s="1">
        <f t="shared" si="7"/>
        <v>0</v>
      </c>
      <c r="M52" s="1">
        <f t="shared" si="7"/>
        <v>0</v>
      </c>
      <c r="N52" s="1">
        <f t="shared" si="7"/>
        <v>0</v>
      </c>
      <c r="O52" s="1">
        <f t="shared" si="7"/>
        <v>0</v>
      </c>
      <c r="P52" s="1">
        <f t="shared" si="7"/>
        <v>0</v>
      </c>
      <c r="Q52" s="1">
        <f t="shared" si="7"/>
        <v>0</v>
      </c>
      <c r="R52" s="1">
        <f t="shared" si="7"/>
        <v>0</v>
      </c>
      <c r="S52" s="1">
        <f t="shared" si="7"/>
        <v>0</v>
      </c>
      <c r="T52" s="1">
        <f t="shared" si="7"/>
        <v>0</v>
      </c>
      <c r="U52" s="1">
        <f t="shared" si="7"/>
        <v>0</v>
      </c>
      <c r="V52" s="1">
        <f t="shared" si="7"/>
        <v>0</v>
      </c>
      <c r="W52" s="1">
        <f t="shared" si="7"/>
        <v>0</v>
      </c>
      <c r="X52" s="1">
        <f t="shared" si="7"/>
        <v>0</v>
      </c>
      <c r="Y52" s="1">
        <f t="shared" si="7"/>
        <v>0</v>
      </c>
      <c r="Z52" s="1">
        <f t="shared" si="7"/>
        <v>6078</v>
      </c>
      <c r="AA52" s="1">
        <f t="shared" si="7"/>
        <v>0</v>
      </c>
      <c r="AB52" s="1">
        <f t="shared" si="7"/>
        <v>0</v>
      </c>
    </row>
    <row r="53" spans="1:27" ht="12.75">
      <c r="A53" s="3" t="s">
        <v>40</v>
      </c>
      <c r="H53">
        <v>394</v>
      </c>
      <c r="I53">
        <v>394</v>
      </c>
      <c r="N53">
        <v>102</v>
      </c>
      <c r="O53">
        <v>102</v>
      </c>
      <c r="Z53" s="1">
        <f t="shared" si="6"/>
        <v>496</v>
      </c>
      <c r="AA53" s="1">
        <f t="shared" si="1"/>
        <v>496</v>
      </c>
    </row>
    <row r="54" spans="1:27" ht="12.75">
      <c r="A54" s="3" t="s">
        <v>41</v>
      </c>
      <c r="H54">
        <v>106</v>
      </c>
      <c r="I54">
        <v>106</v>
      </c>
      <c r="N54">
        <v>28</v>
      </c>
      <c r="O54">
        <v>28</v>
      </c>
      <c r="Z54" s="1">
        <f t="shared" si="6"/>
        <v>134</v>
      </c>
      <c r="AA54" s="1">
        <f t="shared" si="1"/>
        <v>134</v>
      </c>
    </row>
    <row r="55" spans="1:28" ht="12.75">
      <c r="A55" s="1" t="s">
        <v>42</v>
      </c>
      <c r="B55" s="1">
        <f>SUM(B53:B54)</f>
        <v>0</v>
      </c>
      <c r="C55" s="1">
        <f aca="true" t="shared" si="8" ref="C55:AB55">SUM(C53:C54)</f>
        <v>0</v>
      </c>
      <c r="D55" s="1">
        <f t="shared" si="8"/>
        <v>0</v>
      </c>
      <c r="E55" s="1">
        <f t="shared" si="8"/>
        <v>0</v>
      </c>
      <c r="F55" s="1">
        <f t="shared" si="8"/>
        <v>0</v>
      </c>
      <c r="G55" s="1">
        <f t="shared" si="8"/>
        <v>0</v>
      </c>
      <c r="H55" s="1">
        <f t="shared" si="8"/>
        <v>500</v>
      </c>
      <c r="I55" s="1">
        <f t="shared" si="8"/>
        <v>500</v>
      </c>
      <c r="J55" s="1">
        <f t="shared" si="8"/>
        <v>0</v>
      </c>
      <c r="K55" s="1">
        <f t="shared" si="8"/>
        <v>0</v>
      </c>
      <c r="L55" s="1">
        <f t="shared" si="8"/>
        <v>0</v>
      </c>
      <c r="M55" s="1">
        <f t="shared" si="8"/>
        <v>0</v>
      </c>
      <c r="N55" s="1">
        <f t="shared" si="8"/>
        <v>130</v>
      </c>
      <c r="O55" s="1">
        <f t="shared" si="8"/>
        <v>130</v>
      </c>
      <c r="P55" s="1">
        <f t="shared" si="8"/>
        <v>0</v>
      </c>
      <c r="Q55" s="1">
        <f t="shared" si="8"/>
        <v>0</v>
      </c>
      <c r="R55" s="1">
        <f t="shared" si="8"/>
        <v>0</v>
      </c>
      <c r="S55" s="1">
        <f t="shared" si="8"/>
        <v>0</v>
      </c>
      <c r="T55" s="1">
        <f t="shared" si="8"/>
        <v>0</v>
      </c>
      <c r="U55" s="1">
        <f t="shared" si="8"/>
        <v>0</v>
      </c>
      <c r="V55" s="1">
        <f t="shared" si="8"/>
        <v>0</v>
      </c>
      <c r="W55" s="1">
        <f t="shared" si="8"/>
        <v>0</v>
      </c>
      <c r="X55" s="1">
        <f t="shared" si="8"/>
        <v>0</v>
      </c>
      <c r="Y55" s="1">
        <f t="shared" si="8"/>
        <v>0</v>
      </c>
      <c r="Z55" s="1">
        <f t="shared" si="8"/>
        <v>630</v>
      </c>
      <c r="AA55" s="1">
        <f t="shared" si="8"/>
        <v>630</v>
      </c>
      <c r="AB55" s="1">
        <f t="shared" si="8"/>
        <v>0</v>
      </c>
    </row>
    <row r="56" spans="1:28" ht="12.75">
      <c r="A56" s="1" t="s">
        <v>43</v>
      </c>
      <c r="B56" s="1">
        <f>SUM(B17,B22,B50,B52,B55)</f>
        <v>3345</v>
      </c>
      <c r="C56" s="1">
        <f>SUM(C17,C22,C50,C52,C55)</f>
        <v>7001</v>
      </c>
      <c r="D56" s="1">
        <f>SUM(D17,D22,D50,D52,D55)</f>
        <v>0</v>
      </c>
      <c r="E56" s="1">
        <f>SUM(E17,E22,E50,E52,E55)</f>
        <v>2733</v>
      </c>
      <c r="F56" s="1">
        <f>SUM(F17,F22,F50,F52,F55)</f>
        <v>7049</v>
      </c>
      <c r="G56" s="1">
        <f>SUM(G17,G22,G50,G52,G55)</f>
        <v>0</v>
      </c>
      <c r="H56" s="1">
        <f>SUM(H17,H22,H50,H52,H55)</f>
        <v>34550</v>
      </c>
      <c r="I56" s="1">
        <f>SUM(I17,I22,I50,I52,I55)</f>
        <v>36587</v>
      </c>
      <c r="J56" s="1">
        <f>SUM(J17,J22,J50,J52,J55)</f>
        <v>0</v>
      </c>
      <c r="K56" s="1">
        <f>SUM(K17,K22,K50,K52,K55)</f>
        <v>2593</v>
      </c>
      <c r="L56" s="1">
        <f>SUM(L17,L22,L50,L52,L55)</f>
        <v>3557</v>
      </c>
      <c r="M56" s="1">
        <f>SUM(M17,M22,M50,M52,M55)</f>
        <v>0</v>
      </c>
      <c r="N56" s="1">
        <f>SUM(N17,N22,N50,N52,N55)</f>
        <v>23519</v>
      </c>
      <c r="O56" s="1">
        <f>SUM(O17,O22,O50,O52,O55)</f>
        <v>4914</v>
      </c>
      <c r="P56" s="1">
        <f>SUM(P17,P22,P50,P52,P55)</f>
        <v>0</v>
      </c>
      <c r="Q56" s="1">
        <f>SUM(Q17,Q22,Q50,Q52,Q55)</f>
        <v>0</v>
      </c>
      <c r="R56" s="1">
        <f>SUM(R17,R22,R50,R52,R55)</f>
        <v>487</v>
      </c>
      <c r="S56" s="1">
        <f>SUM(S17,S22,S50,S52,S55)</f>
        <v>0</v>
      </c>
      <c r="T56" s="1">
        <f>SUM(T17,T22,T50,T52,T55)</f>
        <v>0</v>
      </c>
      <c r="U56" s="1">
        <f>SUM(U17,U22,U50,U52,U55)</f>
        <v>876</v>
      </c>
      <c r="V56" s="1">
        <f>SUM(V17,V22,V50,V52,V55)</f>
        <v>0</v>
      </c>
      <c r="W56" s="1">
        <f>SUM(W17,W22,W50,W52,W55)</f>
        <v>0</v>
      </c>
      <c r="X56" s="1">
        <f>SUM(X17,X22,X50,X52,X55)</f>
        <v>2808</v>
      </c>
      <c r="Y56" s="1">
        <f>SUM(Y17,Y22,Y50,Y52,Y55)</f>
        <v>0</v>
      </c>
      <c r="Z56" s="1">
        <f>SUM(Z17,Z22,Z50,Z52,Z55)</f>
        <v>66740</v>
      </c>
      <c r="AA56" s="1">
        <f>SUM(AA17,AA22,AA50,AA52,AA55)</f>
        <v>63279</v>
      </c>
      <c r="AB56" s="1">
        <f>SUM(AB17,AB22,AB50,AB52,AB55)</f>
        <v>0</v>
      </c>
    </row>
    <row r="71" spans="1:25" ht="18">
      <c r="A71" s="8" t="s">
        <v>48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8" ht="12.75">
      <c r="A72" s="1"/>
      <c r="B72" s="7">
        <v>562912</v>
      </c>
      <c r="C72" s="7"/>
      <c r="D72" s="9"/>
      <c r="E72" s="7">
        <v>562913</v>
      </c>
      <c r="F72" s="7"/>
      <c r="G72" s="9"/>
      <c r="H72" s="7">
        <v>562917</v>
      </c>
      <c r="I72" s="7"/>
      <c r="J72" s="9"/>
      <c r="K72" s="7">
        <v>562920</v>
      </c>
      <c r="L72" s="7"/>
      <c r="M72" s="9"/>
      <c r="N72" s="7">
        <v>841907</v>
      </c>
      <c r="O72" s="7"/>
      <c r="P72" s="9"/>
      <c r="Q72" s="7">
        <v>889921</v>
      </c>
      <c r="R72" s="7"/>
      <c r="S72" s="9"/>
      <c r="T72" s="7">
        <v>851011</v>
      </c>
      <c r="U72" s="7"/>
      <c r="V72" s="9"/>
      <c r="W72" s="5"/>
      <c r="X72" s="5"/>
      <c r="Y72" s="5"/>
      <c r="Z72" s="7" t="s">
        <v>5</v>
      </c>
      <c r="AA72" s="7"/>
      <c r="AB72" s="10"/>
    </row>
    <row r="73" spans="1:28" ht="12.75">
      <c r="A73" s="1" t="s">
        <v>0</v>
      </c>
      <c r="B73" s="7" t="s">
        <v>69</v>
      </c>
      <c r="C73" s="7"/>
      <c r="D73" s="9"/>
      <c r="E73" s="7" t="s">
        <v>68</v>
      </c>
      <c r="F73" s="7"/>
      <c r="G73" s="9"/>
      <c r="H73" s="7" t="s">
        <v>70</v>
      </c>
      <c r="I73" s="7"/>
      <c r="J73" s="9"/>
      <c r="K73" s="7" t="s">
        <v>71</v>
      </c>
      <c r="L73" s="7"/>
      <c r="M73" s="9"/>
      <c r="N73" s="7" t="s">
        <v>72</v>
      </c>
      <c r="O73" s="7"/>
      <c r="P73" s="9"/>
      <c r="Q73" s="7" t="s">
        <v>82</v>
      </c>
      <c r="R73" s="7"/>
      <c r="S73" s="9"/>
      <c r="T73" s="7" t="s">
        <v>86</v>
      </c>
      <c r="U73" s="7"/>
      <c r="V73" s="9"/>
      <c r="W73" s="5"/>
      <c r="X73" s="5"/>
      <c r="Y73" s="5"/>
      <c r="Z73" s="11"/>
      <c r="AA73" s="11"/>
      <c r="AB73" s="11"/>
    </row>
    <row r="74" spans="1:28" ht="12.75">
      <c r="A74" s="1" t="s">
        <v>83</v>
      </c>
      <c r="B74" s="1" t="s">
        <v>73</v>
      </c>
      <c r="C74" s="1" t="s">
        <v>74</v>
      </c>
      <c r="D74" s="1" t="s">
        <v>88</v>
      </c>
      <c r="E74" s="1" t="s">
        <v>73</v>
      </c>
      <c r="F74" s="1" t="s">
        <v>74</v>
      </c>
      <c r="G74" s="1" t="s">
        <v>88</v>
      </c>
      <c r="H74" s="1" t="s">
        <v>73</v>
      </c>
      <c r="I74" s="1" t="s">
        <v>74</v>
      </c>
      <c r="J74" s="1" t="s">
        <v>89</v>
      </c>
      <c r="K74" s="1" t="s">
        <v>73</v>
      </c>
      <c r="L74" s="1" t="s">
        <v>74</v>
      </c>
      <c r="M74" s="1" t="s">
        <v>88</v>
      </c>
      <c r="N74" s="1" t="s">
        <v>73</v>
      </c>
      <c r="O74" s="1" t="s">
        <v>74</v>
      </c>
      <c r="P74" s="1" t="s">
        <v>88</v>
      </c>
      <c r="Q74" s="1" t="s">
        <v>73</v>
      </c>
      <c r="R74" s="1" t="s">
        <v>74</v>
      </c>
      <c r="S74" s="1" t="s">
        <v>88</v>
      </c>
      <c r="T74" s="1" t="s">
        <v>73</v>
      </c>
      <c r="U74" s="1" t="s">
        <v>74</v>
      </c>
      <c r="V74" s="1" t="s">
        <v>88</v>
      </c>
      <c r="W74" s="1"/>
      <c r="X74" s="1"/>
      <c r="Y74" s="1"/>
      <c r="Z74" s="1" t="s">
        <v>63</v>
      </c>
      <c r="AA74" s="1" t="s">
        <v>64</v>
      </c>
      <c r="AB74" s="1" t="s">
        <v>87</v>
      </c>
    </row>
    <row r="75" spans="1:27" ht="12.75">
      <c r="A75" t="s">
        <v>49</v>
      </c>
      <c r="B75">
        <v>5741</v>
      </c>
      <c r="C75">
        <v>7086</v>
      </c>
      <c r="E75">
        <v>3286</v>
      </c>
      <c r="F75">
        <v>3956</v>
      </c>
      <c r="I75">
        <v>500</v>
      </c>
      <c r="L75">
        <v>587</v>
      </c>
      <c r="R75">
        <v>150</v>
      </c>
      <c r="Z75" s="1">
        <f>SUM(B75,E75,H75,K75,N75,Q75,T75)</f>
        <v>9027</v>
      </c>
      <c r="AA75" s="1">
        <f>SUM(C75,F75,I75,L75,O75,R75,U75)</f>
        <v>12279</v>
      </c>
    </row>
    <row r="76" spans="1:27" ht="12.75">
      <c r="A76" t="s">
        <v>50</v>
      </c>
      <c r="B76" t="s">
        <v>51</v>
      </c>
      <c r="H76">
        <v>1919</v>
      </c>
      <c r="I76">
        <v>1169</v>
      </c>
      <c r="L76">
        <v>2788</v>
      </c>
      <c r="Z76" s="1">
        <f aca="true" t="shared" si="9" ref="Z76:Z86">SUM(B76,E76,H76,K76,N76,Q76,T76)</f>
        <v>1919</v>
      </c>
      <c r="AA76" s="1">
        <f aca="true" t="shared" si="10" ref="AA76:AA86">SUM(C76,F76,I76,L76,O76,R76,U76)</f>
        <v>3957</v>
      </c>
    </row>
    <row r="77" spans="1:27" ht="12.75">
      <c r="A77" s="3" t="s">
        <v>52</v>
      </c>
      <c r="B77" s="3" t="s">
        <v>53</v>
      </c>
      <c r="C77" s="3">
        <v>15</v>
      </c>
      <c r="D77" s="3"/>
      <c r="E77" s="3" t="s">
        <v>53</v>
      </c>
      <c r="F77" s="3"/>
      <c r="G77" s="3"/>
      <c r="H77" s="3" t="s">
        <v>53</v>
      </c>
      <c r="I77" s="3">
        <v>45</v>
      </c>
      <c r="J77" s="3"/>
      <c r="K77" s="3">
        <v>2621</v>
      </c>
      <c r="L77" s="3"/>
      <c r="M77" s="3"/>
      <c r="R77">
        <v>10</v>
      </c>
      <c r="Z77" s="1">
        <f t="shared" si="9"/>
        <v>2621</v>
      </c>
      <c r="AA77" s="1">
        <f t="shared" si="10"/>
        <v>70</v>
      </c>
    </row>
    <row r="78" spans="1:28" ht="12.75">
      <c r="A78" s="1" t="s">
        <v>54</v>
      </c>
      <c r="B78" s="1">
        <f>SUM(B75:B77)</f>
        <v>5741</v>
      </c>
      <c r="C78" s="1">
        <f aca="true" t="shared" si="11" ref="C78:AB78">SUM(C75:C77)</f>
        <v>7101</v>
      </c>
      <c r="D78" s="1">
        <f t="shared" si="11"/>
        <v>0</v>
      </c>
      <c r="E78" s="1">
        <f t="shared" si="11"/>
        <v>3286</v>
      </c>
      <c r="F78" s="1">
        <f t="shared" si="11"/>
        <v>3956</v>
      </c>
      <c r="G78" s="1">
        <f t="shared" si="11"/>
        <v>0</v>
      </c>
      <c r="H78" s="1">
        <f t="shared" si="11"/>
        <v>1919</v>
      </c>
      <c r="I78" s="1">
        <f t="shared" si="11"/>
        <v>1714</v>
      </c>
      <c r="J78" s="1">
        <f t="shared" si="11"/>
        <v>0</v>
      </c>
      <c r="K78" s="1">
        <f t="shared" si="11"/>
        <v>2621</v>
      </c>
      <c r="L78" s="1">
        <f t="shared" si="11"/>
        <v>3375</v>
      </c>
      <c r="M78" s="1">
        <f t="shared" si="11"/>
        <v>0</v>
      </c>
      <c r="N78" s="1">
        <f t="shared" si="11"/>
        <v>0</v>
      </c>
      <c r="O78" s="1">
        <f t="shared" si="11"/>
        <v>0</v>
      </c>
      <c r="P78" s="1">
        <f t="shared" si="11"/>
        <v>0</v>
      </c>
      <c r="Q78" s="1">
        <f t="shared" si="11"/>
        <v>0</v>
      </c>
      <c r="R78" s="1">
        <f t="shared" si="11"/>
        <v>160</v>
      </c>
      <c r="S78" s="1">
        <f t="shared" si="11"/>
        <v>0</v>
      </c>
      <c r="T78" s="1">
        <f t="shared" si="11"/>
        <v>0</v>
      </c>
      <c r="U78" s="1">
        <f t="shared" si="11"/>
        <v>0</v>
      </c>
      <c r="V78" s="1">
        <f t="shared" si="11"/>
        <v>0</v>
      </c>
      <c r="W78" s="1">
        <f t="shared" si="11"/>
        <v>0</v>
      </c>
      <c r="X78" s="1">
        <f t="shared" si="11"/>
        <v>0</v>
      </c>
      <c r="Y78" s="1">
        <f t="shared" si="11"/>
        <v>0</v>
      </c>
      <c r="Z78" s="1">
        <f t="shared" si="11"/>
        <v>13567</v>
      </c>
      <c r="AA78" s="1">
        <f t="shared" si="11"/>
        <v>16306</v>
      </c>
      <c r="AB78" s="1">
        <f t="shared" si="11"/>
        <v>0</v>
      </c>
    </row>
    <row r="79" spans="1:27" ht="12.75">
      <c r="A79" s="3" t="s">
        <v>55</v>
      </c>
      <c r="B79" s="3">
        <v>1550</v>
      </c>
      <c r="C79" s="3">
        <v>1915</v>
      </c>
      <c r="D79" s="3"/>
      <c r="E79" s="3">
        <v>670</v>
      </c>
      <c r="F79" s="3">
        <v>670</v>
      </c>
      <c r="G79" s="3"/>
      <c r="H79" s="3">
        <v>518</v>
      </c>
      <c r="I79" s="3">
        <v>518</v>
      </c>
      <c r="J79" s="3"/>
      <c r="K79" s="3">
        <v>708</v>
      </c>
      <c r="L79" s="3">
        <v>121</v>
      </c>
      <c r="M79" s="3"/>
      <c r="R79">
        <v>45</v>
      </c>
      <c r="Z79" s="1">
        <f t="shared" si="9"/>
        <v>3446</v>
      </c>
      <c r="AA79" s="1">
        <f t="shared" si="10"/>
        <v>3269</v>
      </c>
    </row>
    <row r="80" spans="1:28" ht="12.75">
      <c r="A80" s="1" t="s">
        <v>56</v>
      </c>
      <c r="B80" s="1">
        <f>SUM(B79)</f>
        <v>1550</v>
      </c>
      <c r="C80" s="1">
        <f aca="true" t="shared" si="12" ref="C80:AB80">SUM(C79)</f>
        <v>1915</v>
      </c>
      <c r="D80" s="1">
        <f t="shared" si="12"/>
        <v>0</v>
      </c>
      <c r="E80" s="1">
        <f t="shared" si="12"/>
        <v>670</v>
      </c>
      <c r="F80" s="1">
        <f t="shared" si="12"/>
        <v>670</v>
      </c>
      <c r="G80" s="1">
        <f t="shared" si="12"/>
        <v>0</v>
      </c>
      <c r="H80" s="1">
        <f t="shared" si="12"/>
        <v>518</v>
      </c>
      <c r="I80" s="1">
        <f t="shared" si="12"/>
        <v>518</v>
      </c>
      <c r="J80" s="1">
        <f t="shared" si="12"/>
        <v>0</v>
      </c>
      <c r="K80" s="1">
        <f t="shared" si="12"/>
        <v>708</v>
      </c>
      <c r="L80" s="1">
        <f t="shared" si="12"/>
        <v>121</v>
      </c>
      <c r="M80" s="1">
        <f t="shared" si="12"/>
        <v>0</v>
      </c>
      <c r="N80" s="1">
        <f t="shared" si="12"/>
        <v>0</v>
      </c>
      <c r="O80" s="1">
        <f t="shared" si="12"/>
        <v>0</v>
      </c>
      <c r="P80" s="1">
        <f t="shared" si="12"/>
        <v>0</v>
      </c>
      <c r="Q80" s="1">
        <f t="shared" si="12"/>
        <v>0</v>
      </c>
      <c r="R80" s="1">
        <f t="shared" si="12"/>
        <v>45</v>
      </c>
      <c r="S80" s="1">
        <f t="shared" si="12"/>
        <v>0</v>
      </c>
      <c r="T80" s="1">
        <f t="shared" si="12"/>
        <v>0</v>
      </c>
      <c r="U80" s="1">
        <f t="shared" si="12"/>
        <v>0</v>
      </c>
      <c r="V80" s="1">
        <f t="shared" si="12"/>
        <v>0</v>
      </c>
      <c r="W80" s="1">
        <f t="shared" si="12"/>
        <v>0</v>
      </c>
      <c r="X80" s="1">
        <f t="shared" si="12"/>
        <v>0</v>
      </c>
      <c r="Y80" s="1">
        <f t="shared" si="12"/>
        <v>0</v>
      </c>
      <c r="Z80" s="1">
        <f t="shared" si="12"/>
        <v>3446</v>
      </c>
      <c r="AA80" s="1">
        <f t="shared" si="12"/>
        <v>3269</v>
      </c>
      <c r="AB80" s="1">
        <f t="shared" si="12"/>
        <v>0</v>
      </c>
    </row>
    <row r="81" spans="1:29" s="3" customFormat="1" ht="12.75">
      <c r="A81" s="3" t="s">
        <v>58</v>
      </c>
      <c r="N81">
        <v>32704</v>
      </c>
      <c r="O81"/>
      <c r="P81"/>
      <c r="Q81"/>
      <c r="R81"/>
      <c r="S81"/>
      <c r="T81"/>
      <c r="U81"/>
      <c r="V81"/>
      <c r="W81"/>
      <c r="X81"/>
      <c r="Y81"/>
      <c r="Z81" s="1">
        <f t="shared" si="9"/>
        <v>32704</v>
      </c>
      <c r="AA81" s="1">
        <f t="shared" si="10"/>
        <v>0</v>
      </c>
      <c r="AB81" s="1"/>
      <c r="AC81" s="1"/>
    </row>
    <row r="82" spans="1:29" s="3" customFormat="1" ht="12.75">
      <c r="A82" s="3" t="s">
        <v>59</v>
      </c>
      <c r="N82">
        <v>4500</v>
      </c>
      <c r="O82"/>
      <c r="P82"/>
      <c r="Q82"/>
      <c r="R82"/>
      <c r="S82"/>
      <c r="T82"/>
      <c r="U82"/>
      <c r="V82"/>
      <c r="W82"/>
      <c r="X82"/>
      <c r="Y82"/>
      <c r="Z82" s="1">
        <f t="shared" si="9"/>
        <v>4500</v>
      </c>
      <c r="AA82" s="1">
        <f t="shared" si="10"/>
        <v>0</v>
      </c>
      <c r="AB82" s="1"/>
      <c r="AC82" s="1"/>
    </row>
    <row r="83" spans="1:29" s="3" customFormat="1" ht="12.75">
      <c r="A83" s="3" t="s">
        <v>60</v>
      </c>
      <c r="N83">
        <v>6936</v>
      </c>
      <c r="O83"/>
      <c r="P83"/>
      <c r="Q83"/>
      <c r="R83"/>
      <c r="S83"/>
      <c r="T83"/>
      <c r="U83"/>
      <c r="V83"/>
      <c r="W83"/>
      <c r="X83"/>
      <c r="Y83"/>
      <c r="Z83" s="1">
        <f t="shared" si="9"/>
        <v>6936</v>
      </c>
      <c r="AA83" s="1">
        <f t="shared" si="10"/>
        <v>0</v>
      </c>
      <c r="AB83" s="1"/>
      <c r="AC83" s="1"/>
    </row>
    <row r="84" spans="1:29" s="3" customFormat="1" ht="12.75">
      <c r="A84" s="3" t="s">
        <v>61</v>
      </c>
      <c r="N84">
        <v>9343</v>
      </c>
      <c r="O84">
        <v>43704</v>
      </c>
      <c r="P84"/>
      <c r="Q84"/>
      <c r="R84"/>
      <c r="S84"/>
      <c r="T84"/>
      <c r="U84"/>
      <c r="V84"/>
      <c r="W84"/>
      <c r="X84"/>
      <c r="Y84"/>
      <c r="Z84" s="1">
        <f t="shared" si="9"/>
        <v>9343</v>
      </c>
      <c r="AA84" s="1">
        <f t="shared" si="10"/>
        <v>43704</v>
      </c>
      <c r="AB84" s="1"/>
      <c r="AC84" s="1"/>
    </row>
    <row r="85" spans="1:28" ht="12.75">
      <c r="A85" s="1" t="s">
        <v>62</v>
      </c>
      <c r="B85" s="1">
        <f>SUM(B81:B84)</f>
        <v>0</v>
      </c>
      <c r="C85" s="1">
        <f aca="true" t="shared" si="13" ref="C85:AB85">SUM(C81:C84)</f>
        <v>0</v>
      </c>
      <c r="D85" s="1">
        <f t="shared" si="13"/>
        <v>0</v>
      </c>
      <c r="E85" s="1">
        <f t="shared" si="13"/>
        <v>0</v>
      </c>
      <c r="F85" s="1">
        <f t="shared" si="13"/>
        <v>0</v>
      </c>
      <c r="G85" s="1">
        <f t="shared" si="13"/>
        <v>0</v>
      </c>
      <c r="H85" s="1">
        <f t="shared" si="13"/>
        <v>0</v>
      </c>
      <c r="I85" s="1">
        <f t="shared" si="13"/>
        <v>0</v>
      </c>
      <c r="J85" s="1">
        <f t="shared" si="13"/>
        <v>0</v>
      </c>
      <c r="K85" s="1">
        <f t="shared" si="13"/>
        <v>0</v>
      </c>
      <c r="L85" s="1">
        <f t="shared" si="13"/>
        <v>0</v>
      </c>
      <c r="M85" s="1">
        <f t="shared" si="13"/>
        <v>0</v>
      </c>
      <c r="N85" s="1">
        <f t="shared" si="13"/>
        <v>53483</v>
      </c>
      <c r="O85" s="1">
        <f t="shared" si="13"/>
        <v>43704</v>
      </c>
      <c r="P85" s="1">
        <f t="shared" si="13"/>
        <v>0</v>
      </c>
      <c r="Q85" s="1">
        <f t="shared" si="13"/>
        <v>0</v>
      </c>
      <c r="R85" s="1">
        <f t="shared" si="13"/>
        <v>0</v>
      </c>
      <c r="S85" s="1">
        <f t="shared" si="13"/>
        <v>0</v>
      </c>
      <c r="T85" s="1">
        <f t="shared" si="13"/>
        <v>0</v>
      </c>
      <c r="U85" s="1">
        <f t="shared" si="13"/>
        <v>0</v>
      </c>
      <c r="V85" s="1">
        <f t="shared" si="13"/>
        <v>0</v>
      </c>
      <c r="W85" s="1">
        <f t="shared" si="13"/>
        <v>0</v>
      </c>
      <c r="X85" s="1">
        <f t="shared" si="13"/>
        <v>0</v>
      </c>
      <c r="Y85" s="1">
        <f t="shared" si="13"/>
        <v>0</v>
      </c>
      <c r="Z85" s="1">
        <f t="shared" si="13"/>
        <v>53483</v>
      </c>
      <c r="AA85" s="1">
        <f t="shared" si="13"/>
        <v>43704</v>
      </c>
      <c r="AB85" s="1">
        <f t="shared" si="13"/>
        <v>0</v>
      </c>
    </row>
    <row r="86" spans="1:28" ht="12.75">
      <c r="A86" s="1" t="s">
        <v>57</v>
      </c>
      <c r="B86" s="1">
        <f>SUM(B78,B80,B85)</f>
        <v>7291</v>
      </c>
      <c r="C86" s="1">
        <f aca="true" t="shared" si="14" ref="C86:AB86">SUM(C78,C80,C85)</f>
        <v>9016</v>
      </c>
      <c r="D86" s="1">
        <f t="shared" si="14"/>
        <v>0</v>
      </c>
      <c r="E86" s="1">
        <f t="shared" si="14"/>
        <v>3956</v>
      </c>
      <c r="F86" s="1">
        <f t="shared" si="14"/>
        <v>4626</v>
      </c>
      <c r="G86" s="1">
        <f t="shared" si="14"/>
        <v>0</v>
      </c>
      <c r="H86" s="1">
        <f t="shared" si="14"/>
        <v>2437</v>
      </c>
      <c r="I86" s="1">
        <f t="shared" si="14"/>
        <v>2232</v>
      </c>
      <c r="J86" s="1">
        <f t="shared" si="14"/>
        <v>0</v>
      </c>
      <c r="K86" s="1">
        <f t="shared" si="14"/>
        <v>3329</v>
      </c>
      <c r="L86" s="1">
        <f t="shared" si="14"/>
        <v>3496</v>
      </c>
      <c r="M86" s="1">
        <f t="shared" si="14"/>
        <v>0</v>
      </c>
      <c r="N86" s="1">
        <f t="shared" si="14"/>
        <v>53483</v>
      </c>
      <c r="O86" s="1">
        <f t="shared" si="14"/>
        <v>43704</v>
      </c>
      <c r="P86" s="1">
        <f t="shared" si="14"/>
        <v>0</v>
      </c>
      <c r="Q86" s="1">
        <f t="shared" si="14"/>
        <v>0</v>
      </c>
      <c r="R86" s="1">
        <f t="shared" si="14"/>
        <v>205</v>
      </c>
      <c r="S86" s="1">
        <f t="shared" si="14"/>
        <v>0</v>
      </c>
      <c r="T86" s="1">
        <f t="shared" si="14"/>
        <v>0</v>
      </c>
      <c r="U86" s="1">
        <f t="shared" si="14"/>
        <v>0</v>
      </c>
      <c r="V86" s="1">
        <f t="shared" si="14"/>
        <v>0</v>
      </c>
      <c r="W86" s="1">
        <f t="shared" si="14"/>
        <v>0</v>
      </c>
      <c r="X86" s="1">
        <f t="shared" si="14"/>
        <v>0</v>
      </c>
      <c r="Y86" s="1">
        <f t="shared" si="14"/>
        <v>0</v>
      </c>
      <c r="Z86" s="1">
        <f t="shared" si="14"/>
        <v>70496</v>
      </c>
      <c r="AA86" s="1">
        <f t="shared" si="14"/>
        <v>63279</v>
      </c>
      <c r="AB86" s="1">
        <f t="shared" si="14"/>
        <v>0</v>
      </c>
    </row>
  </sheetData>
  <sheetProtection/>
  <mergeCells count="34">
    <mergeCell ref="Z4:AB4"/>
    <mergeCell ref="B72:D72"/>
    <mergeCell ref="B73:D73"/>
    <mergeCell ref="E72:G72"/>
    <mergeCell ref="E73:G73"/>
    <mergeCell ref="H72:J72"/>
    <mergeCell ref="H73:J73"/>
    <mergeCell ref="K72:M72"/>
    <mergeCell ref="K73:M73"/>
    <mergeCell ref="N72:P72"/>
    <mergeCell ref="N4:P4"/>
    <mergeCell ref="Q3:S3"/>
    <mergeCell ref="Q4:S4"/>
    <mergeCell ref="T3:V3"/>
    <mergeCell ref="T4:V4"/>
    <mergeCell ref="B3:D3"/>
    <mergeCell ref="E3:G3"/>
    <mergeCell ref="E4:G4"/>
    <mergeCell ref="H3:J3"/>
    <mergeCell ref="H4:J4"/>
    <mergeCell ref="K3:M3"/>
    <mergeCell ref="K4:M4"/>
    <mergeCell ref="N3:P3"/>
    <mergeCell ref="A71:N71"/>
    <mergeCell ref="N73:P73"/>
    <mergeCell ref="W3:Y3"/>
    <mergeCell ref="Z3:AB3"/>
    <mergeCell ref="Q72:S72"/>
    <mergeCell ref="Q73:S73"/>
    <mergeCell ref="T72:V72"/>
    <mergeCell ref="T73:V73"/>
    <mergeCell ref="Z72:AB72"/>
    <mergeCell ref="Z73:AB73"/>
    <mergeCell ref="W4:Y4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Bőny</cp:lastModifiedBy>
  <cp:lastPrinted>2013-11-07T08:52:03Z</cp:lastPrinted>
  <dcterms:created xsi:type="dcterms:W3CDTF">2013-02-07T08:56:04Z</dcterms:created>
  <dcterms:modified xsi:type="dcterms:W3CDTF">2014-04-04T10:50:53Z</dcterms:modified>
  <cp:category/>
  <cp:version/>
  <cp:contentType/>
  <cp:contentStatus/>
</cp:coreProperties>
</file>