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1.sz. melléklet" sheetId="16" r:id="rId1"/>
  </sheets>
  <calcPr calcId="125725"/>
</workbook>
</file>

<file path=xl/calcChain.xml><?xml version="1.0" encoding="utf-8"?>
<calcChain xmlns="http://schemas.openxmlformats.org/spreadsheetml/2006/main">
  <c r="B33" i="16"/>
  <c r="C29"/>
  <c r="D29" s="1"/>
  <c r="D32"/>
  <c r="B37" l="1"/>
  <c r="B20"/>
  <c r="B16"/>
  <c r="D35" l="1"/>
  <c r="C36"/>
  <c r="D36" s="1"/>
  <c r="C34"/>
  <c r="C37" s="1"/>
  <c r="C26"/>
  <c r="C27"/>
  <c r="D27" s="1"/>
  <c r="C28"/>
  <c r="D28" s="1"/>
  <c r="C30"/>
  <c r="D30" s="1"/>
  <c r="C31"/>
  <c r="D31" s="1"/>
  <c r="C25"/>
  <c r="D25" s="1"/>
  <c r="C13"/>
  <c r="D13" s="1"/>
  <c r="C14"/>
  <c r="D14" s="1"/>
  <c r="C15"/>
  <c r="D15" s="1"/>
  <c r="C17"/>
  <c r="D17" s="1"/>
  <c r="C18"/>
  <c r="D18" s="1"/>
  <c r="C19"/>
  <c r="D19" s="1"/>
  <c r="C12"/>
  <c r="D12" s="1"/>
  <c r="C20"/>
  <c r="D20" s="1"/>
  <c r="C16"/>
  <c r="D16" s="1"/>
  <c r="D22" s="1"/>
  <c r="D26" l="1"/>
  <c r="D33" s="1"/>
  <c r="C33"/>
  <c r="D37"/>
  <c r="B22"/>
  <c r="C22"/>
  <c r="B40" l="1"/>
  <c r="D40"/>
  <c r="C40"/>
</calcChain>
</file>

<file path=xl/sharedStrings.xml><?xml version="1.0" encoding="utf-8"?>
<sst xmlns="http://schemas.openxmlformats.org/spreadsheetml/2006/main" count="35" uniqueCount="34">
  <si>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</si>
  <si>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</si>
  <si>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</si>
  <si>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</si>
  <si>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</si>
  <si>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</si>
  <si>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</si>
  <si>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</si>
  <si>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</si>
  <si>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</si>
  <si>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</si>
  <si>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</si>
  <si>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</si>
  <si>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</si>
  <si>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</si>
  <si>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</si>
  <si>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</si>
  <si>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</si>
  <si>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</si>
  <si>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</si>
  <si>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</si>
  <si>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</si>
  <si>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</si>
  <si>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>11. számú melléklet</t>
  </si>
  <si>
    <t>Működési célra  átvett pénzeszközök</t>
  </si>
  <si>
    <t>Előző évi záró pénzkészlet</t>
  </si>
  <si>
    <t>Tartalék</t>
  </si>
  <si>
    <t>Beruházási kiadások</t>
  </si>
  <si>
    <t>Működési kiadás összesen</t>
  </si>
  <si>
    <t>rendezésre váró tételek</t>
  </si>
  <si>
    <t>2017 -2019</t>
  </si>
  <si>
    <t>Államháztartáson belüli megelőlegezések</t>
  </si>
  <si>
    <t>Helyi Önkormányzatok előző évi elsámolásból származó bevételei</t>
  </si>
  <si>
    <t>11.sz . melléklet Demjén Község Önkormányzata Képviselő-testületének 14/2017(IX.28.) önkormányzati rendeletéhez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</si>
</sst>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/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1" xfId="1" applyNumberFormat="1" applyFont="1" applyBorder="1"/>
    <xf numFmtId="3" fontId="5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40"/>
  <sheetViews>
    <sheetView tabSelected="1" workbookViewId="0">
      <selection activeCell="A2" sqref="A2:D2"/>
    </sheetView>
  </sheetViews>
  <sheetFormatPr defaultRowHeight="15"/>
  <cols>
    <col min="1" max="1" width="35.140625" customWidth="1"/>
    <col min="2" max="2" width="13.42578125" style="10" customWidth="1"/>
    <col min="3" max="3" width="13" style="10" customWidth="1"/>
    <col min="4" max="4" width="12.28515625" style="10" customWidth="1"/>
  </cols>
  <sheetData>
    <row r="2" spans="1:4" ht="27" customHeight="1">
      <c r="A2" s="21" t="s">
        <v>33</v>
      </c>
      <c r="B2" s="21"/>
      <c r="C2" s="21"/>
      <c r="D2" s="21"/>
    </row>
    <row r="4" spans="1:4">
      <c r="A4" s="2" t="s">
        <v>3</v>
      </c>
      <c r="B4" s="12"/>
      <c r="C4" s="20" t="s">
        <v>23</v>
      </c>
      <c r="D4" s="20"/>
    </row>
    <row r="5" spans="1:4">
      <c r="A5" s="2" t="s">
        <v>4</v>
      </c>
      <c r="B5" s="12"/>
      <c r="C5" s="12"/>
      <c r="D5" s="12"/>
    </row>
    <row r="7" spans="1:4">
      <c r="A7" s="20" t="s">
        <v>18</v>
      </c>
      <c r="B7" s="20"/>
      <c r="C7" s="20"/>
      <c r="D7" s="20"/>
    </row>
    <row r="8" spans="1:4">
      <c r="A8" s="20" t="s">
        <v>30</v>
      </c>
      <c r="B8" s="20"/>
      <c r="C8" s="20"/>
      <c r="D8" s="20"/>
    </row>
    <row r="11" spans="1:4" ht="15.75">
      <c r="A11" s="4" t="s">
        <v>2</v>
      </c>
      <c r="B11" s="13">
        <v>2017</v>
      </c>
      <c r="C11" s="13">
        <v>2018</v>
      </c>
      <c r="D11" s="13">
        <v>2019</v>
      </c>
    </row>
    <row r="12" spans="1:4" ht="30.75" customHeight="1">
      <c r="A12" s="3" t="s">
        <v>16</v>
      </c>
      <c r="B12" s="14">
        <v>13064662</v>
      </c>
      <c r="C12" s="14">
        <f>SUM(B12*1.05)</f>
        <v>13717895.100000001</v>
      </c>
      <c r="D12" s="14">
        <f>SUM(C12*1.02)</f>
        <v>13992253.002000002</v>
      </c>
    </row>
    <row r="13" spans="1:4" ht="33" customHeight="1">
      <c r="A13" s="3" t="s">
        <v>9</v>
      </c>
      <c r="B13" s="14">
        <v>53227155</v>
      </c>
      <c r="C13" s="14">
        <f t="shared" ref="C13:C20" si="0">SUM(B13*1.05)</f>
        <v>55888512.75</v>
      </c>
      <c r="D13" s="14">
        <f t="shared" ref="D13:D20" si="1">SUM(C13*1.02)</f>
        <v>57006283.005000003</v>
      </c>
    </row>
    <row r="14" spans="1:4">
      <c r="A14" s="1" t="s">
        <v>10</v>
      </c>
      <c r="B14" s="14">
        <v>4711350</v>
      </c>
      <c r="C14" s="14">
        <f t="shared" si="0"/>
        <v>4946917.5</v>
      </c>
      <c r="D14" s="14">
        <f t="shared" si="1"/>
        <v>5045855.8499999996</v>
      </c>
    </row>
    <row r="15" spans="1:4">
      <c r="A15" s="1" t="s">
        <v>24</v>
      </c>
      <c r="B15" s="14">
        <v>4682883</v>
      </c>
      <c r="C15" s="14">
        <f t="shared" si="0"/>
        <v>4917027.1500000004</v>
      </c>
      <c r="D15" s="14">
        <f t="shared" si="1"/>
        <v>5015367.6930000009</v>
      </c>
    </row>
    <row r="16" spans="1:4">
      <c r="A16" s="9" t="s">
        <v>19</v>
      </c>
      <c r="B16" s="15">
        <f>SUM(B12:B15)</f>
        <v>75686050</v>
      </c>
      <c r="C16" s="14">
        <f t="shared" si="0"/>
        <v>79470352.5</v>
      </c>
      <c r="D16" s="14">
        <f t="shared" si="1"/>
        <v>81059759.549999997</v>
      </c>
    </row>
    <row r="17" spans="1:4" ht="33.75" customHeight="1">
      <c r="A17" s="3" t="s">
        <v>15</v>
      </c>
      <c r="B17" s="14">
        <v>600000</v>
      </c>
      <c r="C17" s="14">
        <f t="shared" si="0"/>
        <v>630000</v>
      </c>
      <c r="D17" s="14">
        <f t="shared" si="1"/>
        <v>642600</v>
      </c>
    </row>
    <row r="18" spans="1:4">
      <c r="A18" s="1" t="s">
        <v>20</v>
      </c>
      <c r="B18" s="14">
        <v>60000</v>
      </c>
      <c r="C18" s="14">
        <f t="shared" si="0"/>
        <v>63000</v>
      </c>
      <c r="D18" s="14">
        <f t="shared" si="1"/>
        <v>64260</v>
      </c>
    </row>
    <row r="19" spans="1:4">
      <c r="A19" s="1" t="s">
        <v>11</v>
      </c>
      <c r="B19" s="14"/>
      <c r="C19" s="14">
        <f t="shared" si="0"/>
        <v>0</v>
      </c>
      <c r="D19" s="14">
        <f t="shared" si="1"/>
        <v>0</v>
      </c>
    </row>
    <row r="20" spans="1:4">
      <c r="A20" s="9" t="s">
        <v>20</v>
      </c>
      <c r="B20" s="15">
        <f>SUM(B17:B19)</f>
        <v>660000</v>
      </c>
      <c r="C20" s="14">
        <f t="shared" si="0"/>
        <v>693000</v>
      </c>
      <c r="D20" s="14">
        <f t="shared" si="1"/>
        <v>706860</v>
      </c>
    </row>
    <row r="21" spans="1:4">
      <c r="A21" s="1" t="s">
        <v>25</v>
      </c>
      <c r="B21" s="14">
        <v>133653320</v>
      </c>
      <c r="C21" s="14">
        <v>40000</v>
      </c>
      <c r="D21" s="14">
        <v>35000</v>
      </c>
    </row>
    <row r="22" spans="1:4" ht="15.75">
      <c r="A22" s="4" t="s">
        <v>21</v>
      </c>
      <c r="B22" s="16">
        <f>SUM(B16+B20+B21)</f>
        <v>209999370</v>
      </c>
      <c r="C22" s="16">
        <f t="shared" ref="C22:D22" si="2">SUM(C16+C20+C21)</f>
        <v>80203352.5</v>
      </c>
      <c r="D22" s="16">
        <f t="shared" si="2"/>
        <v>81801619.549999997</v>
      </c>
    </row>
    <row r="23" spans="1:4">
      <c r="B23" s="17"/>
      <c r="C23" s="17"/>
      <c r="D23" s="17"/>
    </row>
    <row r="24" spans="1:4" ht="15.75">
      <c r="A24" s="4" t="s">
        <v>0</v>
      </c>
      <c r="B24" s="16">
        <v>2017</v>
      </c>
      <c r="C24" s="16">
        <v>2018</v>
      </c>
      <c r="D24" s="16">
        <v>2019</v>
      </c>
    </row>
    <row r="25" spans="1:4">
      <c r="A25" s="6" t="s">
        <v>1</v>
      </c>
      <c r="B25" s="14">
        <v>16697018</v>
      </c>
      <c r="C25" s="14">
        <f>SUM(B25*1.05)</f>
        <v>17531868.900000002</v>
      </c>
      <c r="D25" s="14">
        <f>SUM(C25*1.02)</f>
        <v>17882506.278000001</v>
      </c>
    </row>
    <row r="26" spans="1:4" ht="30">
      <c r="A26" s="7" t="s">
        <v>7</v>
      </c>
      <c r="B26" s="14">
        <v>3585917</v>
      </c>
      <c r="C26" s="14">
        <f t="shared" ref="C26:C31" si="3">SUM(B26*1.05)</f>
        <v>3765212.85</v>
      </c>
      <c r="D26" s="14">
        <f t="shared" ref="D26:D32" si="4">SUM(C26*1.02)</f>
        <v>3840517.1070000003</v>
      </c>
    </row>
    <row r="27" spans="1:4">
      <c r="A27" s="6" t="s">
        <v>8</v>
      </c>
      <c r="B27" s="14">
        <v>23868193</v>
      </c>
      <c r="C27" s="14">
        <f t="shared" si="3"/>
        <v>25061602.650000002</v>
      </c>
      <c r="D27" s="14">
        <f t="shared" si="4"/>
        <v>25562834.703000002</v>
      </c>
    </row>
    <row r="28" spans="1:4">
      <c r="A28" s="3" t="s">
        <v>12</v>
      </c>
      <c r="B28" s="14">
        <v>4242785</v>
      </c>
      <c r="C28" s="14">
        <f t="shared" si="3"/>
        <v>4454924.25</v>
      </c>
      <c r="D28" s="14">
        <f t="shared" si="4"/>
        <v>4544022.7350000003</v>
      </c>
    </row>
    <row r="29" spans="1:4" ht="30">
      <c r="A29" s="3" t="s">
        <v>32</v>
      </c>
      <c r="B29" s="14">
        <v>344260</v>
      </c>
      <c r="C29" s="14">
        <f t="shared" si="3"/>
        <v>361473</v>
      </c>
      <c r="D29" s="14">
        <f t="shared" si="4"/>
        <v>368702.46</v>
      </c>
    </row>
    <row r="30" spans="1:4" ht="27" customHeight="1">
      <c r="A30" s="3" t="s">
        <v>5</v>
      </c>
      <c r="B30" s="14">
        <v>14905000</v>
      </c>
      <c r="C30" s="14">
        <f t="shared" si="3"/>
        <v>15650250</v>
      </c>
      <c r="D30" s="14">
        <f t="shared" si="4"/>
        <v>15963255</v>
      </c>
    </row>
    <row r="31" spans="1:4" ht="30.75" customHeight="1">
      <c r="A31" s="3" t="s">
        <v>13</v>
      </c>
      <c r="B31" s="14">
        <v>6714000</v>
      </c>
      <c r="C31" s="14">
        <f t="shared" si="3"/>
        <v>7049700</v>
      </c>
      <c r="D31" s="14">
        <f t="shared" si="4"/>
        <v>7190694</v>
      </c>
    </row>
    <row r="32" spans="1:4" ht="30.75" customHeight="1">
      <c r="A32" s="3" t="s">
        <v>31</v>
      </c>
      <c r="B32" s="14">
        <v>410968</v>
      </c>
      <c r="C32" s="14">
        <v>0</v>
      </c>
      <c r="D32" s="14">
        <f t="shared" si="4"/>
        <v>0</v>
      </c>
    </row>
    <row r="33" spans="1:4" ht="30.75" customHeight="1">
      <c r="A33" s="8" t="s">
        <v>28</v>
      </c>
      <c r="B33" s="14">
        <f>SUM(B25:B32)</f>
        <v>70768141</v>
      </c>
      <c r="C33" s="14">
        <f>SUM(C25:C32)</f>
        <v>73875031.650000006</v>
      </c>
      <c r="D33" s="14">
        <f>SUM(D25:D32)</f>
        <v>75352532.282999992</v>
      </c>
    </row>
    <row r="34" spans="1:4">
      <c r="A34" s="3" t="s">
        <v>27</v>
      </c>
      <c r="B34" s="14">
        <v>89050353</v>
      </c>
      <c r="C34" s="14">
        <f>SUM(B34*1.05)</f>
        <v>93502870.650000006</v>
      </c>
      <c r="D34" s="14">
        <v>12134</v>
      </c>
    </row>
    <row r="35" spans="1:4">
      <c r="A35" s="6" t="s">
        <v>6</v>
      </c>
      <c r="B35" s="18">
        <v>49641386</v>
      </c>
      <c r="C35" s="14">
        <v>3056</v>
      </c>
      <c r="D35" s="14">
        <f t="shared" ref="D35:D36" si="5">SUM(C35*1.02)</f>
        <v>3117.12</v>
      </c>
    </row>
    <row r="36" spans="1:4">
      <c r="A36" s="1" t="s">
        <v>14</v>
      </c>
      <c r="B36" s="14"/>
      <c r="C36" s="14">
        <f t="shared" ref="C36" si="6">SUM(B36*1.05)</f>
        <v>0</v>
      </c>
      <c r="D36" s="14">
        <f t="shared" si="5"/>
        <v>0</v>
      </c>
    </row>
    <row r="37" spans="1:4">
      <c r="A37" s="5" t="s">
        <v>22</v>
      </c>
      <c r="B37" s="19">
        <f>SUM(B34:B36)</f>
        <v>138691739</v>
      </c>
      <c r="C37" s="19">
        <f t="shared" ref="C37:D37" si="7">SUM(C34:C36)</f>
        <v>93505926.650000006</v>
      </c>
      <c r="D37" s="19">
        <f t="shared" si="7"/>
        <v>15251.119999999999</v>
      </c>
    </row>
    <row r="38" spans="1:4">
      <c r="A38" s="1" t="s">
        <v>26</v>
      </c>
      <c r="B38" s="14">
        <v>539490</v>
      </c>
      <c r="C38" s="14">
        <v>32156</v>
      </c>
      <c r="D38" s="14">
        <v>47591</v>
      </c>
    </row>
    <row r="39" spans="1:4">
      <c r="A39" s="1" t="s">
        <v>29</v>
      </c>
      <c r="B39" s="11"/>
      <c r="C39" s="11">
        <v>0</v>
      </c>
      <c r="D39" s="11">
        <v>0</v>
      </c>
    </row>
    <row r="40" spans="1:4" ht="15.75">
      <c r="A40" s="4" t="s">
        <v>17</v>
      </c>
      <c r="B40" s="16">
        <f>B33+B37+B38+B39</f>
        <v>209999370</v>
      </c>
      <c r="C40" s="16">
        <f t="shared" ref="C40:D40" si="8">C33+C37+C38+C39</f>
        <v>167413114.30000001</v>
      </c>
      <c r="D40" s="16">
        <f t="shared" si="8"/>
        <v>75415374.402999997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2017-09-18T06:53:43Z</cp:lastPrinted>
  <dcterms:created xsi:type="dcterms:W3CDTF">2012-02-02T10:48:30Z</dcterms:created>
  <dcterms:modified xsi:type="dcterms:W3CDTF">2017-10-25T09:59:29Z</dcterms:modified>
</cp:coreProperties>
</file>