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5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</sheets>
  <definedNames>
    <definedName name="_xlnm.Print_Area" localSheetId="0">'Munka1'!$A$1:$D$101</definedName>
    <definedName name="_xlnm.Print_Area" localSheetId="2">'Munka3'!$A$1:$C$17</definedName>
    <definedName name="_xlnm.Print_Area" localSheetId="3">'Munka4'!$A$1:$B$23</definedName>
    <definedName name="_xlnm.Print_Area" localSheetId="5">'Munka6'!$A$1:$C$51</definedName>
  </definedNames>
  <calcPr fullCalcOnLoad="1"/>
</workbook>
</file>

<file path=xl/sharedStrings.xml><?xml version="1.0" encoding="utf-8"?>
<sst xmlns="http://schemas.openxmlformats.org/spreadsheetml/2006/main" count="181" uniqueCount="157">
  <si>
    <t>BEVÉTELEK MINDÖSSZESEN</t>
  </si>
  <si>
    <t>KIADÁSOK MINDÖSSZESEN</t>
  </si>
  <si>
    <t xml:space="preserve">                                                             K I M U T A T Á S</t>
  </si>
  <si>
    <t xml:space="preserve">      Az Önkormányzat és Intézményének létszámkeretéről</t>
  </si>
  <si>
    <t>INTÉZMÉNYEK MEGNEVEZÉSE</t>
  </si>
  <si>
    <t>JÓVÁHAGYOTT LÉTSZÁM FŐ</t>
  </si>
  <si>
    <r>
      <t>Óvoda</t>
    </r>
    <r>
      <rPr>
        <sz val="14"/>
        <rFont val="Arial CE"/>
        <family val="2"/>
      </rPr>
      <t xml:space="preserve"> </t>
    </r>
    <r>
      <rPr>
        <sz val="11"/>
        <rFont val="Arial CE"/>
        <family val="0"/>
      </rPr>
      <t>2 fő óvodapedagógus, 1 fő dajka</t>
    </r>
  </si>
  <si>
    <t>LÉTSZÁMKERET ÖSSZESEN:</t>
  </si>
  <si>
    <t>A képviselő-testület tagjainak száma:  4 fő</t>
  </si>
  <si>
    <t>A polgármester feladatát társadalmi megbízatásban látja el.</t>
  </si>
  <si>
    <t xml:space="preserve">                     BEVÉTELEK</t>
  </si>
  <si>
    <t>Ezer forintban</t>
  </si>
  <si>
    <t xml:space="preserve">      1. Intézmények működési bevételei</t>
  </si>
  <si>
    <t xml:space="preserve">          szemétszállíátsi dj</t>
  </si>
  <si>
    <t xml:space="preserve">          egyéb bevétel</t>
  </si>
  <si>
    <t xml:space="preserve">      2. Önkormányzatok működési célú támogatása</t>
  </si>
  <si>
    <t xml:space="preserve">          önk. működésének ált. támogatása</t>
  </si>
  <si>
    <t xml:space="preserve">          óvodaped. és közv. segítők bértámogatása</t>
  </si>
  <si>
    <t xml:space="preserve">          óvodaműködtetési támogatás</t>
  </si>
  <si>
    <t xml:space="preserve">          ingyenes és kedvezményes gyermekétk támogatása</t>
  </si>
  <si>
    <t xml:space="preserve">          önk. szoc. és gyermekjóléti felad. támogatása</t>
  </si>
  <si>
    <t xml:space="preserve">          könyvtári és közművelődési támogatás</t>
  </si>
  <si>
    <t xml:space="preserve">          központi támogatás</t>
  </si>
  <si>
    <t xml:space="preserve">          szociális feladatok támogatása</t>
  </si>
  <si>
    <t xml:space="preserve">          működőképesség megőrzősét szolg kieg támogatás </t>
  </si>
  <si>
    <t xml:space="preserve">      3. Működési célú támogatásértékű bevételek</t>
  </si>
  <si>
    <t xml:space="preserve">         központi költségvetési szervtől</t>
  </si>
  <si>
    <t xml:space="preserve">         kistérségi társulástól</t>
  </si>
  <si>
    <t xml:space="preserve">         önkormányzattól</t>
  </si>
  <si>
    <t xml:space="preserve">         TÁMOP pályázat működési támogatása</t>
  </si>
  <si>
    <t xml:space="preserve">      4. Közhatalmi bevételek</t>
  </si>
  <si>
    <t xml:space="preserve">          gépjárműadó</t>
  </si>
  <si>
    <t xml:space="preserve">          iparűzési adó</t>
  </si>
  <si>
    <t>MŰKÖDÉSI BEVÉTELEK ÖSSZESEN</t>
  </si>
  <si>
    <t xml:space="preserve">      5. Felhalmozási bevételek</t>
  </si>
  <si>
    <t xml:space="preserve">          TÁMOP pályázat felhalmozási része</t>
  </si>
  <si>
    <t>BEVÉTELEK MINDÖSSZESEN:</t>
  </si>
  <si>
    <t xml:space="preserve">                                 KIADÁSOK</t>
  </si>
  <si>
    <t>SZEMÉLYI JUTTATÁSOK</t>
  </si>
  <si>
    <t>MUNKAADÓKAT TERHELŐ JÁRULÉKOK</t>
  </si>
  <si>
    <t>DOLOGI KIADÁSOK</t>
  </si>
  <si>
    <t>ELLÁTOTTAK PÉNZBELI JUTTATÁSAI</t>
  </si>
  <si>
    <t xml:space="preserve">     rendszeres szociális segély</t>
  </si>
  <si>
    <t xml:space="preserve">     FHT</t>
  </si>
  <si>
    <t xml:space="preserve">     lakásfenntartási támogtás</t>
  </si>
  <si>
    <t xml:space="preserve">     kiegészítő gyermekvédelmi támogatás</t>
  </si>
  <si>
    <t xml:space="preserve">     pénzbeli támogatás</t>
  </si>
  <si>
    <t xml:space="preserve">     egyszeri gyermekvédelmi támogatás</t>
  </si>
  <si>
    <t xml:space="preserve">     rendkívüli gyermekvédelmi támogatás</t>
  </si>
  <si>
    <t xml:space="preserve">     temetési segély</t>
  </si>
  <si>
    <t xml:space="preserve">     Bursa támogatás</t>
  </si>
  <si>
    <t xml:space="preserve">     átmeneti segély</t>
  </si>
  <si>
    <t xml:space="preserve">     természetbeni átmeneti segély</t>
  </si>
  <si>
    <t>MŰKÖDÉSI CÉLÚ TÁMOGATÁSÉRTÉKŰ KIADÁSOK</t>
  </si>
  <si>
    <t xml:space="preserve">      közös hivatalhoz</t>
  </si>
  <si>
    <t xml:space="preserve">      ügyelethez</t>
  </si>
  <si>
    <t xml:space="preserve">      családsegítéshez, gyermekjóléti szolgálathoz</t>
  </si>
  <si>
    <t xml:space="preserve">      kistérségnek</t>
  </si>
  <si>
    <t>MŰKÖDÉSI CÉLÚ GARANCIA ÉS KEZVÁLL ÁHT-N KÍV</t>
  </si>
  <si>
    <t>INTÉZMÉNYFINANSZÍROZÁS</t>
  </si>
  <si>
    <t>FELHALMOZÁSI KIADÁSOK</t>
  </si>
  <si>
    <t xml:space="preserve">       gépek, berendezések vásárlása</t>
  </si>
  <si>
    <t>KÜLÖNBÖZŐ FINANSZÍROZÁSI KIADÁSOK</t>
  </si>
  <si>
    <t>Harica-völgyi Óvoda Kondó költségvetése</t>
  </si>
  <si>
    <t xml:space="preserve">                      BEVÉTELEK</t>
  </si>
  <si>
    <t>SAJÁT BEVÉTEL</t>
  </si>
  <si>
    <t xml:space="preserve">                    KIADÁSOK</t>
  </si>
  <si>
    <t>Eredeti</t>
  </si>
  <si>
    <t>Módosított</t>
  </si>
  <si>
    <t xml:space="preserve">          szerkezetátalakítási tartalék</t>
  </si>
  <si>
    <t xml:space="preserve">          egyéb működési célú központi támogatás</t>
  </si>
  <si>
    <t xml:space="preserve">          Vis maior támogatás</t>
  </si>
  <si>
    <t xml:space="preserve">       ingatlan vásárlása</t>
  </si>
  <si>
    <t xml:space="preserve">          műk. c. kamatbevétel áh-n kívülről</t>
  </si>
  <si>
    <t xml:space="preserve">         társadalombiztosításpénzügyi alapjaitól</t>
  </si>
  <si>
    <t xml:space="preserve">         vállalkozástól</t>
  </si>
  <si>
    <t xml:space="preserve">          Működési célú pénzeszköz átvétel áh-n kívülről</t>
  </si>
  <si>
    <t xml:space="preserve">        </t>
  </si>
  <si>
    <t>Teljesítés</t>
  </si>
  <si>
    <t>MŰKÖDÉSI CÉLÚ PÉNZESZKÖZ ÁTADÁS ÁH-N KÍV</t>
  </si>
  <si>
    <t xml:space="preserve">       Befektetési célú részesedés vásárlása</t>
  </si>
  <si>
    <t>Kondó Község Önkormányzatának 2013. évi költségvetésének végrehajtása</t>
  </si>
  <si>
    <t xml:space="preserve">          ÉMOP pályázat (záportározó)</t>
  </si>
  <si>
    <t>1. sz. melléklet</t>
  </si>
  <si>
    <t>MŰKÖDÉSI KIADÁSOK ÖSSZESEN</t>
  </si>
  <si>
    <t>Az önkormányzat helyesbített pénzmaradványa</t>
  </si>
  <si>
    <t>A rövid lejáratú ktgvetési pénzforgalmi számlák záróegyenlegei</t>
  </si>
  <si>
    <t>Pénztárak és betétkönyvek záróegyenlegei</t>
  </si>
  <si>
    <t>Záró pénzkészlet</t>
  </si>
  <si>
    <t>Egyéb aktív és passzív pénzügyi elszámolások összesen</t>
  </si>
  <si>
    <t>Költségvetési passzív függő elszámolások záróegyenlege (-)</t>
  </si>
  <si>
    <t>Előző években képzett ktgvetési tartalékok maradványa (-)</t>
  </si>
  <si>
    <t>Tárgyévi helyesbített pénzmaradvány</t>
  </si>
  <si>
    <t>Költségvetési befizetés többlettámogatás miatt</t>
  </si>
  <si>
    <t xml:space="preserve">Költségvetési pénzmaradvány </t>
  </si>
  <si>
    <t>Módosított pénzmaradvány</t>
  </si>
  <si>
    <t>Az Önkormányzat vagyonkimutatása</t>
  </si>
  <si>
    <t>Szellemi termékek</t>
  </si>
  <si>
    <t>Immateriális javak összesen</t>
  </si>
  <si>
    <t>Ingatlanok és a kapcsolódó vagyoni értékű jogok</t>
  </si>
  <si>
    <t>Gépek, berendezések, felszerelések</t>
  </si>
  <si>
    <t>Előző évi állományi érték</t>
  </si>
  <si>
    <t>Tárgyévi állományi érték</t>
  </si>
  <si>
    <t>Beruházások, felújítások</t>
  </si>
  <si>
    <t>Tárgyi eszközök összesen</t>
  </si>
  <si>
    <t>Tartós részesedés</t>
  </si>
  <si>
    <t>Befektetett pénügyi eszközök összesen</t>
  </si>
  <si>
    <t>BEFEKTETETT ESZKÖZÖK ÖSSZESEN</t>
  </si>
  <si>
    <t>Az Önkormányzat könyvviteli mérlege</t>
  </si>
  <si>
    <t>ESZKÖZÖK</t>
  </si>
  <si>
    <t>Adósok</t>
  </si>
  <si>
    <t>Rövid lejáratú adott kölcsönök</t>
  </si>
  <si>
    <t>Követelések összesen</t>
  </si>
  <si>
    <t>Pénztárak, csekkek, betétkönyvek</t>
  </si>
  <si>
    <t>Költségvetési pénzforgalmi számlák</t>
  </si>
  <si>
    <t>Pénzeszközök összesen</t>
  </si>
  <si>
    <t>Költségvetési aktív függő elszámolások</t>
  </si>
  <si>
    <t>Egyéb aktív pénzügyi elszám összesen</t>
  </si>
  <si>
    <t>FORGÓESZKÖZÖK ÖSSZESEN</t>
  </si>
  <si>
    <t>ESZKÖZÖK ÖSSZESEN</t>
  </si>
  <si>
    <t>Saját tulajdonban lévő eszközök tartós tőkéje</t>
  </si>
  <si>
    <t>Tartós tőke</t>
  </si>
  <si>
    <t>Saját tulajdonban lévő eszközök tőkeváltozása</t>
  </si>
  <si>
    <t>Tőkeváltozások</t>
  </si>
  <si>
    <t>SAJÁT TŐKE ÖSSZESEN</t>
  </si>
  <si>
    <t>Költségvetési tartalék elszámolása</t>
  </si>
  <si>
    <t>ebből: tárgyévi költségvetési tartalék elszám</t>
  </si>
  <si>
    <t>Költségvetési pénzmaradvány</t>
  </si>
  <si>
    <t>Költségvetési tartalékok összesen</t>
  </si>
  <si>
    <t>TARTALÉKOK ÖSSZESEN</t>
  </si>
  <si>
    <t xml:space="preserve">Egyéb hosszú lejáratú kötelezettségek </t>
  </si>
  <si>
    <t>Hosszú lejáratú kötelezettségek összesen</t>
  </si>
  <si>
    <t>Rövid lejáratú hitelek</t>
  </si>
  <si>
    <t>Egyéb rövid lejáratú kötelezettségek</t>
  </si>
  <si>
    <t>ebből: költségvetéssel szembeni kötelezettségek</t>
  </si>
  <si>
    <t xml:space="preserve">          helyi adó túlfizetése miatti kötelezettségek</t>
  </si>
  <si>
    <t xml:space="preserve">          tárgyévi ktgv terh e röv lej kötelezettségek</t>
  </si>
  <si>
    <t xml:space="preserve">          egyéb különféle kötelezettségek</t>
  </si>
  <si>
    <t>Rövid lejáratú kötelezettségek összesen</t>
  </si>
  <si>
    <t>Költségvetési passzív függő elszámolások</t>
  </si>
  <si>
    <t>Költségvetési passzív átfutó elszámolások</t>
  </si>
  <si>
    <t>Egyéb passzív pénzügyi elszámolások össz</t>
  </si>
  <si>
    <t>KÖTELEZETTSÉGEK ÖSSZESEN</t>
  </si>
  <si>
    <t>FORRÁSOK ÖSSZESEN</t>
  </si>
  <si>
    <t xml:space="preserve">FORRÁSOK </t>
  </si>
  <si>
    <r>
      <t xml:space="preserve">  </t>
    </r>
    <r>
      <rPr>
        <sz val="11"/>
        <rFont val="Arial"/>
        <family val="2"/>
      </rPr>
      <t xml:space="preserve">        egyéb hosszú lej köt köv é terh törl részl</t>
    </r>
  </si>
  <si>
    <t>Költségvetési aktív átfutó elszámolások</t>
  </si>
  <si>
    <r>
      <t>Közfoglalkoztatás</t>
    </r>
    <r>
      <rPr>
        <sz val="14"/>
        <rFont val="Arial CE"/>
        <family val="2"/>
      </rPr>
      <t xml:space="preserve"> </t>
    </r>
    <r>
      <rPr>
        <sz val="10"/>
        <rFont val="Arial CE"/>
        <family val="0"/>
      </rPr>
      <t xml:space="preserve"> </t>
    </r>
  </si>
  <si>
    <t>Könyvtár + Eü egyéb</t>
  </si>
  <si>
    <t>Költségvetési aktív átfutóelszámolások záróegyenlege</t>
  </si>
  <si>
    <t>2. sz. melléklet</t>
  </si>
  <si>
    <t>1. melléklet a 8/2014. (IV. 28.) önkormányzati rendelethez</t>
  </si>
  <si>
    <t>2. melléklet a 8/2014. (IV. 28.) önkormányzati rendelethez</t>
  </si>
  <si>
    <t>3. melléklet a 8/2014. (IV. 28.) önkormányzati rendelethez</t>
  </si>
  <si>
    <t>4. melléklet a 8/2014. (IV. 28.) önkormányzati rendelethez</t>
  </si>
  <si>
    <t>5. melléklet a 8/2014. (IV. 28.) önkormányzati rendelethez</t>
  </si>
  <si>
    <t>6. melléklet a 8/2014. (IV. 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</si>
</sst>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8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2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0.140625" style="0" customWidth="1"/>
  </cols>
  <sheetData>
    <row r="1" ht="12.75">
      <c r="A1" t="s">
        <v>151</v>
      </c>
    </row>
    <row r="3" spans="1:5" ht="15.75">
      <c r="A3" s="56" t="s">
        <v>81</v>
      </c>
      <c r="B3" s="57"/>
      <c r="C3" s="57"/>
      <c r="D3" s="57"/>
      <c r="E3" s="57"/>
    </row>
    <row r="5" spans="2:4" ht="15.75">
      <c r="B5" s="56" t="s">
        <v>83</v>
      </c>
      <c r="C5" s="56"/>
      <c r="D5" s="56"/>
    </row>
    <row r="6" spans="1:2" ht="14.25">
      <c r="A6" s="1"/>
      <c r="B6" s="1"/>
    </row>
    <row r="7" spans="1:4" ht="15">
      <c r="A7" s="10" t="s">
        <v>10</v>
      </c>
      <c r="B7" s="35" t="s">
        <v>67</v>
      </c>
      <c r="C7" t="s">
        <v>68</v>
      </c>
      <c r="D7" t="s">
        <v>78</v>
      </c>
    </row>
    <row r="8" spans="1:2" ht="15">
      <c r="A8" s="11"/>
      <c r="B8" s="12" t="s">
        <v>11</v>
      </c>
    </row>
    <row r="9" spans="1:4" ht="15">
      <c r="A9" s="11"/>
      <c r="B9" s="12"/>
      <c r="C9" s="37"/>
      <c r="D9" s="2"/>
    </row>
    <row r="10" spans="1:4" ht="15.75">
      <c r="A10" s="13" t="s">
        <v>12</v>
      </c>
      <c r="B10" s="30">
        <v>4234</v>
      </c>
      <c r="C10" s="38">
        <v>14635</v>
      </c>
      <c r="D10" s="29">
        <f>SUM(D11:D13)</f>
        <v>5759</v>
      </c>
    </row>
    <row r="11" spans="1:4" ht="15">
      <c r="A11" s="14" t="s">
        <v>13</v>
      </c>
      <c r="B11" s="31">
        <v>3459</v>
      </c>
      <c r="C11" s="39">
        <v>10401</v>
      </c>
      <c r="D11" s="36">
        <v>2084</v>
      </c>
    </row>
    <row r="12" spans="1:4" ht="15">
      <c r="A12" s="14" t="s">
        <v>14</v>
      </c>
      <c r="B12" s="31">
        <v>775</v>
      </c>
      <c r="C12" s="39">
        <v>4234</v>
      </c>
      <c r="D12" s="36">
        <v>3673</v>
      </c>
    </row>
    <row r="13" spans="1:4" ht="15">
      <c r="A13" s="14" t="s">
        <v>73</v>
      </c>
      <c r="B13" s="31"/>
      <c r="C13" s="39"/>
      <c r="D13" s="36">
        <v>2</v>
      </c>
    </row>
    <row r="14" spans="1:4" ht="15">
      <c r="A14" s="14"/>
      <c r="B14" s="31"/>
      <c r="C14" s="39"/>
      <c r="D14" s="2"/>
    </row>
    <row r="15" spans="1:4" ht="15.75">
      <c r="A15" s="6" t="s">
        <v>15</v>
      </c>
      <c r="B15" s="32">
        <v>44998</v>
      </c>
      <c r="C15" s="38">
        <v>42083</v>
      </c>
      <c r="D15" s="29">
        <f>SUM(D16:D27)</f>
        <v>42083</v>
      </c>
    </row>
    <row r="16" spans="1:4" ht="15">
      <c r="A16" s="14" t="s">
        <v>16</v>
      </c>
      <c r="B16" s="31">
        <v>11894</v>
      </c>
      <c r="C16" s="39">
        <v>12971</v>
      </c>
      <c r="D16" s="36">
        <v>12971</v>
      </c>
    </row>
    <row r="17" spans="1:4" ht="15">
      <c r="A17" s="14" t="s">
        <v>17</v>
      </c>
      <c r="B17" s="31">
        <v>7296</v>
      </c>
      <c r="C17" s="39">
        <v>7822</v>
      </c>
      <c r="D17" s="36">
        <v>7822</v>
      </c>
    </row>
    <row r="18" spans="1:4" ht="15">
      <c r="A18" s="14" t="s">
        <v>18</v>
      </c>
      <c r="B18" s="31">
        <v>1206</v>
      </c>
      <c r="C18" s="39">
        <v>1260</v>
      </c>
      <c r="D18" s="36">
        <v>1260</v>
      </c>
    </row>
    <row r="19" spans="1:4" ht="15">
      <c r="A19" s="14" t="s">
        <v>19</v>
      </c>
      <c r="B19" s="31">
        <v>1020</v>
      </c>
      <c r="C19" s="39">
        <v>1020</v>
      </c>
      <c r="D19" s="36">
        <v>1020</v>
      </c>
    </row>
    <row r="20" spans="1:4" ht="15">
      <c r="A20" s="14" t="s">
        <v>20</v>
      </c>
      <c r="B20" s="31">
        <v>2871</v>
      </c>
      <c r="C20" s="39">
        <v>2871</v>
      </c>
      <c r="D20" s="36">
        <v>2871</v>
      </c>
    </row>
    <row r="21" spans="1:4" ht="15">
      <c r="A21" s="14" t="s">
        <v>21</v>
      </c>
      <c r="B21" s="31">
        <v>722</v>
      </c>
      <c r="C21" s="39">
        <v>722</v>
      </c>
      <c r="D21" s="36">
        <v>722</v>
      </c>
    </row>
    <row r="22" spans="1:4" ht="15">
      <c r="A22" s="14" t="s">
        <v>22</v>
      </c>
      <c r="B22" s="31">
        <v>150</v>
      </c>
      <c r="C22" s="39">
        <v>166</v>
      </c>
      <c r="D22" s="36">
        <v>166</v>
      </c>
    </row>
    <row r="23" spans="1:4" ht="15">
      <c r="A23" s="14" t="s">
        <v>23</v>
      </c>
      <c r="B23" s="31">
        <v>10084</v>
      </c>
      <c r="C23" s="39">
        <v>9006</v>
      </c>
      <c r="D23" s="36">
        <v>9006</v>
      </c>
    </row>
    <row r="24" spans="1:4" ht="15">
      <c r="A24" s="14" t="s">
        <v>24</v>
      </c>
      <c r="B24" s="31">
        <v>9755</v>
      </c>
      <c r="C24" s="39">
        <v>3720</v>
      </c>
      <c r="D24" s="36">
        <v>3720</v>
      </c>
    </row>
    <row r="25" spans="1:4" ht="15">
      <c r="A25" s="14" t="s">
        <v>69</v>
      </c>
      <c r="B25" s="31"/>
      <c r="C25" s="39">
        <v>1293</v>
      </c>
      <c r="D25" s="36">
        <v>1293</v>
      </c>
    </row>
    <row r="26" spans="1:4" ht="15">
      <c r="A26" s="14" t="s">
        <v>70</v>
      </c>
      <c r="B26" s="31"/>
      <c r="C26" s="39">
        <v>1232</v>
      </c>
      <c r="D26" s="36">
        <v>1232</v>
      </c>
    </row>
    <row r="27" spans="1:4" ht="15">
      <c r="A27" s="14"/>
      <c r="B27" s="31"/>
      <c r="C27" s="39"/>
      <c r="D27" s="2"/>
    </row>
    <row r="28" spans="1:4" ht="15.75">
      <c r="A28" s="6" t="s">
        <v>25</v>
      </c>
      <c r="B28" s="32">
        <v>11360</v>
      </c>
      <c r="C28" s="38">
        <v>13317</v>
      </c>
      <c r="D28" s="29">
        <f>SUM(D29:D33)</f>
        <v>13420</v>
      </c>
    </row>
    <row r="29" spans="1:4" ht="15">
      <c r="A29" s="14" t="s">
        <v>26</v>
      </c>
      <c r="B29" s="31">
        <v>527</v>
      </c>
      <c r="C29" s="39">
        <v>3484</v>
      </c>
      <c r="D29" s="36">
        <v>6254</v>
      </c>
    </row>
    <row r="30" spans="1:4" ht="15">
      <c r="A30" s="14" t="s">
        <v>27</v>
      </c>
      <c r="B30" s="31">
        <v>379</v>
      </c>
      <c r="C30" s="39">
        <v>379</v>
      </c>
      <c r="D30" s="36">
        <v>404</v>
      </c>
    </row>
    <row r="31" spans="1:4" ht="15">
      <c r="A31" s="14" t="s">
        <v>28</v>
      </c>
      <c r="B31" s="31">
        <v>1320</v>
      </c>
      <c r="C31" s="39">
        <v>320</v>
      </c>
      <c r="D31" s="36">
        <v>312</v>
      </c>
    </row>
    <row r="32" spans="1:4" ht="15">
      <c r="A32" s="14" t="s">
        <v>29</v>
      </c>
      <c r="B32" s="31">
        <v>9134</v>
      </c>
      <c r="C32" s="39">
        <v>9134</v>
      </c>
      <c r="D32" s="36">
        <v>4776</v>
      </c>
    </row>
    <row r="33" spans="1:4" ht="15">
      <c r="A33" s="14" t="s">
        <v>74</v>
      </c>
      <c r="B33" s="31"/>
      <c r="C33" s="39"/>
      <c r="D33" s="36">
        <v>1674</v>
      </c>
    </row>
    <row r="34" spans="1:4" ht="15.75">
      <c r="A34" s="6" t="s">
        <v>76</v>
      </c>
      <c r="B34" s="31"/>
      <c r="C34" s="39"/>
      <c r="D34" s="29">
        <v>1167</v>
      </c>
    </row>
    <row r="35" spans="1:4" ht="15">
      <c r="A35" s="14" t="s">
        <v>75</v>
      </c>
      <c r="B35" s="31"/>
      <c r="C35" s="39"/>
      <c r="D35" s="36">
        <v>1167</v>
      </c>
    </row>
    <row r="36" spans="1:4" ht="15">
      <c r="A36" s="14"/>
      <c r="B36" s="31"/>
      <c r="C36" s="39"/>
      <c r="D36" s="2"/>
    </row>
    <row r="37" spans="1:4" ht="15.75">
      <c r="A37" s="6" t="s">
        <v>30</v>
      </c>
      <c r="B37" s="32">
        <v>3941</v>
      </c>
      <c r="C37" s="38">
        <v>3941</v>
      </c>
      <c r="D37" s="29">
        <v>3255</v>
      </c>
    </row>
    <row r="38" spans="1:4" ht="15">
      <c r="A38" s="14" t="s">
        <v>31</v>
      </c>
      <c r="B38" s="31">
        <v>1028</v>
      </c>
      <c r="C38" s="39">
        <v>1028</v>
      </c>
      <c r="D38" s="36">
        <v>834</v>
      </c>
    </row>
    <row r="39" spans="1:4" ht="15">
      <c r="A39" s="14" t="s">
        <v>32</v>
      </c>
      <c r="B39" s="33">
        <v>2913</v>
      </c>
      <c r="C39" s="39">
        <v>2913</v>
      </c>
      <c r="D39" s="36">
        <v>2411</v>
      </c>
    </row>
    <row r="40" spans="1:4" ht="15">
      <c r="A40" s="14"/>
      <c r="B40" s="31"/>
      <c r="C40" s="39"/>
      <c r="D40" s="2"/>
    </row>
    <row r="41" spans="1:4" ht="15.75">
      <c r="A41" s="6" t="s">
        <v>33</v>
      </c>
      <c r="B41" s="32">
        <f>B10+B15+B28+B37</f>
        <v>64533</v>
      </c>
      <c r="C41" s="32">
        <f>C10+C15+C28+C37</f>
        <v>73976</v>
      </c>
      <c r="D41" s="6">
        <f>D10+D15+D28+D34+D37</f>
        <v>65684</v>
      </c>
    </row>
    <row r="42" spans="1:4" ht="15">
      <c r="A42" s="14"/>
      <c r="B42" s="31"/>
      <c r="C42" s="39"/>
      <c r="D42" s="2"/>
    </row>
    <row r="43" spans="1:4" ht="15.75">
      <c r="A43" s="6" t="s">
        <v>34</v>
      </c>
      <c r="B43" s="32">
        <v>866</v>
      </c>
      <c r="C43" s="38">
        <v>13401</v>
      </c>
      <c r="D43" s="29">
        <v>13312</v>
      </c>
    </row>
    <row r="44" spans="1:4" ht="15">
      <c r="A44" s="14" t="s">
        <v>35</v>
      </c>
      <c r="B44" s="31">
        <v>866</v>
      </c>
      <c r="C44" s="39">
        <v>866</v>
      </c>
      <c r="D44" s="2"/>
    </row>
    <row r="45" spans="1:4" ht="15">
      <c r="A45" s="14" t="s">
        <v>71</v>
      </c>
      <c r="B45" s="31"/>
      <c r="C45" s="39">
        <v>12535</v>
      </c>
      <c r="D45" s="36">
        <v>12535</v>
      </c>
    </row>
    <row r="46" spans="1:4" ht="15">
      <c r="A46" s="14" t="s">
        <v>82</v>
      </c>
      <c r="B46" s="31"/>
      <c r="C46" s="39"/>
      <c r="D46" s="36">
        <v>777</v>
      </c>
    </row>
    <row r="47" spans="1:4" ht="15.75">
      <c r="A47" s="6"/>
      <c r="B47" s="31"/>
      <c r="C47" s="39"/>
      <c r="D47" s="29"/>
    </row>
    <row r="48" spans="1:4" ht="15">
      <c r="A48" s="14" t="s">
        <v>77</v>
      </c>
      <c r="B48" s="31"/>
      <c r="C48" s="39"/>
      <c r="D48" s="36"/>
    </row>
    <row r="49" spans="1:4" ht="15">
      <c r="A49" s="14"/>
      <c r="B49" s="31"/>
      <c r="C49" s="39"/>
      <c r="D49" s="2"/>
    </row>
    <row r="50" spans="1:4" ht="15">
      <c r="A50" s="14"/>
      <c r="B50" s="31"/>
      <c r="C50" s="39"/>
      <c r="D50" s="2"/>
    </row>
    <row r="51" spans="1:4" ht="15.75">
      <c r="A51" s="6" t="s">
        <v>36</v>
      </c>
      <c r="B51" s="32">
        <f>B41+B43</f>
        <v>65399</v>
      </c>
      <c r="C51" s="32">
        <f>C41+C43</f>
        <v>87377</v>
      </c>
      <c r="D51" s="6">
        <f>D41+D43</f>
        <v>78996</v>
      </c>
    </row>
    <row r="52" spans="1:4" ht="14.25">
      <c r="A52" s="1"/>
      <c r="B52" s="1"/>
      <c r="D52" s="42"/>
    </row>
    <row r="53" spans="1:4" ht="15.75">
      <c r="A53" s="1"/>
      <c r="B53" s="1"/>
      <c r="D53" s="24"/>
    </row>
    <row r="54" spans="1:4" ht="15">
      <c r="A54" s="15"/>
      <c r="B54" s="15"/>
      <c r="D54" s="42"/>
    </row>
    <row r="55" spans="1:4" ht="15.75">
      <c r="A55" s="16" t="s">
        <v>37</v>
      </c>
      <c r="B55" s="15"/>
      <c r="D55" s="42"/>
    </row>
    <row r="56" spans="1:4" ht="15">
      <c r="A56" s="15"/>
      <c r="B56" s="35" t="s">
        <v>67</v>
      </c>
      <c r="C56" t="s">
        <v>68</v>
      </c>
      <c r="D56" t="s">
        <v>78</v>
      </c>
    </row>
    <row r="57" spans="1:4" ht="15.75">
      <c r="A57" s="6" t="s">
        <v>38</v>
      </c>
      <c r="B57" s="6">
        <v>6441</v>
      </c>
      <c r="C57" s="38">
        <v>9551</v>
      </c>
      <c r="D57" s="29">
        <v>9548</v>
      </c>
    </row>
    <row r="58" spans="1:4" ht="15.75">
      <c r="A58" s="6" t="s">
        <v>39</v>
      </c>
      <c r="B58" s="6">
        <v>1724</v>
      </c>
      <c r="C58" s="38">
        <v>1844</v>
      </c>
      <c r="D58" s="29">
        <v>1825</v>
      </c>
    </row>
    <row r="59" spans="1:4" ht="15.75">
      <c r="A59" s="6" t="s">
        <v>40</v>
      </c>
      <c r="B59" s="6">
        <v>21139</v>
      </c>
      <c r="C59" s="38">
        <v>30757</v>
      </c>
      <c r="D59" s="29">
        <v>30702</v>
      </c>
    </row>
    <row r="60" spans="1:4" ht="15">
      <c r="A60" s="17"/>
      <c r="B60" s="17"/>
      <c r="C60" s="44"/>
      <c r="D60" s="43"/>
    </row>
    <row r="61" spans="1:4" ht="15.75">
      <c r="A61" s="18" t="s">
        <v>41</v>
      </c>
      <c r="B61" s="18">
        <v>14264</v>
      </c>
      <c r="C61" s="38">
        <v>13740</v>
      </c>
      <c r="D61" s="29">
        <v>13076</v>
      </c>
    </row>
    <row r="62" spans="1:4" ht="15">
      <c r="A62" s="17" t="s">
        <v>42</v>
      </c>
      <c r="B62" s="17">
        <v>308</v>
      </c>
      <c r="C62" s="39">
        <v>308</v>
      </c>
      <c r="D62" s="36">
        <v>264</v>
      </c>
    </row>
    <row r="63" spans="1:4" ht="15">
      <c r="A63" s="17" t="s">
        <v>43</v>
      </c>
      <c r="B63" s="17">
        <v>8208</v>
      </c>
      <c r="C63" s="39">
        <v>7684</v>
      </c>
      <c r="D63" s="36">
        <v>7377</v>
      </c>
    </row>
    <row r="64" spans="1:4" ht="15">
      <c r="A64" s="17" t="s">
        <v>44</v>
      </c>
      <c r="B64" s="17">
        <v>3600</v>
      </c>
      <c r="C64" s="39">
        <v>3600</v>
      </c>
      <c r="D64" s="36">
        <v>3309</v>
      </c>
    </row>
    <row r="65" spans="1:4" ht="15">
      <c r="A65" s="17" t="s">
        <v>45</v>
      </c>
      <c r="B65" s="17">
        <v>226</v>
      </c>
      <c r="C65" s="39">
        <v>70</v>
      </c>
      <c r="D65" s="36">
        <v>69</v>
      </c>
    </row>
    <row r="66" spans="1:4" ht="15">
      <c r="A66" s="17" t="s">
        <v>46</v>
      </c>
      <c r="B66" s="17">
        <v>50</v>
      </c>
      <c r="C66" s="39">
        <v>30</v>
      </c>
      <c r="D66" s="36">
        <v>30</v>
      </c>
    </row>
    <row r="67" spans="1:4" ht="15">
      <c r="A67" s="17" t="s">
        <v>47</v>
      </c>
      <c r="B67" s="17">
        <v>1044</v>
      </c>
      <c r="C67" s="39">
        <v>715</v>
      </c>
      <c r="D67" s="36">
        <v>1080</v>
      </c>
    </row>
    <row r="68" spans="1:4" ht="15">
      <c r="A68" s="17" t="s">
        <v>48</v>
      </c>
      <c r="B68" s="17">
        <v>60</v>
      </c>
      <c r="C68" s="39">
        <v>573</v>
      </c>
      <c r="D68" s="36">
        <v>300</v>
      </c>
    </row>
    <row r="69" spans="1:4" ht="15">
      <c r="A69" s="17" t="s">
        <v>49</v>
      </c>
      <c r="B69" s="17">
        <v>86</v>
      </c>
      <c r="C69" s="39">
        <v>75</v>
      </c>
      <c r="D69" s="36">
        <v>71</v>
      </c>
    </row>
    <row r="70" spans="1:4" ht="15">
      <c r="A70" s="17" t="s">
        <v>50</v>
      </c>
      <c r="B70" s="17">
        <v>160</v>
      </c>
      <c r="C70" s="39">
        <v>160</v>
      </c>
      <c r="D70" s="36">
        <v>160</v>
      </c>
    </row>
    <row r="71" spans="1:4" ht="15">
      <c r="A71" s="17" t="s">
        <v>51</v>
      </c>
      <c r="B71" s="17">
        <v>160</v>
      </c>
      <c r="C71" s="39">
        <v>163</v>
      </c>
      <c r="D71" s="36">
        <v>51</v>
      </c>
    </row>
    <row r="72" spans="1:4" ht="15">
      <c r="A72" s="17" t="s">
        <v>52</v>
      </c>
      <c r="B72" s="17">
        <v>362</v>
      </c>
      <c r="C72" s="39">
        <v>362</v>
      </c>
      <c r="D72" s="36">
        <v>365</v>
      </c>
    </row>
    <row r="73" spans="1:4" ht="15">
      <c r="A73" s="17"/>
      <c r="B73" s="17"/>
      <c r="C73" s="37"/>
      <c r="D73" s="36"/>
    </row>
    <row r="74" spans="1:4" ht="15.75">
      <c r="A74" s="18" t="s">
        <v>53</v>
      </c>
      <c r="B74" s="18">
        <v>8508</v>
      </c>
      <c r="C74" s="38">
        <v>9088</v>
      </c>
      <c r="D74" s="29">
        <v>8965</v>
      </c>
    </row>
    <row r="75" spans="1:4" ht="15">
      <c r="A75" s="17" t="s">
        <v>54</v>
      </c>
      <c r="B75" s="17">
        <v>7656</v>
      </c>
      <c r="C75" s="39">
        <v>8236</v>
      </c>
      <c r="D75" s="36">
        <v>8283</v>
      </c>
    </row>
    <row r="76" spans="1:4" ht="15">
      <c r="A76" s="19" t="s">
        <v>55</v>
      </c>
      <c r="B76" s="19">
        <v>387</v>
      </c>
      <c r="C76" s="39">
        <v>387</v>
      </c>
      <c r="D76" s="36">
        <v>194</v>
      </c>
    </row>
    <row r="77" spans="1:4" ht="15">
      <c r="A77" s="17" t="s">
        <v>56</v>
      </c>
      <c r="B77" s="17">
        <v>174</v>
      </c>
      <c r="C77" s="39">
        <v>174</v>
      </c>
      <c r="D77" s="36">
        <v>87</v>
      </c>
    </row>
    <row r="78" spans="1:4" ht="15">
      <c r="A78" s="17" t="s">
        <v>57</v>
      </c>
      <c r="B78" s="17">
        <v>291</v>
      </c>
      <c r="C78" s="39">
        <v>291</v>
      </c>
      <c r="D78" s="36">
        <v>401</v>
      </c>
    </row>
    <row r="79" spans="1:4" ht="15">
      <c r="A79" s="17"/>
      <c r="B79" s="17"/>
      <c r="C79" s="37"/>
      <c r="D79" s="2"/>
    </row>
    <row r="80" spans="1:4" ht="15.75">
      <c r="A80" s="6" t="s">
        <v>58</v>
      </c>
      <c r="B80" s="6">
        <v>765</v>
      </c>
      <c r="C80" s="38">
        <v>765</v>
      </c>
      <c r="D80" s="2"/>
    </row>
    <row r="81" spans="1:4" ht="15.75">
      <c r="A81" s="6"/>
      <c r="B81" s="6"/>
      <c r="C81" s="38"/>
      <c r="D81" s="2"/>
    </row>
    <row r="82" spans="1:4" ht="15.75">
      <c r="A82" s="6" t="s">
        <v>79</v>
      </c>
      <c r="B82" s="6"/>
      <c r="C82" s="38"/>
      <c r="D82" s="29">
        <v>886</v>
      </c>
    </row>
    <row r="83" spans="1:4" ht="15">
      <c r="A83" s="17"/>
      <c r="B83" s="17"/>
      <c r="C83" s="37"/>
      <c r="D83" s="2"/>
    </row>
    <row r="84" spans="1:4" ht="15.75">
      <c r="A84" s="6" t="s">
        <v>59</v>
      </c>
      <c r="B84" s="6">
        <v>11489</v>
      </c>
      <c r="C84" s="38">
        <v>12631</v>
      </c>
      <c r="D84" s="29">
        <v>12631</v>
      </c>
    </row>
    <row r="85" spans="1:4" ht="15">
      <c r="A85" s="17"/>
      <c r="B85" s="17"/>
      <c r="C85" s="37"/>
      <c r="D85" s="2"/>
    </row>
    <row r="86" spans="1:4" ht="15.75">
      <c r="A86" s="6" t="s">
        <v>84</v>
      </c>
      <c r="B86" s="6">
        <f>B57+B58+B59+B61+B74+B80+B82+B84</f>
        <v>64330</v>
      </c>
      <c r="C86" s="6">
        <f>C57+C58+C59+C61+C74+C80+C82+C84</f>
        <v>78376</v>
      </c>
      <c r="D86" s="6">
        <f>D57+D58+D59+D61+D74+D80+D82+D84</f>
        <v>77633</v>
      </c>
    </row>
    <row r="87" spans="1:4" ht="12.75">
      <c r="A87" s="2"/>
      <c r="B87" s="2"/>
      <c r="C87" s="37"/>
      <c r="D87" s="2"/>
    </row>
    <row r="88" spans="1:4" ht="15.75">
      <c r="A88" s="18" t="s">
        <v>60</v>
      </c>
      <c r="B88" s="18">
        <v>866</v>
      </c>
      <c r="C88" s="38">
        <f>SUM(C89:C91)</f>
        <v>8752</v>
      </c>
      <c r="D88" s="29">
        <f>SUM(D89:D91)</f>
        <v>8752</v>
      </c>
    </row>
    <row r="89" spans="1:4" ht="15">
      <c r="A89" s="20" t="s">
        <v>61</v>
      </c>
      <c r="B89" s="20">
        <v>866</v>
      </c>
      <c r="C89" s="39">
        <v>310</v>
      </c>
      <c r="D89" s="46">
        <v>309</v>
      </c>
    </row>
    <row r="90" spans="1:4" ht="12.75">
      <c r="A90" s="2"/>
      <c r="B90" s="2"/>
      <c r="C90" s="2"/>
      <c r="D90" s="2"/>
    </row>
    <row r="91" spans="1:4" ht="15">
      <c r="A91" s="14" t="s">
        <v>72</v>
      </c>
      <c r="B91" s="14"/>
      <c r="C91" s="39">
        <v>8442</v>
      </c>
      <c r="D91" s="46">
        <v>8443</v>
      </c>
    </row>
    <row r="92" spans="1:4" ht="15">
      <c r="A92" s="14"/>
      <c r="B92" s="14"/>
      <c r="C92" s="39"/>
      <c r="D92" s="46"/>
    </row>
    <row r="93" spans="1:4" ht="15.75">
      <c r="A93" s="6" t="s">
        <v>80</v>
      </c>
      <c r="B93" s="6"/>
      <c r="C93" s="41">
        <v>249</v>
      </c>
      <c r="D93" s="29">
        <v>249</v>
      </c>
    </row>
    <row r="94" spans="1:4" ht="15">
      <c r="A94" s="14"/>
      <c r="B94" s="14"/>
      <c r="C94" s="37"/>
      <c r="D94" s="2"/>
    </row>
    <row r="95" spans="1:4" ht="15.75">
      <c r="A95" s="6" t="s">
        <v>62</v>
      </c>
      <c r="B95" s="6">
        <v>203</v>
      </c>
      <c r="C95" s="37"/>
      <c r="D95" s="2"/>
    </row>
    <row r="96" spans="1:4" ht="15.75">
      <c r="A96" s="6"/>
      <c r="B96" s="6"/>
      <c r="C96" s="37"/>
      <c r="D96" s="2"/>
    </row>
    <row r="97" spans="1:4" ht="15.75">
      <c r="A97" s="6"/>
      <c r="B97" s="6"/>
      <c r="C97" s="38"/>
      <c r="D97" s="2"/>
    </row>
    <row r="98" spans="1:4" ht="12.75">
      <c r="A98" s="2"/>
      <c r="B98" s="2"/>
      <c r="C98" s="37"/>
      <c r="D98" s="2"/>
    </row>
    <row r="99" spans="1:4" ht="15.75">
      <c r="A99" s="6" t="s">
        <v>1</v>
      </c>
      <c r="B99" s="21">
        <f>B57+B58+B59+B61+B74+B80+B84+B88+B95</f>
        <v>65399</v>
      </c>
      <c r="C99" s="40">
        <f>C57+C58+C59+C61+C74+C80+C84+C88+C93+C95+C97</f>
        <v>87377</v>
      </c>
      <c r="D99" s="21">
        <f>D57+D58+D59+D61+D74+D80+D82+D84+D88+D93+D95+D97</f>
        <v>86634</v>
      </c>
    </row>
    <row r="100" spans="1:4" ht="15.75">
      <c r="A100" s="34"/>
      <c r="B100" s="23"/>
      <c r="D100" s="42"/>
    </row>
    <row r="101" spans="1:4" ht="15.75">
      <c r="A101" s="22"/>
      <c r="B101" s="23"/>
      <c r="D101" s="42"/>
    </row>
  </sheetData>
  <sheetProtection/>
  <mergeCells count="2">
    <mergeCell ref="A3:E3"/>
    <mergeCell ref="B5:D5"/>
  </mergeCells>
  <printOptions/>
  <pageMargins left="1.3779527559055118" right="0.7874015748031497" top="0.984251968503937" bottom="0.984251968503937" header="0.5118110236220472" footer="0.5118110236220472"/>
  <pageSetup orientation="portrait" paperSize="9" scale="82" r:id="rId1"/>
  <rowBreaks count="1" manualBreakCount="1"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5" sqref="A5"/>
    </sheetView>
  </sheetViews>
  <sheetFormatPr defaultColWidth="9.140625" defaultRowHeight="12.75"/>
  <cols>
    <col min="1" max="1" width="52.7109375" style="0" customWidth="1"/>
  </cols>
  <sheetData>
    <row r="1" ht="12.75">
      <c r="A1" t="s">
        <v>152</v>
      </c>
    </row>
    <row r="3" spans="1:4" ht="15.75">
      <c r="A3" s="24" t="s">
        <v>63</v>
      </c>
      <c r="B3" s="25" t="s">
        <v>150</v>
      </c>
      <c r="D3" s="42"/>
    </row>
    <row r="4" ht="12.75">
      <c r="D4" s="42"/>
    </row>
    <row r="5" spans="2:4" ht="12.75">
      <c r="B5" s="35" t="s">
        <v>67</v>
      </c>
      <c r="C5" t="s">
        <v>68</v>
      </c>
      <c r="D5" t="s">
        <v>78</v>
      </c>
    </row>
    <row r="6" spans="1:4" ht="15.75">
      <c r="A6" s="18" t="s">
        <v>64</v>
      </c>
      <c r="B6" s="18" t="s">
        <v>11</v>
      </c>
      <c r="C6" s="37"/>
      <c r="D6" s="2"/>
    </row>
    <row r="7" spans="1:4" ht="15.75">
      <c r="A7" s="6" t="s">
        <v>65</v>
      </c>
      <c r="B7" s="26">
        <v>275</v>
      </c>
      <c r="C7" s="37"/>
      <c r="D7" s="2"/>
    </row>
    <row r="8" spans="1:4" ht="15.75">
      <c r="A8" s="18" t="s">
        <v>59</v>
      </c>
      <c r="B8" s="18">
        <v>11489</v>
      </c>
      <c r="C8" s="38">
        <v>12631</v>
      </c>
      <c r="D8" s="29">
        <v>12631</v>
      </c>
    </row>
    <row r="9" spans="1:4" ht="15.75">
      <c r="A9" s="27"/>
      <c r="B9" s="28"/>
      <c r="C9" s="37"/>
      <c r="D9" s="2"/>
    </row>
    <row r="10" spans="1:4" ht="15.75">
      <c r="A10" s="28" t="s">
        <v>0</v>
      </c>
      <c r="B10" s="28">
        <f>SUM(B7:B9)</f>
        <v>11764</v>
      </c>
      <c r="C10" s="41">
        <f>SUM(C7:C9)</f>
        <v>12631</v>
      </c>
      <c r="D10" s="28">
        <f>SUM(D7:D9)</f>
        <v>12631</v>
      </c>
    </row>
    <row r="11" spans="1:4" ht="12.75">
      <c r="A11" s="2"/>
      <c r="B11" s="2"/>
      <c r="C11" s="37"/>
      <c r="D11" s="2"/>
    </row>
    <row r="12" spans="1:4" ht="12.75">
      <c r="A12" s="2"/>
      <c r="B12" s="2"/>
      <c r="C12" s="37"/>
      <c r="D12" s="2"/>
    </row>
    <row r="13" spans="1:4" ht="15.75">
      <c r="A13" s="29" t="s">
        <v>66</v>
      </c>
      <c r="B13" s="18" t="s">
        <v>11</v>
      </c>
      <c r="C13" s="37"/>
      <c r="D13" s="2"/>
    </row>
    <row r="14" spans="1:4" ht="15.75">
      <c r="A14" s="6" t="s">
        <v>38</v>
      </c>
      <c r="B14" s="6">
        <v>5696</v>
      </c>
      <c r="C14" s="38">
        <v>6739</v>
      </c>
      <c r="D14" s="45">
        <v>6737</v>
      </c>
    </row>
    <row r="15" spans="1:4" ht="15.75">
      <c r="A15" s="6" t="s">
        <v>39</v>
      </c>
      <c r="B15" s="6">
        <v>1571</v>
      </c>
      <c r="C15" s="38">
        <v>1561</v>
      </c>
      <c r="D15" s="45">
        <v>1557</v>
      </c>
    </row>
    <row r="16" spans="1:4" ht="15.75">
      <c r="A16" s="6" t="s">
        <v>40</v>
      </c>
      <c r="B16" s="6">
        <v>4497</v>
      </c>
      <c r="C16" s="38">
        <v>4331</v>
      </c>
      <c r="D16" s="45">
        <v>4337</v>
      </c>
    </row>
    <row r="17" spans="1:4" ht="15.75">
      <c r="A17" s="6"/>
      <c r="B17" s="6"/>
      <c r="C17" s="38"/>
      <c r="D17" s="2"/>
    </row>
    <row r="18" spans="1:4" ht="15.75">
      <c r="A18" s="6" t="s">
        <v>1</v>
      </c>
      <c r="B18" s="21">
        <f>B14+B15+B16</f>
        <v>11764</v>
      </c>
      <c r="C18" s="40">
        <f>C14+C15+C16</f>
        <v>12631</v>
      </c>
      <c r="D18" s="21">
        <f>D14+D15+D16</f>
        <v>12631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4.57421875" style="0" customWidth="1"/>
    <col min="2" max="2" width="18.140625" style="0" customWidth="1"/>
  </cols>
  <sheetData>
    <row r="1" ht="12.75">
      <c r="A1" t="s">
        <v>153</v>
      </c>
    </row>
    <row r="3" spans="1:3" ht="15.75">
      <c r="A3" s="56" t="s">
        <v>85</v>
      </c>
      <c r="B3" s="56"/>
      <c r="C3" s="56"/>
    </row>
    <row r="5" spans="1:3" ht="18" customHeight="1">
      <c r="A5" s="36" t="s">
        <v>86</v>
      </c>
      <c r="B5" s="36">
        <v>2824</v>
      </c>
      <c r="C5" s="42"/>
    </row>
    <row r="6" spans="1:3" ht="18" customHeight="1">
      <c r="A6" s="36" t="s">
        <v>87</v>
      </c>
      <c r="B6" s="36">
        <v>0</v>
      </c>
      <c r="C6" s="42"/>
    </row>
    <row r="7" spans="1:3" ht="18" customHeight="1">
      <c r="A7" s="28" t="s">
        <v>88</v>
      </c>
      <c r="B7" s="28">
        <v>2824</v>
      </c>
      <c r="C7" s="42"/>
    </row>
    <row r="8" spans="1:3" ht="18" customHeight="1">
      <c r="A8" s="36" t="s">
        <v>149</v>
      </c>
      <c r="B8" s="36">
        <v>824</v>
      </c>
      <c r="C8" s="42"/>
    </row>
    <row r="9" spans="1:3" ht="18" customHeight="1">
      <c r="A9" s="36" t="s">
        <v>90</v>
      </c>
      <c r="B9" s="36">
        <v>6500</v>
      </c>
      <c r="C9" s="42"/>
    </row>
    <row r="10" spans="1:3" ht="18" customHeight="1">
      <c r="A10" s="28" t="s">
        <v>89</v>
      </c>
      <c r="B10" s="28">
        <v>-23</v>
      </c>
      <c r="C10" s="42"/>
    </row>
    <row r="11" spans="1:3" ht="18" customHeight="1">
      <c r="A11" s="28" t="s">
        <v>91</v>
      </c>
      <c r="B11" s="28">
        <v>-1286</v>
      </c>
      <c r="C11" s="42"/>
    </row>
    <row r="12" spans="1:3" ht="18" customHeight="1">
      <c r="A12" s="28" t="s">
        <v>92</v>
      </c>
      <c r="B12" s="28">
        <v>-1566</v>
      </c>
      <c r="C12" s="42"/>
    </row>
    <row r="13" spans="1:3" ht="18" customHeight="1">
      <c r="A13" s="36" t="s">
        <v>93</v>
      </c>
      <c r="B13" s="36">
        <v>0</v>
      </c>
      <c r="C13" s="42"/>
    </row>
    <row r="14" spans="1:3" ht="18" customHeight="1">
      <c r="A14" s="28" t="s">
        <v>94</v>
      </c>
      <c r="B14" s="28">
        <v>-1566</v>
      </c>
      <c r="C14" s="42"/>
    </row>
    <row r="15" spans="1:3" ht="18" customHeight="1">
      <c r="A15" s="28" t="s">
        <v>95</v>
      </c>
      <c r="B15" s="28">
        <v>-1566</v>
      </c>
      <c r="C15" s="42"/>
    </row>
    <row r="16" spans="1:3" ht="18" customHeight="1">
      <c r="A16" s="54"/>
      <c r="B16" s="54"/>
      <c r="C16" s="42"/>
    </row>
    <row r="17" spans="1:3" ht="18" customHeight="1">
      <c r="A17" s="25"/>
      <c r="B17" s="25"/>
      <c r="C17" s="42"/>
    </row>
    <row r="18" spans="1:3" ht="18" customHeight="1">
      <c r="A18" s="25"/>
      <c r="B18" s="25"/>
      <c r="C18" s="42"/>
    </row>
    <row r="19" spans="1:3" ht="18" customHeight="1">
      <c r="A19" s="25"/>
      <c r="B19" s="25"/>
      <c r="C19" s="42"/>
    </row>
    <row r="20" spans="1:3" ht="18" customHeight="1">
      <c r="A20" s="25"/>
      <c r="B20" s="25"/>
      <c r="C20" s="42"/>
    </row>
    <row r="21" spans="1:3" ht="18" customHeight="1">
      <c r="A21" s="53"/>
      <c r="B21" s="53"/>
      <c r="C21" s="42"/>
    </row>
    <row r="22" spans="1:3" ht="18" customHeight="1">
      <c r="A22" s="53"/>
      <c r="B22" s="53"/>
      <c r="C22" s="42"/>
    </row>
    <row r="23" spans="1:3" ht="18" customHeight="1">
      <c r="A23" s="53"/>
      <c r="B23" s="53"/>
      <c r="C23" s="42"/>
    </row>
    <row r="24" spans="1:3" ht="18" customHeight="1">
      <c r="A24" s="53"/>
      <c r="B24" s="53"/>
      <c r="C24" s="42"/>
    </row>
    <row r="25" spans="1:3" ht="18" customHeight="1">
      <c r="A25" s="53"/>
      <c r="B25" s="53"/>
      <c r="C25" s="42"/>
    </row>
  </sheetData>
  <sheetProtection/>
  <mergeCells count="1">
    <mergeCell ref="A3:C3"/>
  </mergeCells>
  <printOptions/>
  <pageMargins left="0.75" right="0.75" top="1" bottom="1" header="0.5" footer="0.5"/>
  <pageSetup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4.8515625" style="0" customWidth="1"/>
    <col min="2" max="2" width="27.28125" style="0" customWidth="1"/>
  </cols>
  <sheetData>
    <row r="1" ht="12.75">
      <c r="A1" t="s">
        <v>154</v>
      </c>
    </row>
    <row r="3" spans="1:2" ht="18">
      <c r="A3" s="58" t="s">
        <v>2</v>
      </c>
      <c r="B3" s="57"/>
    </row>
    <row r="4" spans="1:2" ht="18">
      <c r="A4" s="59" t="s">
        <v>3</v>
      </c>
      <c r="B4" s="59"/>
    </row>
    <row r="5" spans="1:2" ht="18">
      <c r="A5" s="3"/>
      <c r="B5" s="3"/>
    </row>
    <row r="6" spans="1:2" ht="18">
      <c r="A6" s="3"/>
      <c r="B6" s="3"/>
    </row>
    <row r="7" spans="1:2" ht="36">
      <c r="A7" s="4" t="s">
        <v>4</v>
      </c>
      <c r="B7" s="5" t="s">
        <v>5</v>
      </c>
    </row>
    <row r="8" spans="1:2" ht="18">
      <c r="A8" s="6"/>
      <c r="B8" s="7"/>
    </row>
    <row r="9" spans="1:2" ht="18">
      <c r="A9" s="6"/>
      <c r="B9" s="7"/>
    </row>
    <row r="10" spans="1:2" ht="18">
      <c r="A10" s="6" t="s">
        <v>147</v>
      </c>
      <c r="B10" s="7">
        <v>5</v>
      </c>
    </row>
    <row r="11" spans="1:2" ht="18">
      <c r="A11" s="8" t="s">
        <v>148</v>
      </c>
      <c r="B11" s="9">
        <v>1</v>
      </c>
    </row>
    <row r="12" spans="1:2" ht="18">
      <c r="A12" s="6" t="s">
        <v>6</v>
      </c>
      <c r="B12" s="7">
        <v>3</v>
      </c>
    </row>
    <row r="15" spans="1:2" ht="18">
      <c r="A15" s="7" t="s">
        <v>7</v>
      </c>
      <c r="B15" s="7">
        <f>SUM(B8:B13)</f>
        <v>9</v>
      </c>
    </row>
    <row r="16" spans="1:2" ht="18">
      <c r="A16" s="3"/>
      <c r="B16" s="3"/>
    </row>
    <row r="17" spans="1:2" ht="18">
      <c r="A17" s="3"/>
      <c r="B17" s="3"/>
    </row>
    <row r="18" spans="1:2" ht="18">
      <c r="A18" s="3" t="s">
        <v>8</v>
      </c>
      <c r="B18" s="3"/>
    </row>
    <row r="19" spans="1:2" ht="18">
      <c r="A19" s="3" t="s">
        <v>9</v>
      </c>
      <c r="B19" s="3"/>
    </row>
  </sheetData>
  <sheetProtection/>
  <mergeCells count="2">
    <mergeCell ref="A3:B3"/>
    <mergeCell ref="A4:B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21.00390625" style="0" customWidth="1"/>
    <col min="3" max="3" width="20.7109375" style="0" customWidth="1"/>
    <col min="5" max="5" width="2.28125" style="0" customWidth="1"/>
  </cols>
  <sheetData>
    <row r="1" ht="12.75">
      <c r="A1" t="s">
        <v>155</v>
      </c>
    </row>
    <row r="2" spans="1:5" ht="15">
      <c r="A2" s="50"/>
      <c r="B2" s="50"/>
      <c r="C2" s="50"/>
      <c r="D2" s="50"/>
      <c r="E2" s="50"/>
    </row>
    <row r="4" spans="1:3" ht="15">
      <c r="A4" s="60" t="s">
        <v>96</v>
      </c>
      <c r="B4" s="60"/>
      <c r="C4" s="60"/>
    </row>
    <row r="5" spans="1:3" ht="15">
      <c r="A5" s="50"/>
      <c r="B5" s="50"/>
      <c r="C5" s="50"/>
    </row>
    <row r="6" spans="1:3" ht="15">
      <c r="A6" s="50"/>
      <c r="B6" s="50"/>
      <c r="C6" s="50"/>
    </row>
    <row r="7" spans="1:3" ht="12.75">
      <c r="A7" s="2"/>
      <c r="B7" s="2" t="s">
        <v>101</v>
      </c>
      <c r="C7" s="2" t="s">
        <v>102</v>
      </c>
    </row>
    <row r="8" spans="1:3" ht="14.25">
      <c r="A8" s="51" t="s">
        <v>97</v>
      </c>
      <c r="B8" s="51">
        <v>2194</v>
      </c>
      <c r="C8" s="51">
        <v>1465</v>
      </c>
    </row>
    <row r="9" spans="1:3" ht="15">
      <c r="A9" s="45" t="s">
        <v>98</v>
      </c>
      <c r="B9" s="45">
        <v>2194</v>
      </c>
      <c r="C9" s="55">
        <v>1465</v>
      </c>
    </row>
    <row r="10" spans="1:3" ht="14.25">
      <c r="A10" s="51" t="s">
        <v>99</v>
      </c>
      <c r="B10" s="51">
        <v>131437</v>
      </c>
      <c r="C10" s="51">
        <v>240455</v>
      </c>
    </row>
    <row r="11" spans="1:3" ht="14.25">
      <c r="A11" s="51" t="s">
        <v>100</v>
      </c>
      <c r="B11" s="51">
        <v>6902</v>
      </c>
      <c r="C11" s="51">
        <v>8157</v>
      </c>
    </row>
    <row r="12" spans="1:3" ht="14.25">
      <c r="A12" s="51" t="s">
        <v>103</v>
      </c>
      <c r="B12" s="51">
        <v>94022</v>
      </c>
      <c r="C12" s="51">
        <v>0</v>
      </c>
    </row>
    <row r="13" spans="1:3" ht="15">
      <c r="A13" s="45" t="s">
        <v>104</v>
      </c>
      <c r="B13" s="45">
        <v>232361</v>
      </c>
      <c r="C13" s="45">
        <v>248612</v>
      </c>
    </row>
    <row r="14" spans="1:3" ht="14.25">
      <c r="A14" s="51" t="s">
        <v>105</v>
      </c>
      <c r="B14" s="51">
        <v>2975</v>
      </c>
      <c r="C14" s="51">
        <v>2975</v>
      </c>
    </row>
    <row r="15" spans="1:3" ht="15">
      <c r="A15" s="45" t="s">
        <v>106</v>
      </c>
      <c r="B15" s="45">
        <v>2975</v>
      </c>
      <c r="C15" s="45">
        <v>2975</v>
      </c>
    </row>
    <row r="16" spans="1:3" ht="15">
      <c r="A16" s="45" t="s">
        <v>107</v>
      </c>
      <c r="B16" s="45">
        <v>237530</v>
      </c>
      <c r="C16" s="45">
        <v>253052</v>
      </c>
    </row>
    <row r="17" spans="1:3" ht="14.25">
      <c r="A17" s="49"/>
      <c r="B17" s="49"/>
      <c r="C17" s="49"/>
    </row>
    <row r="18" spans="1:3" ht="14.25">
      <c r="A18" s="49"/>
      <c r="B18" s="49"/>
      <c r="C18" s="49"/>
    </row>
  </sheetData>
  <sheetProtection/>
  <mergeCells count="1">
    <mergeCell ref="A4:C4"/>
  </mergeCells>
  <printOptions/>
  <pageMargins left="1.1811023622047245" right="0.7874015748031497" top="1.5748031496062993" bottom="0.984251968503937" header="0.5118110236220472" footer="0.5118110236220472"/>
  <pageSetup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8.421875" style="0" customWidth="1"/>
    <col min="2" max="2" width="21.57421875" style="0" customWidth="1"/>
    <col min="3" max="3" width="20.28125" style="0" customWidth="1"/>
  </cols>
  <sheetData>
    <row r="1" ht="12.75">
      <c r="A1" t="s">
        <v>156</v>
      </c>
    </row>
    <row r="2" spans="1:3" ht="15">
      <c r="A2" s="48"/>
      <c r="B2" s="49"/>
      <c r="C2" s="49"/>
    </row>
    <row r="3" spans="1:3" ht="15">
      <c r="A3" s="60" t="s">
        <v>108</v>
      </c>
      <c r="B3" s="57"/>
      <c r="C3" s="57"/>
    </row>
    <row r="4" spans="1:3" ht="14.25">
      <c r="A4" s="49"/>
      <c r="B4" s="49"/>
      <c r="C4" s="49"/>
    </row>
    <row r="5" spans="1:3" ht="14.25">
      <c r="A5" s="51" t="s">
        <v>109</v>
      </c>
      <c r="B5" s="47" t="s">
        <v>101</v>
      </c>
      <c r="C5" s="47" t="s">
        <v>102</v>
      </c>
    </row>
    <row r="6" spans="1:3" ht="14.25">
      <c r="A6" s="51" t="s">
        <v>97</v>
      </c>
      <c r="B6" s="51">
        <v>2194</v>
      </c>
      <c r="C6" s="51">
        <v>1465</v>
      </c>
    </row>
    <row r="7" spans="1:3" ht="15">
      <c r="A7" s="45" t="s">
        <v>98</v>
      </c>
      <c r="B7" s="45">
        <v>2194</v>
      </c>
      <c r="C7" s="45">
        <v>1465</v>
      </c>
    </row>
    <row r="8" spans="1:3" ht="14.25">
      <c r="A8" s="51" t="s">
        <v>99</v>
      </c>
      <c r="B8" s="51">
        <v>131437</v>
      </c>
      <c r="C8" s="51">
        <v>240455</v>
      </c>
    </row>
    <row r="9" spans="1:3" ht="14.25">
      <c r="A9" s="51" t="s">
        <v>100</v>
      </c>
      <c r="B9" s="51">
        <v>6902</v>
      </c>
      <c r="C9" s="51">
        <v>8157</v>
      </c>
    </row>
    <row r="10" spans="1:3" ht="14.25">
      <c r="A10" s="51" t="s">
        <v>103</v>
      </c>
      <c r="B10" s="51">
        <v>94022</v>
      </c>
      <c r="C10" s="51">
        <v>0</v>
      </c>
    </row>
    <row r="11" spans="1:3" ht="15">
      <c r="A11" s="45" t="s">
        <v>104</v>
      </c>
      <c r="B11" s="45">
        <v>232361</v>
      </c>
      <c r="C11" s="45">
        <v>248612</v>
      </c>
    </row>
    <row r="12" spans="1:3" ht="14.25">
      <c r="A12" s="51" t="s">
        <v>105</v>
      </c>
      <c r="B12" s="51">
        <v>2975</v>
      </c>
      <c r="C12" s="51">
        <v>2975</v>
      </c>
    </row>
    <row r="13" spans="1:3" ht="15">
      <c r="A13" s="45" t="s">
        <v>106</v>
      </c>
      <c r="B13" s="45">
        <v>2975</v>
      </c>
      <c r="C13" s="45">
        <v>2975</v>
      </c>
    </row>
    <row r="14" spans="1:3" ht="15">
      <c r="A14" s="45" t="s">
        <v>107</v>
      </c>
      <c r="B14" s="45">
        <v>237530</v>
      </c>
      <c r="C14" s="45">
        <v>253052</v>
      </c>
    </row>
    <row r="15" spans="1:3" ht="14.25">
      <c r="A15" s="51" t="s">
        <v>110</v>
      </c>
      <c r="B15" s="51">
        <v>7745</v>
      </c>
      <c r="C15" s="51">
        <v>9065</v>
      </c>
    </row>
    <row r="16" spans="1:3" ht="14.25">
      <c r="A16" s="51" t="s">
        <v>111</v>
      </c>
      <c r="B16" s="51">
        <v>140</v>
      </c>
      <c r="C16" s="51">
        <v>140</v>
      </c>
    </row>
    <row r="17" spans="1:3" ht="15">
      <c r="A17" s="45" t="s">
        <v>112</v>
      </c>
      <c r="B17" s="45">
        <v>7885</v>
      </c>
      <c r="C17" s="45">
        <v>9205</v>
      </c>
    </row>
    <row r="18" spans="1:3" ht="14.25">
      <c r="A18" s="51" t="s">
        <v>113</v>
      </c>
      <c r="B18" s="51">
        <v>275</v>
      </c>
      <c r="C18" s="51">
        <v>0</v>
      </c>
    </row>
    <row r="19" spans="1:3" ht="14.25">
      <c r="A19" s="51" t="s">
        <v>114</v>
      </c>
      <c r="B19" s="51">
        <v>4534</v>
      </c>
      <c r="C19" s="51">
        <v>2824</v>
      </c>
    </row>
    <row r="20" spans="1:3" ht="15">
      <c r="A20" s="45" t="s">
        <v>115</v>
      </c>
      <c r="B20" s="45">
        <v>4809</v>
      </c>
      <c r="C20" s="45">
        <v>2824</v>
      </c>
    </row>
    <row r="21" spans="1:3" ht="14.25">
      <c r="A21" s="51" t="s">
        <v>116</v>
      </c>
      <c r="B21" s="51">
        <v>0</v>
      </c>
      <c r="C21" s="51">
        <v>0</v>
      </c>
    </row>
    <row r="22" spans="1:3" ht="14.25">
      <c r="A22" s="51" t="s">
        <v>146</v>
      </c>
      <c r="B22" s="51">
        <v>0</v>
      </c>
      <c r="C22" s="51">
        <v>824</v>
      </c>
    </row>
    <row r="23" spans="1:3" ht="15">
      <c r="A23" s="45" t="s">
        <v>117</v>
      </c>
      <c r="B23" s="45">
        <v>0</v>
      </c>
      <c r="C23" s="45">
        <v>824</v>
      </c>
    </row>
    <row r="24" spans="1:3" ht="15">
      <c r="A24" s="45" t="s">
        <v>118</v>
      </c>
      <c r="B24" s="45">
        <v>12694</v>
      </c>
      <c r="C24" s="45">
        <v>12853</v>
      </c>
    </row>
    <row r="25" spans="1:3" ht="15">
      <c r="A25" s="45" t="s">
        <v>119</v>
      </c>
      <c r="B25" s="45">
        <v>250224</v>
      </c>
      <c r="C25" s="45">
        <v>265905</v>
      </c>
    </row>
    <row r="26" spans="1:3" ht="15">
      <c r="A26" s="52" t="s">
        <v>144</v>
      </c>
      <c r="B26" s="45"/>
      <c r="C26" s="45"/>
    </row>
    <row r="27" spans="1:3" ht="14.25">
      <c r="A27" s="51" t="s">
        <v>120</v>
      </c>
      <c r="B27" s="51">
        <v>33914</v>
      </c>
      <c r="C27" s="51">
        <v>33914</v>
      </c>
    </row>
    <row r="28" spans="1:3" ht="15">
      <c r="A28" s="45" t="s">
        <v>121</v>
      </c>
      <c r="B28" s="45">
        <v>33914</v>
      </c>
      <c r="C28" s="45">
        <v>33914</v>
      </c>
    </row>
    <row r="29" spans="1:3" ht="14.25">
      <c r="A29" s="51" t="s">
        <v>122</v>
      </c>
      <c r="B29" s="51">
        <v>201715</v>
      </c>
      <c r="C29" s="51">
        <v>223596</v>
      </c>
    </row>
    <row r="30" spans="1:3" ht="15">
      <c r="A30" s="45" t="s">
        <v>123</v>
      </c>
      <c r="B30" s="45">
        <v>201715</v>
      </c>
      <c r="C30" s="45">
        <v>223596</v>
      </c>
    </row>
    <row r="31" spans="1:3" ht="15">
      <c r="A31" s="45" t="s">
        <v>124</v>
      </c>
      <c r="B31" s="45">
        <v>235629</v>
      </c>
      <c r="C31" s="45">
        <v>257509</v>
      </c>
    </row>
    <row r="32" spans="1:3" ht="14.25">
      <c r="A32" s="51" t="s">
        <v>125</v>
      </c>
      <c r="B32" s="51">
        <v>6385</v>
      </c>
      <c r="C32" s="51">
        <v>1556</v>
      </c>
    </row>
    <row r="33" spans="1:3" ht="14.25">
      <c r="A33" s="51" t="s">
        <v>126</v>
      </c>
      <c r="B33" s="51">
        <v>6385</v>
      </c>
      <c r="C33" s="51">
        <v>-1556</v>
      </c>
    </row>
    <row r="34" spans="1:3" ht="14.25">
      <c r="A34" s="51" t="s">
        <v>127</v>
      </c>
      <c r="B34" s="51">
        <v>-1599</v>
      </c>
      <c r="C34" s="51">
        <v>-1296</v>
      </c>
    </row>
    <row r="35" spans="1:3" ht="15">
      <c r="A35" s="45" t="s">
        <v>128</v>
      </c>
      <c r="B35" s="45">
        <v>4786</v>
      </c>
      <c r="C35" s="45">
        <v>-2852</v>
      </c>
    </row>
    <row r="36" spans="1:3" ht="15">
      <c r="A36" s="45" t="s">
        <v>129</v>
      </c>
      <c r="B36" s="45">
        <v>4786</v>
      </c>
      <c r="C36" s="45">
        <v>-2852</v>
      </c>
    </row>
    <row r="37" spans="1:3" ht="14.25">
      <c r="A37" s="51" t="s">
        <v>130</v>
      </c>
      <c r="B37" s="51">
        <v>2839</v>
      </c>
      <c r="C37" s="51">
        <v>624</v>
      </c>
    </row>
    <row r="38" spans="1:3" ht="15">
      <c r="A38" s="45" t="s">
        <v>131</v>
      </c>
      <c r="B38" s="45">
        <v>2839</v>
      </c>
      <c r="C38" s="45">
        <v>624</v>
      </c>
    </row>
    <row r="39" spans="1:3" ht="14.25">
      <c r="A39" s="51" t="s">
        <v>132</v>
      </c>
      <c r="B39" s="51">
        <v>0</v>
      </c>
      <c r="C39" s="51">
        <v>0</v>
      </c>
    </row>
    <row r="40" spans="1:3" ht="14.25">
      <c r="A40" s="51" t="s">
        <v>133</v>
      </c>
      <c r="B40" s="51">
        <v>6947</v>
      </c>
      <c r="C40" s="51">
        <v>4124</v>
      </c>
    </row>
    <row r="41" spans="1:3" ht="14.25">
      <c r="A41" s="51" t="s">
        <v>134</v>
      </c>
      <c r="B41" s="51">
        <v>19</v>
      </c>
      <c r="C41" s="51">
        <v>0</v>
      </c>
    </row>
    <row r="42" spans="1:3" ht="14.25">
      <c r="A42" s="51" t="s">
        <v>135</v>
      </c>
      <c r="B42" s="51">
        <v>3258</v>
      </c>
      <c r="C42" s="51">
        <v>3494</v>
      </c>
    </row>
    <row r="43" spans="1:3" ht="14.25">
      <c r="A43" s="2" t="s">
        <v>145</v>
      </c>
      <c r="B43" s="51">
        <v>1523</v>
      </c>
      <c r="C43" s="51">
        <v>0</v>
      </c>
    </row>
    <row r="44" spans="1:3" ht="14.25">
      <c r="A44" s="51" t="s">
        <v>136</v>
      </c>
      <c r="B44" s="51">
        <v>1690</v>
      </c>
      <c r="C44" s="51">
        <v>630</v>
      </c>
    </row>
    <row r="45" spans="1:3" ht="14.25">
      <c r="A45" s="51" t="s">
        <v>137</v>
      </c>
      <c r="B45" s="51">
        <v>457</v>
      </c>
      <c r="C45" s="51">
        <v>0</v>
      </c>
    </row>
    <row r="46" spans="1:3" ht="15">
      <c r="A46" s="45" t="s">
        <v>138</v>
      </c>
      <c r="B46" s="45">
        <v>6947</v>
      </c>
      <c r="C46" s="45">
        <v>4124</v>
      </c>
    </row>
    <row r="47" spans="1:3" ht="14.25">
      <c r="A47" s="51" t="s">
        <v>139</v>
      </c>
      <c r="B47" s="51">
        <v>23</v>
      </c>
      <c r="C47" s="51">
        <v>6500</v>
      </c>
    </row>
    <row r="48" spans="1:3" ht="14.25">
      <c r="A48" s="51" t="s">
        <v>140</v>
      </c>
      <c r="B48" s="51">
        <v>0</v>
      </c>
      <c r="C48" s="51">
        <v>0</v>
      </c>
    </row>
    <row r="49" spans="1:3" ht="15">
      <c r="A49" s="45" t="s">
        <v>141</v>
      </c>
      <c r="B49" s="45">
        <v>23</v>
      </c>
      <c r="C49" s="45">
        <v>6500</v>
      </c>
    </row>
    <row r="50" spans="1:3" ht="15">
      <c r="A50" s="45" t="s">
        <v>142</v>
      </c>
      <c r="B50" s="45">
        <v>9809</v>
      </c>
      <c r="C50" s="45">
        <v>11248</v>
      </c>
    </row>
    <row r="51" spans="1:3" ht="15">
      <c r="A51" s="45" t="s">
        <v>143</v>
      </c>
      <c r="B51" s="45">
        <v>250224</v>
      </c>
      <c r="C51" s="45">
        <v>265905</v>
      </c>
    </row>
  </sheetData>
  <sheetProtection/>
  <mergeCells count="1">
    <mergeCell ref="A3:C3"/>
  </mergeCells>
  <printOptions/>
  <pageMargins left="0.75" right="0.75" top="1" bottom="1" header="0.5" footer="0.5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kondoph</dc:creator>
  <cp:keywords/>
  <dc:description/>
  <cp:lastModifiedBy>jegyzo</cp:lastModifiedBy>
  <cp:lastPrinted>2014-05-08T10:46:23Z</cp:lastPrinted>
  <dcterms:created xsi:type="dcterms:W3CDTF">2014-03-12T11:39:07Z</dcterms:created>
  <dcterms:modified xsi:type="dcterms:W3CDTF">2014-05-08T10:50:31Z</dcterms:modified>
  <cp:category/>
  <cp:version/>
  <cp:contentType/>
  <cp:contentStatus/>
</cp:coreProperties>
</file>