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<sst xmlns="http://schemas.openxmlformats.org/spreadsheetml/2006/main" count="250" uniqueCount="218">
  <si>
    <t>Önkormányzat összesen</t>
  </si>
  <si>
    <t>1.sz. melléklet</t>
  </si>
  <si>
    <t>B E V É T E L E K</t>
  </si>
  <si>
    <t>Adatok EFt-ban</t>
  </si>
  <si>
    <t>A</t>
  </si>
  <si>
    <t>B</t>
  </si>
  <si>
    <t>C</t>
  </si>
  <si>
    <t>D</t>
  </si>
  <si>
    <t>E</t>
  </si>
  <si>
    <t>F</t>
  </si>
  <si>
    <t>1.</t>
  </si>
  <si>
    <t>Sor-szám</t>
  </si>
  <si>
    <t>Bevételi jogcím</t>
  </si>
  <si>
    <t>Eredeti előirányzat</t>
  </si>
  <si>
    <t>Módosított előirányzat</t>
  </si>
  <si>
    <t>Teljesítés</t>
  </si>
  <si>
    <t>Teljesítés %-ban</t>
  </si>
  <si>
    <t>2.</t>
  </si>
  <si>
    <t>I. Önkormányzat működési bevételei (2+3)</t>
  </si>
  <si>
    <t>3.</t>
  </si>
  <si>
    <t>I/1. Intézményi működési bevételek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</si>
  <si>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</si>
  <si>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</si>
  <si>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</si>
  <si>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</si>
  <si>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</si>
  <si>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</si>
  <si>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</si>
  <si>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</si>
  <si>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</si>
  <si>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</si>
  <si>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</si>
  <si>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</si>
  <si>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</si>
  <si>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</si>
  <si>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3.5</t>
  </si>
  <si>
    <t>Pénzügyi befektetések bevételei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</si>
  <si>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</si>
  <si>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</si>
  <si>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</si>
  <si>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</si>
  <si>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</si>
  <si>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</si>
  <si>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</si>
  <si>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</si>
  <si>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</si>
  <si>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</si>
  <si>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</si>
  <si>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</si>
  <si>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</si>
  <si>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</si>
  <si>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</si>
  <si>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</si>
  <si>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</si>
  <si>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</si>
  <si>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</si>
  <si>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</si>
  <si>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</si>
  <si>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</si>
  <si>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</si>
  <si>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</si>
  <si>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</si>
  <si>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</si>
  <si>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</si>
  <si>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</si>
  <si>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</si>
  <si>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</si>
  <si>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</si>
  <si>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</si>
  <si>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</si>
  <si>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</si>
  <si>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</si>
  <si>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</si>
  <si>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</si>
  <si>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</si>
  <si>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</si>
  <si>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</si>
  <si>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</si>
  <si>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</si>
  <si>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</si>
  <si>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</si>
  <si>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</si>
  <si>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</si>
  <si>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</si>
  <si>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</si>
  <si>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28.</t>
  </si>
  <si>
    <t>6.1.1.</t>
  </si>
  <si>
    <t>Támogatás értékű működési bev. Fejezet kezelésű előirányzattól hazai programokra</t>
  </si>
  <si>
    <t>29.</t>
  </si>
  <si>
    <t>6.1.2.</t>
  </si>
  <si>
    <t>Elkülönített állami pénzalapoktól átvett pénzeszköz</t>
  </si>
  <si>
    <t>30.</t>
  </si>
  <si>
    <t>6.1.3.</t>
  </si>
  <si>
    <t>Támogatás értékű  működési  bev. társulástól</t>
  </si>
  <si>
    <t>31.</t>
  </si>
  <si>
    <t>6.1.4.</t>
  </si>
  <si>
    <t>Támogatás értékű  működési  bev.helyi önk. és kt szervtől</t>
  </si>
  <si>
    <t>32.</t>
  </si>
  <si>
    <t>6.1.5.</t>
  </si>
  <si>
    <t>Támogatás értékű működési bev. önk. kívülről</t>
  </si>
  <si>
    <t>33.</t>
  </si>
  <si>
    <t>6.1.6</t>
  </si>
  <si>
    <t>OEP-től átvett pénzeszköz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</si>
  <si>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</si>
  <si>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</si>
  <si>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</si>
  <si>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</si>
  <si>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</si>
  <si>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</si>
  <si>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</si>
  <si>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</si>
  <si>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</si>
  <si>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</si>
  <si>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>Felh. c. pe. átvét civil szervezetektől</t>
  </si>
  <si>
    <t>38.</t>
  </si>
  <si>
    <t>6.2.4.</t>
  </si>
  <si>
    <t>Támogatásértékű fejlesztési bev. fejezetkez. szervtől</t>
  </si>
  <si>
    <t>6.2.5.</t>
  </si>
  <si>
    <t>Felh. c. pe. átvét EU-tól</t>
  </si>
  <si>
    <t>39.</t>
  </si>
  <si>
    <t>6.2.6.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</si>
  <si>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</si>
  <si>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</si>
  <si>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</si>
  <si>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</si>
  <si>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</si>
  <si>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</si>
  <si>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</si>
  <si>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</si>
  <si>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</si>
  <si>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</si>
  <si>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</si>
  <si>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</si>
  <si>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</si>
  <si>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Hitelek, kölcsönök bevételei</t>
  </si>
  <si>
    <t>45.</t>
  </si>
  <si>
    <t>8.2.</t>
  </si>
  <si>
    <t>Államháztartási megelőlegezések</t>
  </si>
  <si>
    <t>46.</t>
  </si>
  <si>
    <t>8.3.</t>
  </si>
  <si>
    <t>Kiegyenlítő függő bevételek</t>
  </si>
  <si>
    <t>8.4.</t>
  </si>
  <si>
    <t>előző évi maradvány felhasználása</t>
  </si>
  <si>
    <t>47.</t>
  </si>
  <si>
    <t>FOLYÓ BEVÉTELEK ÖSSZESEN: (1+4+5+6+7+8)</t>
  </si>
  <si>
    <t>48.</t>
  </si>
  <si>
    <t>Előző évi Maradvány igénybevétele</t>
  </si>
  <si>
    <t>49.</t>
  </si>
  <si>
    <t>BEVÉTELEK ÖSSZESEN: (9+10+11)</t>
  </si>
  <si>
    <t>K I A D Á S O K</t>
  </si>
  <si>
    <t>50.</t>
  </si>
  <si>
    <t>Kiadási jogcímek</t>
  </si>
  <si>
    <t>51.</t>
  </si>
  <si>
    <t>I. Folyó (működési) kiadások (1.1+…+1.7)</t>
  </si>
  <si>
    <t>52.</t>
  </si>
  <si>
    <t>1.1.</t>
  </si>
  <si>
    <t>Személyi  juttatások</t>
  </si>
  <si>
    <t>53.</t>
  </si>
  <si>
    <t>1.2.</t>
  </si>
  <si>
    <t>Munkaadókat terhelő járulékok</t>
  </si>
  <si>
    <t>54.</t>
  </si>
  <si>
    <t>1.3.</t>
  </si>
  <si>
    <t>Dologi  és egyéb folyó kiadások</t>
  </si>
  <si>
    <t>55.</t>
  </si>
  <si>
    <t>1.4.</t>
  </si>
  <si>
    <t xml:space="preserve">Támogatásértékű működési kiadások </t>
  </si>
  <si>
    <t>56.</t>
  </si>
  <si>
    <t>1.5.</t>
  </si>
  <si>
    <t>Működési célú pénzeszközátadás államháztartáson kívülre</t>
  </si>
  <si>
    <t>57.</t>
  </si>
  <si>
    <t>1.6.</t>
  </si>
  <si>
    <t>Társadalom- és szociálpolitikai juttatások</t>
  </si>
  <si>
    <t>58.</t>
  </si>
  <si>
    <t>1.7.</t>
  </si>
  <si>
    <t>Ellátottak pénzbeli juttatása</t>
  </si>
  <si>
    <t>59.</t>
  </si>
  <si>
    <t>II. Felhalmozási és tőke jellegű kiadások (2.1+…+2.5)</t>
  </si>
  <si>
    <t>60.</t>
  </si>
  <si>
    <t>2.1.</t>
  </si>
  <si>
    <t>Felújítás</t>
  </si>
  <si>
    <t>61.</t>
  </si>
  <si>
    <t>2.2.</t>
  </si>
  <si>
    <t>Intézményi beruházási kiadások</t>
  </si>
  <si>
    <t>62.</t>
  </si>
  <si>
    <t>2.3.</t>
  </si>
  <si>
    <t>Felhalmozási célú pénzeszközátadás</t>
  </si>
  <si>
    <t>63.</t>
  </si>
  <si>
    <t>2.4.</t>
  </si>
  <si>
    <t>Pénzügyi befektetések kiadásai</t>
  </si>
  <si>
    <t>64.</t>
  </si>
  <si>
    <t>2.5.</t>
  </si>
  <si>
    <t>EU-s támogatásból megvalósuló projektek kiadásai</t>
  </si>
  <si>
    <t>65.</t>
  </si>
  <si>
    <t>III. Tartalékok (3.+3.2+3.3)</t>
  </si>
  <si>
    <t>66.</t>
  </si>
  <si>
    <t>Céltartalék működési</t>
  </si>
  <si>
    <t>67.</t>
  </si>
  <si>
    <t>Céltartalék felhalmozási</t>
  </si>
  <si>
    <t>68.</t>
  </si>
  <si>
    <t xml:space="preserve">3.3 </t>
  </si>
  <si>
    <t>Általános Tartalék</t>
  </si>
  <si>
    <t>69.</t>
  </si>
  <si>
    <t>IV.  Hitelek kamatai</t>
  </si>
  <si>
    <t>70.</t>
  </si>
  <si>
    <t>V. Egyéb kiadások</t>
  </si>
  <si>
    <t>71.</t>
  </si>
  <si>
    <t>VI. Finanszírozási kiadások (6.1+6.2)</t>
  </si>
  <si>
    <t>72.</t>
  </si>
  <si>
    <t>Hitelek, kölcsönök kiadásai (A-hitel x)</t>
  </si>
  <si>
    <t>73.</t>
  </si>
  <si>
    <t>Egyéb finanszírozási kiadás</t>
  </si>
  <si>
    <t>74.</t>
  </si>
  <si>
    <t>6.3.</t>
  </si>
  <si>
    <t>Kiegyenlítő függő  -átfutó kiadások</t>
  </si>
  <si>
    <t>75.</t>
  </si>
  <si>
    <t xml:space="preserve"> KIADÁSOK ÖSSZESEN: (1+2+3+4+5+6)</t>
  </si>
  <si>
    <t xml:space="preserve">                          </t>
  </si>
  <si>
    <t>Etyek Nagyközség Önkormányzata Képviselő-testületének 7/2016. (V.23.) önkormányzati rendeletéhez
2015. évi zárszámadás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</si>
</sst>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0" fontId="4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64" fontId="2" fillId="0" borderId="19" xfId="0" applyNumberFormat="1" applyFont="1" applyFill="1" applyBorder="1" applyAlignment="1">
      <alignment wrapText="1"/>
    </xf>
    <xf numFmtId="164" fontId="2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10" fontId="2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right"/>
    </xf>
    <xf numFmtId="164" fontId="6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t&#225;bl&#225;zat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1.1 Önkori"/>
      <sheetName val="1.2Hivatal"/>
      <sheetName val="1.3 Könyvtár"/>
      <sheetName val="1.4 Nemz óvoda"/>
      <sheetName val="1.5 Segítő Kéz"/>
      <sheetName val="2.sz.mell"/>
      <sheetName val="3.sz.mell"/>
      <sheetName val="4.sz.mell"/>
      <sheetName val="5.sz.mell"/>
      <sheetName val="6.sz.mell"/>
      <sheetName val="7.sz.mell"/>
      <sheetName val="8.sz.mell"/>
      <sheetName val="9.sz.mell"/>
      <sheetName val="10.sz.mell"/>
      <sheetName val="11.sz.mell"/>
    </sheetNames>
    <sheetDataSet>
      <sheetData sheetId="1">
        <row r="8">
          <cell r="D8">
            <v>48062</v>
          </cell>
          <cell r="E8">
            <v>60068</v>
          </cell>
          <cell r="F8">
            <v>40690</v>
          </cell>
        </row>
        <row r="9">
          <cell r="D9">
            <v>122725</v>
          </cell>
          <cell r="E9">
            <v>154066</v>
          </cell>
          <cell r="F9">
            <v>136969</v>
          </cell>
        </row>
        <row r="11">
          <cell r="D11">
            <v>110000</v>
          </cell>
          <cell r="E11">
            <v>137534</v>
          </cell>
          <cell r="F11">
            <v>121117</v>
          </cell>
        </row>
        <row r="12">
          <cell r="D12">
            <v>10600</v>
          </cell>
          <cell r="E12">
            <v>11992</v>
          </cell>
          <cell r="F12">
            <v>11992</v>
          </cell>
        </row>
        <row r="13">
          <cell r="D13">
            <v>1325</v>
          </cell>
          <cell r="E13">
            <v>3740</v>
          </cell>
          <cell r="F13">
            <v>3735</v>
          </cell>
        </row>
        <row r="15">
          <cell r="D15">
            <v>20075</v>
          </cell>
          <cell r="E15">
            <v>20075</v>
          </cell>
          <cell r="F15">
            <v>0</v>
          </cell>
        </row>
        <row r="16">
          <cell r="D16">
            <v>20075</v>
          </cell>
          <cell r="E16">
            <v>20075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235577</v>
          </cell>
          <cell r="E18">
            <v>297265</v>
          </cell>
          <cell r="F18">
            <v>297265</v>
          </cell>
        </row>
        <row r="19">
          <cell r="D19">
            <v>235577</v>
          </cell>
          <cell r="E19">
            <v>297265</v>
          </cell>
          <cell r="F19">
            <v>297265</v>
          </cell>
        </row>
        <row r="22">
          <cell r="F22">
            <v>0</v>
          </cell>
        </row>
        <row r="24">
          <cell r="D24">
            <v>0</v>
          </cell>
          <cell r="E24">
            <v>0</v>
          </cell>
        </row>
        <row r="28">
          <cell r="D28">
            <v>0</v>
          </cell>
        </row>
        <row r="29">
          <cell r="E29">
            <v>0</v>
          </cell>
          <cell r="F29">
            <v>0</v>
          </cell>
        </row>
        <row r="32">
          <cell r="E32">
            <v>0</v>
          </cell>
          <cell r="F32">
            <v>0</v>
          </cell>
        </row>
        <row r="33">
          <cell r="D33">
            <v>13000</v>
          </cell>
          <cell r="E33">
            <v>13000</v>
          </cell>
          <cell r="F33">
            <v>9938</v>
          </cell>
        </row>
        <row r="34">
          <cell r="D34">
            <v>0</v>
          </cell>
          <cell r="E34">
            <v>0</v>
          </cell>
          <cell r="F34">
            <v>0</v>
          </cell>
        </row>
        <row r="36">
          <cell r="D36">
            <v>0</v>
          </cell>
        </row>
        <row r="37">
          <cell r="D37">
            <v>9600</v>
          </cell>
          <cell r="F37">
            <v>9039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2500</v>
          </cell>
          <cell r="E41">
            <v>2680</v>
          </cell>
          <cell r="F41">
            <v>2680</v>
          </cell>
        </row>
        <row r="42">
          <cell r="D42">
            <v>35750</v>
          </cell>
          <cell r="E42">
            <v>49373</v>
          </cell>
          <cell r="F42">
            <v>49373</v>
          </cell>
        </row>
        <row r="44">
          <cell r="D44">
            <v>0</v>
          </cell>
        </row>
        <row r="49">
          <cell r="F49">
            <v>9056</v>
          </cell>
        </row>
        <row r="50">
          <cell r="F50">
            <v>0</v>
          </cell>
        </row>
        <row r="53">
          <cell r="D53">
            <v>43000</v>
          </cell>
          <cell r="E53">
            <v>116598</v>
          </cell>
          <cell r="F53">
            <v>116598</v>
          </cell>
        </row>
        <row r="65">
          <cell r="D65">
            <v>41146</v>
          </cell>
          <cell r="E65">
            <v>42616</v>
          </cell>
          <cell r="F65">
            <v>36631</v>
          </cell>
        </row>
        <row r="66">
          <cell r="D66">
            <v>10860</v>
          </cell>
          <cell r="E66">
            <v>11160</v>
          </cell>
          <cell r="F66">
            <v>7896</v>
          </cell>
        </row>
        <row r="67">
          <cell r="D67">
            <v>88819</v>
          </cell>
          <cell r="E67">
            <v>111701</v>
          </cell>
          <cell r="F67">
            <v>85961</v>
          </cell>
        </row>
        <row r="68">
          <cell r="D68">
            <v>28344</v>
          </cell>
          <cell r="E68">
            <v>32219</v>
          </cell>
          <cell r="F68">
            <v>32219</v>
          </cell>
        </row>
        <row r="69">
          <cell r="D69">
            <v>6546</v>
          </cell>
          <cell r="E69">
            <v>51798</v>
          </cell>
          <cell r="F69">
            <v>51762</v>
          </cell>
        </row>
        <row r="70">
          <cell r="D70">
            <v>4000</v>
          </cell>
          <cell r="E70">
            <v>4023</v>
          </cell>
          <cell r="F70">
            <v>1437</v>
          </cell>
        </row>
        <row r="71">
          <cell r="E71">
            <v>0</v>
          </cell>
        </row>
        <row r="72">
          <cell r="D72">
            <v>58325</v>
          </cell>
          <cell r="E72">
            <v>82731</v>
          </cell>
          <cell r="F72">
            <v>79373</v>
          </cell>
        </row>
        <row r="73">
          <cell r="D73">
            <v>14375</v>
          </cell>
          <cell r="E73">
            <v>20607</v>
          </cell>
          <cell r="F73">
            <v>19949</v>
          </cell>
        </row>
        <row r="74">
          <cell r="D74">
            <v>41250</v>
          </cell>
          <cell r="E74">
            <v>59424</v>
          </cell>
          <cell r="F74">
            <v>59424</v>
          </cell>
        </row>
        <row r="75">
          <cell r="D75">
            <v>2700</v>
          </cell>
          <cell r="E75">
            <v>2700</v>
          </cell>
          <cell r="F75">
            <v>0</v>
          </cell>
        </row>
        <row r="78">
          <cell r="D78">
            <v>4000</v>
          </cell>
          <cell r="E78">
            <v>78606</v>
          </cell>
          <cell r="F78">
            <v>0</v>
          </cell>
        </row>
        <row r="79">
          <cell r="D79">
            <v>4000</v>
          </cell>
          <cell r="E79">
            <v>78606</v>
          </cell>
          <cell r="F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</row>
        <row r="85">
          <cell r="F85">
            <v>7512</v>
          </cell>
        </row>
        <row r="87">
          <cell r="E87">
            <v>0</v>
          </cell>
          <cell r="F87">
            <v>0</v>
          </cell>
        </row>
      </sheetData>
      <sheetData sheetId="2">
        <row r="8">
          <cell r="D8">
            <v>1597</v>
          </cell>
          <cell r="E8">
            <v>1597</v>
          </cell>
          <cell r="F8">
            <v>1574</v>
          </cell>
        </row>
        <row r="9">
          <cell r="D9">
            <v>0</v>
          </cell>
          <cell r="E9">
            <v>0</v>
          </cell>
          <cell r="F9">
            <v>0</v>
          </cell>
        </row>
        <row r="13">
          <cell r="E13">
            <v>0</v>
          </cell>
          <cell r="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8">
          <cell r="D18">
            <v>21</v>
          </cell>
          <cell r="E18">
            <v>1239</v>
          </cell>
          <cell r="F18">
            <v>1238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5">
          <cell r="D25">
            <v>21</v>
          </cell>
          <cell r="E25">
            <v>1239</v>
          </cell>
          <cell r="F25">
            <v>1238</v>
          </cell>
        </row>
        <row r="29">
          <cell r="D29">
            <v>21</v>
          </cell>
        </row>
        <row r="45">
          <cell r="D45">
            <v>0</v>
          </cell>
        </row>
        <row r="51">
          <cell r="F51">
            <v>0</v>
          </cell>
        </row>
        <row r="53">
          <cell r="E53">
            <v>115</v>
          </cell>
          <cell r="F53">
            <v>115</v>
          </cell>
        </row>
        <row r="64">
          <cell r="D64">
            <v>46680</v>
          </cell>
          <cell r="E64">
            <v>47180</v>
          </cell>
          <cell r="F64">
            <v>38060</v>
          </cell>
        </row>
        <row r="65">
          <cell r="D65">
            <v>12852</v>
          </cell>
          <cell r="E65">
            <v>12852</v>
          </cell>
          <cell r="F65">
            <v>10328</v>
          </cell>
        </row>
        <row r="66">
          <cell r="D66">
            <v>25978</v>
          </cell>
          <cell r="E66">
            <v>26081</v>
          </cell>
          <cell r="F66">
            <v>22191</v>
          </cell>
        </row>
        <row r="69">
          <cell r="D69">
            <v>1000</v>
          </cell>
          <cell r="E69">
            <v>5253</v>
          </cell>
          <cell r="F69">
            <v>4796</v>
          </cell>
        </row>
        <row r="71">
          <cell r="D71">
            <v>1016</v>
          </cell>
          <cell r="E71">
            <v>1016</v>
          </cell>
          <cell r="F71">
            <v>242</v>
          </cell>
        </row>
        <row r="72">
          <cell r="E72">
            <v>0</v>
          </cell>
        </row>
        <row r="73">
          <cell r="D73">
            <v>1016</v>
          </cell>
          <cell r="E73">
            <v>1016</v>
          </cell>
          <cell r="F73">
            <v>242</v>
          </cell>
        </row>
        <row r="77">
          <cell r="D77">
            <v>0</v>
          </cell>
          <cell r="E77">
            <v>0</v>
          </cell>
          <cell r="F77">
            <v>0</v>
          </cell>
        </row>
      </sheetData>
      <sheetData sheetId="3">
        <row r="8">
          <cell r="D8">
            <v>500</v>
          </cell>
          <cell r="E8">
            <v>500</v>
          </cell>
          <cell r="F8">
            <v>468</v>
          </cell>
        </row>
        <row r="9">
          <cell r="D9">
            <v>0</v>
          </cell>
          <cell r="E9">
            <v>0</v>
          </cell>
          <cell r="F9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8">
          <cell r="D18">
            <v>0</v>
          </cell>
          <cell r="E18">
            <v>79</v>
          </cell>
          <cell r="F18">
            <v>79</v>
          </cell>
        </row>
        <row r="20">
          <cell r="E20">
            <v>0</v>
          </cell>
          <cell r="F20">
            <v>0</v>
          </cell>
        </row>
        <row r="25">
          <cell r="D25">
            <v>0</v>
          </cell>
          <cell r="E25">
            <v>79</v>
          </cell>
          <cell r="F25">
            <v>79</v>
          </cell>
        </row>
        <row r="45">
          <cell r="D45">
            <v>0</v>
          </cell>
        </row>
        <row r="53">
          <cell r="D53">
            <v>0</v>
          </cell>
          <cell r="E53">
            <v>330</v>
          </cell>
          <cell r="F53">
            <v>330</v>
          </cell>
        </row>
        <row r="65">
          <cell r="D65">
            <v>11233</v>
          </cell>
          <cell r="E65">
            <v>11770</v>
          </cell>
          <cell r="F65">
            <v>11609</v>
          </cell>
        </row>
        <row r="66">
          <cell r="D66">
            <v>2962</v>
          </cell>
          <cell r="E66">
            <v>3041</v>
          </cell>
          <cell r="F66">
            <v>3041</v>
          </cell>
        </row>
        <row r="67">
          <cell r="D67">
            <v>9392</v>
          </cell>
          <cell r="E67">
            <v>9615</v>
          </cell>
          <cell r="F67">
            <v>6528</v>
          </cell>
        </row>
        <row r="72">
          <cell r="D72">
            <v>191</v>
          </cell>
          <cell r="E72">
            <v>191</v>
          </cell>
          <cell r="F72">
            <v>128</v>
          </cell>
        </row>
        <row r="73">
          <cell r="F73">
            <v>0</v>
          </cell>
        </row>
        <row r="74">
          <cell r="D74">
            <v>191</v>
          </cell>
          <cell r="E74">
            <v>191</v>
          </cell>
          <cell r="F74">
            <v>128</v>
          </cell>
        </row>
        <row r="78">
          <cell r="D78">
            <v>0</v>
          </cell>
          <cell r="E78">
            <v>0</v>
          </cell>
          <cell r="F78">
            <v>0</v>
          </cell>
        </row>
      </sheetData>
      <sheetData sheetId="4">
        <row r="8">
          <cell r="D8">
            <v>24140</v>
          </cell>
          <cell r="E8">
            <v>24485</v>
          </cell>
          <cell r="F8">
            <v>18527</v>
          </cell>
        </row>
        <row r="9">
          <cell r="D9">
            <v>0</v>
          </cell>
          <cell r="E9">
            <v>0</v>
          </cell>
          <cell r="F9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8">
          <cell r="D18">
            <v>0</v>
          </cell>
          <cell r="E18">
            <v>36</v>
          </cell>
          <cell r="F18">
            <v>36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5">
          <cell r="D25">
            <v>0</v>
          </cell>
          <cell r="E25">
            <v>36</v>
          </cell>
          <cell r="F25">
            <v>36</v>
          </cell>
        </row>
        <row r="45">
          <cell r="D45">
            <v>0</v>
          </cell>
        </row>
        <row r="53">
          <cell r="E53">
            <v>590</v>
          </cell>
          <cell r="F53">
            <v>590</v>
          </cell>
        </row>
        <row r="64">
          <cell r="D64">
            <v>81088</v>
          </cell>
          <cell r="E64">
            <v>85030</v>
          </cell>
          <cell r="F64">
            <v>77812</v>
          </cell>
        </row>
        <row r="65">
          <cell r="D65">
            <v>23189</v>
          </cell>
          <cell r="E65">
            <v>23189</v>
          </cell>
          <cell r="F65">
            <v>21045</v>
          </cell>
        </row>
        <row r="66">
          <cell r="D66">
            <v>59539</v>
          </cell>
          <cell r="E66">
            <v>65092</v>
          </cell>
          <cell r="F66">
            <v>45149</v>
          </cell>
        </row>
        <row r="71">
          <cell r="D71">
            <v>0</v>
          </cell>
          <cell r="E71">
            <v>0</v>
          </cell>
          <cell r="F71">
            <v>0</v>
          </cell>
        </row>
        <row r="72">
          <cell r="E72">
            <v>0</v>
          </cell>
        </row>
        <row r="73">
          <cell r="F73">
            <v>0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86">
          <cell r="F86">
            <v>0</v>
          </cell>
        </row>
      </sheetData>
      <sheetData sheetId="5">
        <row r="8">
          <cell r="D8">
            <v>5345</v>
          </cell>
          <cell r="E8">
            <v>5380</v>
          </cell>
          <cell r="F8">
            <v>4826</v>
          </cell>
        </row>
        <row r="9">
          <cell r="D9">
            <v>0</v>
          </cell>
          <cell r="E9">
            <v>0</v>
          </cell>
          <cell r="F9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8">
          <cell r="D18">
            <v>102</v>
          </cell>
          <cell r="E18">
            <v>204</v>
          </cell>
          <cell r="F18">
            <v>204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5">
          <cell r="D25">
            <v>102</v>
          </cell>
          <cell r="E25">
            <v>204</v>
          </cell>
          <cell r="F25">
            <v>204</v>
          </cell>
        </row>
        <row r="29">
          <cell r="D29">
            <v>102</v>
          </cell>
        </row>
        <row r="38">
          <cell r="D38">
            <v>0</v>
          </cell>
        </row>
        <row r="45">
          <cell r="D45">
            <v>0</v>
          </cell>
        </row>
        <row r="53">
          <cell r="D53">
            <v>0</v>
          </cell>
          <cell r="E53">
            <v>414</v>
          </cell>
          <cell r="F53">
            <v>414</v>
          </cell>
        </row>
        <row r="65">
          <cell r="D65">
            <v>23195</v>
          </cell>
          <cell r="E65">
            <v>23921</v>
          </cell>
          <cell r="F65">
            <v>21778</v>
          </cell>
        </row>
        <row r="66">
          <cell r="D66">
            <v>6338</v>
          </cell>
          <cell r="E66">
            <v>6338</v>
          </cell>
          <cell r="F66">
            <v>5907</v>
          </cell>
        </row>
        <row r="67">
          <cell r="D67">
            <v>15301</v>
          </cell>
          <cell r="E67">
            <v>14759</v>
          </cell>
          <cell r="F67">
            <v>11793</v>
          </cell>
        </row>
        <row r="68">
          <cell r="E68">
            <v>0</v>
          </cell>
          <cell r="F68">
            <v>0</v>
          </cell>
        </row>
        <row r="72">
          <cell r="D72">
            <v>0</v>
          </cell>
          <cell r="E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8">
          <cell r="D78">
            <v>0</v>
          </cell>
          <cell r="E78">
            <v>0</v>
          </cell>
          <cell r="F78">
            <v>0</v>
          </cell>
        </row>
        <row r="87">
          <cell r="E87">
            <v>0</v>
          </cell>
          <cell r="F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B4" sqref="B4:G4"/>
    </sheetView>
  </sheetViews>
  <sheetFormatPr defaultColWidth="9.140625" defaultRowHeight="15"/>
  <cols>
    <col min="1" max="1" width="9.140625" style="1" customWidth="1"/>
    <col min="2" max="2" width="5.8515625" style="43" customWidth="1"/>
    <col min="3" max="3" width="55.28125" style="1" bestFit="1" customWidth="1"/>
    <col min="4" max="6" width="21.7109375" style="44" customWidth="1"/>
    <col min="7" max="7" width="21.7109375" style="45" customWidth="1"/>
    <col min="8" max="16384" width="9.140625" style="1" customWidth="1"/>
  </cols>
  <sheetData>
    <row r="1" spans="2:7" ht="40.5" customHeight="1">
      <c r="B1" s="46" t="s">
        <v>217</v>
      </c>
      <c r="C1" s="47"/>
      <c r="D1" s="47"/>
      <c r="E1" s="47"/>
      <c r="F1" s="47"/>
      <c r="G1" s="47"/>
    </row>
    <row r="2" spans="1:7" s="3" customFormat="1" ht="15.75">
      <c r="A2" s="2"/>
      <c r="B2" s="48" t="s">
        <v>0</v>
      </c>
      <c r="C2" s="48"/>
      <c r="D2" s="48"/>
      <c r="E2" s="49" t="s">
        <v>1</v>
      </c>
      <c r="F2" s="49"/>
      <c r="G2" s="49"/>
    </row>
    <row r="3" spans="2:7" ht="45" customHeight="1">
      <c r="B3" s="50" t="s">
        <v>2</v>
      </c>
      <c r="C3" s="50"/>
      <c r="D3" s="50"/>
      <c r="E3" s="50"/>
      <c r="F3" s="50"/>
      <c r="G3" s="50"/>
    </row>
    <row r="4" spans="2:7" ht="15">
      <c r="B4" s="51" t="s">
        <v>3</v>
      </c>
      <c r="C4" s="51"/>
      <c r="D4" s="51"/>
      <c r="E4" s="51"/>
      <c r="F4" s="51"/>
      <c r="G4" s="51"/>
    </row>
    <row r="5" spans="1:7" s="7" customFormat="1" ht="16.5" thickBot="1">
      <c r="A5" s="4"/>
      <c r="B5" s="5" t="s">
        <v>4</v>
      </c>
      <c r="C5" s="5" t="s">
        <v>5</v>
      </c>
      <c r="D5" s="5" t="s">
        <v>6</v>
      </c>
      <c r="E5" s="6" t="s">
        <v>7</v>
      </c>
      <c r="F5" s="6" t="s">
        <v>8</v>
      </c>
      <c r="G5" s="6" t="s">
        <v>9</v>
      </c>
    </row>
    <row r="6" spans="1:7" s="12" customFormat="1" ht="29.25">
      <c r="A6" s="1" t="s">
        <v>10</v>
      </c>
      <c r="B6" s="8" t="s">
        <v>11</v>
      </c>
      <c r="C6" s="9" t="s">
        <v>12</v>
      </c>
      <c r="D6" s="10" t="s">
        <v>13</v>
      </c>
      <c r="E6" s="10" t="s">
        <v>14</v>
      </c>
      <c r="F6" s="10" t="s">
        <v>15</v>
      </c>
      <c r="G6" s="11" t="s">
        <v>16</v>
      </c>
    </row>
    <row r="7" spans="1:7" s="12" customFormat="1" ht="15">
      <c r="A7" s="1" t="s">
        <v>17</v>
      </c>
      <c r="B7" s="13" t="s">
        <v>10</v>
      </c>
      <c r="C7" s="14" t="s">
        <v>18</v>
      </c>
      <c r="D7" s="15">
        <f>SUM(D8:D9)</f>
        <v>202369</v>
      </c>
      <c r="E7" s="15">
        <f>SUM(E8:E9)</f>
        <v>246096</v>
      </c>
      <c r="F7" s="15">
        <f>SUM(F8:F9)</f>
        <v>203054</v>
      </c>
      <c r="G7" s="16">
        <f aca="true" t="shared" si="0" ref="G7:G55">IF(E7=0,"",F7/E7)</f>
        <v>0.8251007736818152</v>
      </c>
    </row>
    <row r="8" spans="1:7" s="12" customFormat="1" ht="15">
      <c r="A8" s="1" t="s">
        <v>19</v>
      </c>
      <c r="B8" s="13" t="s">
        <v>17</v>
      </c>
      <c r="C8" s="14" t="s">
        <v>20</v>
      </c>
      <c r="D8" s="15">
        <f>'[1]1.1 Önkori'!D8+'[1]1.2Hivatal'!D8+'[1]1.3 Könyvtár'!D8+'[1]1.4 Nemz óvoda'!D8+'[1]1.5 Segítő Kéz'!D8</f>
        <v>79644</v>
      </c>
      <c r="E8" s="15">
        <f>'[1]1.1 Önkori'!E8+'[1]1.2Hivatal'!E8+'[1]1.3 Könyvtár'!E8+'[1]1.4 Nemz óvoda'!E8+'[1]1.5 Segítő Kéz'!E8</f>
        <v>92030</v>
      </c>
      <c r="F8" s="15">
        <f>'[1]1.1 Önkori'!F8+'[1]1.2Hivatal'!F8+'[1]1.3 Könyvtár'!F8+'[1]1.4 Nemz óvoda'!F8+'[1]1.5 Segítő Kéz'!F8</f>
        <v>66085</v>
      </c>
      <c r="G8" s="16">
        <f t="shared" si="0"/>
        <v>0.7180810605237422</v>
      </c>
    </row>
    <row r="9" spans="1:7" s="12" customFormat="1" ht="15">
      <c r="A9" s="1" t="s">
        <v>21</v>
      </c>
      <c r="B9" s="13" t="s">
        <v>19</v>
      </c>
      <c r="C9" s="14" t="s">
        <v>22</v>
      </c>
      <c r="D9" s="15">
        <f>'[1]1.1 Önkori'!D9+'[1]1.2Hivatal'!D9+'[1]1.3 Könyvtár'!D9+'[1]1.4 Nemz óvoda'!D9+'[1]1.5 Segítő Kéz'!D9</f>
        <v>122725</v>
      </c>
      <c r="E9" s="15">
        <f>'[1]1.1 Önkori'!E9+'[1]1.2Hivatal'!E9+'[1]1.3 Könyvtár'!E9+'[1]1.4 Nemz óvoda'!E9+'[1]1.5 Segítő Kéz'!E9</f>
        <v>154066</v>
      </c>
      <c r="F9" s="15">
        <f>'[1]1.1 Önkori'!F9+'[1]1.2Hivatal'!F9+'[1]1.3 Könyvtár'!F9+'[1]1.4 Nemz óvoda'!F9+'[1]1.5 Segítő Kéz'!F9</f>
        <v>136969</v>
      </c>
      <c r="G9" s="16">
        <f t="shared" si="0"/>
        <v>0.8890280788752872</v>
      </c>
    </row>
    <row r="10" spans="1:7" ht="15">
      <c r="A10" s="1" t="s">
        <v>23</v>
      </c>
      <c r="B10" s="17" t="s">
        <v>24</v>
      </c>
      <c r="C10" s="18" t="s">
        <v>25</v>
      </c>
      <c r="D10" s="19">
        <f>'[1]1.1 Önkori'!D10+'[1]1.2Hivatal'!D10+'[1]1.3 Könyvtár'!D10+'[1]1.4 Nemz óvoda'!D10+'[1]1.5 Segítő Kéz'!D10</f>
        <v>0</v>
      </c>
      <c r="E10" s="19">
        <f>'[1]1.1 Önkori'!E10+'[1]1.2Hivatal'!E10+'[1]1.3 Könyvtár'!E10+'[1]1.4 Nemz óvoda'!E10+'[1]1.5 Segítő Kéz'!E10</f>
        <v>0</v>
      </c>
      <c r="F10" s="19">
        <f>'[1]1.1 Önkori'!F10+'[1]1.2Hivatal'!F10+'[1]1.3 Könyvtár'!F10+'[1]1.4 Nemz óvoda'!F10+'[1]1.5 Segítő Kéz'!F10</f>
        <v>0</v>
      </c>
      <c r="G10" s="16">
        <f t="shared" si="0"/>
      </c>
    </row>
    <row r="11" spans="1:7" ht="15">
      <c r="A11" s="1" t="s">
        <v>26</v>
      </c>
      <c r="B11" s="17" t="s">
        <v>27</v>
      </c>
      <c r="C11" s="18" t="s">
        <v>28</v>
      </c>
      <c r="D11" s="19">
        <f>'[1]1.1 Önkori'!D11+'[1]1.2Hivatal'!D11+'[1]1.3 Könyvtár'!D11+'[1]1.4 Nemz óvoda'!D11+'[1]1.5 Segítő Kéz'!D11</f>
        <v>110000</v>
      </c>
      <c r="E11" s="19">
        <f>'[1]1.1 Önkori'!E11+'[1]1.2Hivatal'!E11+'[1]1.3 Könyvtár'!E11+'[1]1.4 Nemz óvoda'!E11+'[1]1.5 Segítő Kéz'!E11</f>
        <v>137534</v>
      </c>
      <c r="F11" s="19">
        <f>'[1]1.1 Önkori'!F11+'[1]1.2Hivatal'!F11+'[1]1.3 Könyvtár'!F11+'[1]1.4 Nemz óvoda'!F11+'[1]1.5 Segítő Kéz'!F11</f>
        <v>121117</v>
      </c>
      <c r="G11" s="16">
        <f t="shared" si="0"/>
        <v>0.8806331525295563</v>
      </c>
    </row>
    <row r="12" spans="1:7" ht="15">
      <c r="A12" s="1" t="s">
        <v>29</v>
      </c>
      <c r="B12" s="17" t="s">
        <v>30</v>
      </c>
      <c r="C12" s="18" t="s">
        <v>31</v>
      </c>
      <c r="D12" s="19">
        <f>'[1]1.1 Önkori'!D12+'[1]1.2Hivatal'!D12+'[1]1.3 Könyvtár'!D12+'[1]1.4 Nemz óvoda'!D12+'[1]1.5 Segítő Kéz'!D12</f>
        <v>10600</v>
      </c>
      <c r="E12" s="19">
        <f>'[1]1.1 Önkori'!E12+'[1]1.2Hivatal'!E12+'[1]1.3 Könyvtár'!E12+'[1]1.4 Nemz óvoda'!E12+'[1]1.5 Segítő Kéz'!E12</f>
        <v>11992</v>
      </c>
      <c r="F12" s="19">
        <f>'[1]1.1 Önkori'!F12+'[1]1.2Hivatal'!F12+'[1]1.3 Könyvtár'!F12+'[1]1.4 Nemz óvoda'!F12+'[1]1.5 Segítő Kéz'!F12</f>
        <v>11992</v>
      </c>
      <c r="G12" s="16">
        <f t="shared" si="0"/>
        <v>1</v>
      </c>
    </row>
    <row r="13" spans="1:7" ht="15">
      <c r="A13" s="1" t="s">
        <v>32</v>
      </c>
      <c r="B13" s="17" t="s">
        <v>33</v>
      </c>
      <c r="C13" s="18" t="s">
        <v>34</v>
      </c>
      <c r="D13" s="19">
        <f>'[1]1.1 Önkori'!D13+'[1]1.2Hivatal'!D13+'[1]1.3 Könyvtár'!D13+'[1]1.4 Nemz óvoda'!D13+'[1]1.5 Segítő Kéz'!D13</f>
        <v>1325</v>
      </c>
      <c r="E13" s="19">
        <f>'[1]1.1 Önkori'!E13+'[1]1.2Hivatal'!E13+'[1]1.3 Könyvtár'!E13+'[1]1.4 Nemz óvoda'!E13+'[1]1.5 Segítő Kéz'!E13</f>
        <v>3740</v>
      </c>
      <c r="F13" s="19">
        <f>'[1]1.1 Önkori'!F13+'[1]1.2Hivatal'!F13+'[1]1.3 Könyvtár'!F13+'[1]1.4 Nemz óvoda'!F13+'[1]1.5 Segítő Kéz'!F13</f>
        <v>3735</v>
      </c>
      <c r="G13" s="16">
        <f t="shared" si="0"/>
        <v>0.9986631016042781</v>
      </c>
    </row>
    <row r="14" spans="2:7" ht="15">
      <c r="B14" s="17" t="s">
        <v>35</v>
      </c>
      <c r="C14" s="18" t="s">
        <v>36</v>
      </c>
      <c r="D14" s="19">
        <v>800</v>
      </c>
      <c r="E14" s="19">
        <v>800</v>
      </c>
      <c r="F14" s="19">
        <v>125</v>
      </c>
      <c r="G14" s="16">
        <f t="shared" si="0"/>
        <v>0.15625</v>
      </c>
    </row>
    <row r="15" spans="1:7" s="12" customFormat="1" ht="15">
      <c r="A15" s="1" t="s">
        <v>37</v>
      </c>
      <c r="B15" s="13" t="s">
        <v>21</v>
      </c>
      <c r="C15" s="14" t="s">
        <v>38</v>
      </c>
      <c r="D15" s="15">
        <f>'[1]1.1 Önkori'!D15+'[1]1.2Hivatal'!D14+'[1]1.3 Könyvtár'!D14+'[1]1.4 Nemz óvoda'!D14+'[1]1.5 Segítő Kéz'!D14</f>
        <v>20075</v>
      </c>
      <c r="E15" s="15">
        <f>'[1]1.1 Önkori'!E15+'[1]1.2Hivatal'!E14+'[1]1.3 Könyvtár'!E14+'[1]1.4 Nemz óvoda'!E14+'[1]1.5 Segítő Kéz'!E14</f>
        <v>20075</v>
      </c>
      <c r="F15" s="15">
        <f>'[1]1.1 Önkori'!F15+'[1]1.2Hivatal'!F14+'[1]1.3 Könyvtár'!F14+'[1]1.4 Nemz óvoda'!F14+'[1]1.5 Segítő Kéz'!F14</f>
        <v>0</v>
      </c>
      <c r="G15" s="16">
        <f t="shared" si="0"/>
        <v>0</v>
      </c>
    </row>
    <row r="16" spans="1:7" ht="15">
      <c r="A16" s="1" t="s">
        <v>39</v>
      </c>
      <c r="B16" s="17" t="s">
        <v>40</v>
      </c>
      <c r="C16" s="18" t="s">
        <v>41</v>
      </c>
      <c r="D16" s="19">
        <f>'[1]1.1 Önkori'!D16+'[1]1.2Hivatal'!D15+'[1]1.3 Könyvtár'!D15+'[1]1.4 Nemz óvoda'!D15+'[1]1.5 Segítő Kéz'!D15</f>
        <v>20075</v>
      </c>
      <c r="E16" s="19">
        <f>'[1]1.1 Önkori'!E16+'[1]1.2Hivatal'!E15+'[1]1.3 Könyvtár'!E15+'[1]1.4 Nemz óvoda'!E15+'[1]1.5 Segítő Kéz'!E15</f>
        <v>20075</v>
      </c>
      <c r="F16" s="19">
        <f>'[1]1.1 Önkori'!F16+'[1]1.2Hivatal'!F15+'[1]1.3 Könyvtár'!F15+'[1]1.4 Nemz óvoda'!F15+'[1]1.5 Segítő Kéz'!F15</f>
        <v>0</v>
      </c>
      <c r="G16" s="16">
        <f t="shared" si="0"/>
        <v>0</v>
      </c>
    </row>
    <row r="17" spans="1:7" ht="15">
      <c r="A17" s="1" t="s">
        <v>42</v>
      </c>
      <c r="B17" s="17" t="s">
        <v>43</v>
      </c>
      <c r="C17" s="18" t="s">
        <v>44</v>
      </c>
      <c r="D17" s="19">
        <f>'[1]1.1 Önkori'!D17+'[1]1.2Hivatal'!D16+'[1]1.3 Könyvtár'!D16+'[1]1.4 Nemz óvoda'!D16+'[1]1.5 Segítő Kéz'!D16</f>
        <v>0</v>
      </c>
      <c r="E17" s="19">
        <f>'[1]1.1 Önkori'!E17+'[1]1.2Hivatal'!E16+'[1]1.3 Könyvtár'!E16+'[1]1.4 Nemz óvoda'!E16+'[1]1.5 Segítő Kéz'!E16</f>
        <v>0</v>
      </c>
      <c r="F17" s="19">
        <f>'[1]1.1 Önkori'!F17+'[1]1.2Hivatal'!F16+'[1]1.3 Könyvtár'!F16+'[1]1.4 Nemz óvoda'!F16+'[1]1.5 Segítő Kéz'!F16</f>
        <v>0</v>
      </c>
      <c r="G17" s="16">
        <f t="shared" si="0"/>
      </c>
    </row>
    <row r="18" spans="1:7" s="12" customFormat="1" ht="15">
      <c r="A18" s="1" t="s">
        <v>45</v>
      </c>
      <c r="B18" s="13" t="s">
        <v>23</v>
      </c>
      <c r="C18" s="14" t="s">
        <v>46</v>
      </c>
      <c r="D18" s="15">
        <f>'[1]1.1 Önkori'!D18+'[1]1.2Hivatal'!D18+'[1]1.3 Könyvtár'!D18+'[1]1.4 Nemz óvoda'!D18+'[1]1.5 Segítő Kéz'!D18</f>
        <v>235700</v>
      </c>
      <c r="E18" s="15">
        <f>'[1]1.1 Önkori'!E18+'[1]1.2Hivatal'!E18+'[1]1.3 Könyvtár'!E18+'[1]1.4 Nemz óvoda'!E18+'[1]1.5 Segítő Kéz'!E18</f>
        <v>298823</v>
      </c>
      <c r="F18" s="15">
        <f>'[1]1.1 Önkori'!F18+'[1]1.2Hivatal'!F18+'[1]1.3 Könyvtár'!F18+'[1]1.4 Nemz óvoda'!F18+'[1]1.5 Segítő Kéz'!F18</f>
        <v>298822</v>
      </c>
      <c r="G18" s="16">
        <f t="shared" si="0"/>
        <v>0.9999966535373783</v>
      </c>
    </row>
    <row r="19" spans="1:7" ht="15">
      <c r="A19" s="1" t="s">
        <v>47</v>
      </c>
      <c r="B19" s="17" t="s">
        <v>48</v>
      </c>
      <c r="C19" s="18" t="s">
        <v>49</v>
      </c>
      <c r="D19" s="19">
        <f>'[1]1.1 Önkori'!D19+'[1]1.2Hivatal'!D19+'[1]1.3 Könyvtár'!D19+'[1]1.4 Nemz óvoda'!D19+'[1]1.5 Segítő Kéz'!D19</f>
        <v>235577</v>
      </c>
      <c r="E19" s="19">
        <f>'[1]1.1 Önkori'!E19+'[1]1.2Hivatal'!E19+'[1]1.3 Könyvtár'!E19+'[1]1.4 Nemz óvoda'!E19+'[1]1.5 Segítő Kéz'!E19</f>
        <v>297265</v>
      </c>
      <c r="F19" s="19">
        <f>'[1]1.1 Önkori'!F19+'[1]1.2Hivatal'!F19+'[1]1.3 Könyvtár'!F19+'[1]1.4 Nemz óvoda'!F19+'[1]1.5 Segítő Kéz'!F19</f>
        <v>297265</v>
      </c>
      <c r="G19" s="16">
        <f t="shared" si="0"/>
        <v>1</v>
      </c>
    </row>
    <row r="20" spans="1:7" ht="15">
      <c r="A20" s="1" t="s">
        <v>50</v>
      </c>
      <c r="B20" s="17" t="s">
        <v>51</v>
      </c>
      <c r="C20" s="18" t="s">
        <v>52</v>
      </c>
      <c r="D20" s="19">
        <f>'[1]1.1 Önkori'!D20+'[1]1.2Hivatal'!D20+'[1]1.3 Könyvtár'!D20+'[1]1.4 Nemz óvoda'!D20+'[1]1.5 Segítő Kéz'!D20</f>
        <v>0</v>
      </c>
      <c r="E20" s="19">
        <f>'[1]1.1 Önkori'!E20+'[1]1.2Hivatal'!E20+'[1]1.3 Könyvtár'!E20+'[1]1.4 Nemz óvoda'!E20+'[1]1.5 Segítő Kéz'!E20</f>
        <v>0</v>
      </c>
      <c r="F20" s="19">
        <f>'[1]1.1 Önkori'!F20+'[1]1.2Hivatal'!F20+'[1]1.3 Könyvtár'!F20+'[1]1.4 Nemz óvoda'!F20+'[1]1.5 Segítő Kéz'!F20</f>
        <v>0</v>
      </c>
      <c r="G20" s="16">
        <f t="shared" si="0"/>
      </c>
    </row>
    <row r="21" spans="1:7" ht="15">
      <c r="A21" s="1" t="s">
        <v>53</v>
      </c>
      <c r="B21" s="17" t="s">
        <v>54</v>
      </c>
      <c r="C21" s="18" t="s">
        <v>55</v>
      </c>
      <c r="D21" s="19">
        <f>'[1]1.1 Önkori'!D21+'[1]1.2Hivatal'!D22+'[1]1.3 Könyvtár'!D22+'[1]1.4 Nemz óvoda'!D22+'[1]1.5 Segítő Kéz'!D22</f>
        <v>0</v>
      </c>
      <c r="E21" s="19">
        <f>'[1]1.1 Önkori'!E21+'[1]1.2Hivatal'!E22+'[1]1.3 Könyvtár'!E22+'[1]1.4 Nemz óvoda'!E22+'[1]1.5 Segítő Kéz'!E22</f>
        <v>0</v>
      </c>
      <c r="F21" s="19">
        <f>'[1]1.1 Önkori'!F21+'[1]1.2Hivatal'!F22+'[1]1.3 Könyvtár'!F22+'[1]1.4 Nemz óvoda'!F22+'[1]1.5 Segítő Kéz'!F22</f>
        <v>0</v>
      </c>
      <c r="G21" s="16">
        <f t="shared" si="0"/>
      </c>
    </row>
    <row r="22" spans="1:7" ht="15">
      <c r="A22" s="1" t="s">
        <v>56</v>
      </c>
      <c r="B22" s="17" t="s">
        <v>57</v>
      </c>
      <c r="C22" s="18" t="s">
        <v>58</v>
      </c>
      <c r="D22" s="19">
        <f>'[1]1.1 Önkori'!D22+'[1]1.2Hivatal'!D23+'[1]1.3 Könyvtár'!D23+'[1]1.4 Nemz óvoda'!D23+'[1]1.5 Segítő Kéz'!D23</f>
        <v>0</v>
      </c>
      <c r="E22" s="19">
        <f>'[1]1.1 Önkori'!E22+'[1]1.2Hivatal'!E23+'[1]1.3 Könyvtár'!E23+'[1]1.4 Nemz óvoda'!E23+'[1]1.5 Segítő Kéz'!E23</f>
        <v>0</v>
      </c>
      <c r="F22" s="19">
        <f>'[1]1.1 Önkori'!F22+'[1]1.2Hivatal'!F23+'[1]1.3 Könyvtár'!F23+'[1]1.4 Nemz óvoda'!F23+'[1]1.5 Segítő Kéz'!F23</f>
        <v>0</v>
      </c>
      <c r="G22" s="16">
        <f t="shared" si="0"/>
      </c>
    </row>
    <row r="23" spans="1:7" ht="15">
      <c r="A23" s="1" t="s">
        <v>59</v>
      </c>
      <c r="B23" s="17" t="s">
        <v>60</v>
      </c>
      <c r="C23" s="18" t="s">
        <v>61</v>
      </c>
      <c r="D23" s="19">
        <f>'[1]1.1 Önkori'!D23+'[1]1.2Hivatal'!D24+'[1]1.3 Könyvtár'!D24+'[1]1.4 Nemz óvoda'!D24+'[1]1.5 Segítő Kéz'!D24</f>
        <v>0</v>
      </c>
      <c r="E23" s="19">
        <f>'[1]1.1 Önkori'!E23+'[1]1.2Hivatal'!E24+'[1]1.3 Könyvtár'!E24+'[1]1.4 Nemz óvoda'!E24+'[1]1.5 Segítő Kéz'!E24</f>
        <v>0</v>
      </c>
      <c r="F23" s="19">
        <f>'[1]1.1 Önkori'!F23+'[1]1.2Hivatal'!F24+'[1]1.3 Könyvtár'!F24+'[1]1.4 Nemz óvoda'!F24+'[1]1.5 Segítő Kéz'!F24</f>
        <v>0</v>
      </c>
      <c r="G23" s="16">
        <f t="shared" si="0"/>
      </c>
    </row>
    <row r="24" spans="1:7" s="23" customFormat="1" ht="15">
      <c r="A24" s="1" t="s">
        <v>62</v>
      </c>
      <c r="B24" s="20" t="s">
        <v>63</v>
      </c>
      <c r="C24" s="21" t="s">
        <v>64</v>
      </c>
      <c r="D24" s="19">
        <f>'[1]1.1 Önkori'!D24+'[1]1.2Hivatal'!D25+'[1]1.3 Könyvtár'!D25+'[1]1.4 Nemz óvoda'!D25+'[1]1.5 Segítő Kéz'!D25</f>
        <v>123</v>
      </c>
      <c r="E24" s="19">
        <f>'[1]1.1 Önkori'!E24+'[1]1.2Hivatal'!E25+'[1]1.3 Könyvtár'!E25+'[1]1.4 Nemz óvoda'!E25+'[1]1.5 Segítő Kéz'!E25</f>
        <v>1558</v>
      </c>
      <c r="F24" s="19">
        <f>'[1]1.1 Önkori'!F24+'[1]1.2Hivatal'!F25+'[1]1.3 Könyvtár'!F25+'[1]1.4 Nemz óvoda'!F25+'[1]1.5 Segítő Kéz'!F25</f>
        <v>1557</v>
      </c>
      <c r="G24" s="22">
        <f t="shared" si="0"/>
        <v>0.9993581514762516</v>
      </c>
    </row>
    <row r="25" spans="1:7" ht="15">
      <c r="A25" s="1" t="s">
        <v>65</v>
      </c>
      <c r="B25" s="17" t="s">
        <v>66</v>
      </c>
      <c r="C25" s="18" t="s">
        <v>67</v>
      </c>
      <c r="D25" s="19">
        <f>'[1]1.1 Önkori'!D25+'[1]1.2Hivatal'!D26+'[1]1.3 Könyvtár'!D26+'[1]1.4 Nemz óvoda'!D26+'[1]1.5 Segítő Kéz'!D26</f>
        <v>0</v>
      </c>
      <c r="E25" s="19">
        <f>'[1]1.1 Önkori'!E25+'[1]1.2Hivatal'!E26+'[1]1.3 Könyvtár'!E26+'[1]1.4 Nemz óvoda'!E26+'[1]1.5 Segítő Kéz'!E26</f>
        <v>0</v>
      </c>
      <c r="F25" s="19">
        <f>'[1]1.1 Önkori'!F25+'[1]1.2Hivatal'!F26+'[1]1.3 Könyvtár'!F26+'[1]1.4 Nemz óvoda'!F26+'[1]1.5 Segítő Kéz'!F26</f>
        <v>0</v>
      </c>
      <c r="G25" s="16">
        <f t="shared" si="0"/>
      </c>
    </row>
    <row r="26" spans="1:7" ht="15">
      <c r="A26" s="1" t="s">
        <v>68</v>
      </c>
      <c r="B26" s="17" t="s">
        <v>69</v>
      </c>
      <c r="C26" s="18" t="s">
        <v>70</v>
      </c>
      <c r="D26" s="19">
        <f>'[1]1.1 Önkori'!D26+'[1]1.2Hivatal'!D27+'[1]1.3 Könyvtár'!D27+'[1]1.4 Nemz óvoda'!D27+'[1]1.5 Segítő Kéz'!D27</f>
        <v>0</v>
      </c>
      <c r="E26" s="19">
        <f>'[1]1.1 Önkori'!E26+'[1]1.2Hivatal'!E27+'[1]1.3 Könyvtár'!E27+'[1]1.4 Nemz óvoda'!E27+'[1]1.5 Segítő Kéz'!E27</f>
        <v>0</v>
      </c>
      <c r="F26" s="19">
        <f>'[1]1.1 Önkori'!F26+'[1]1.2Hivatal'!F27+'[1]1.3 Könyvtár'!F27+'[1]1.4 Nemz óvoda'!F27+'[1]1.5 Segítő Kéz'!F27</f>
        <v>0</v>
      </c>
      <c r="G26" s="16">
        <f t="shared" si="0"/>
      </c>
    </row>
    <row r="27" spans="1:7" ht="15">
      <c r="A27" s="1" t="s">
        <v>71</v>
      </c>
      <c r="B27" s="17" t="s">
        <v>72</v>
      </c>
      <c r="C27" s="18" t="s">
        <v>73</v>
      </c>
      <c r="D27" s="19">
        <f>'[1]1.1 Önkori'!D27+'[1]1.2Hivatal'!D28+'[1]1.3 Könyvtár'!D28+'[1]1.4 Nemz óvoda'!D28+'[1]1.5 Segítő Kéz'!D28</f>
        <v>0</v>
      </c>
      <c r="E27" s="19">
        <f>'[1]1.1 Önkori'!E27+'[1]1.2Hivatal'!E28+'[1]1.3 Könyvtár'!E28+'[1]1.4 Nemz óvoda'!E28+'[1]1.5 Segítő Kéz'!E28</f>
        <v>0</v>
      </c>
      <c r="F27" s="19">
        <f>'[1]1.1 Önkori'!F27+'[1]1.2Hivatal'!F28+'[1]1.3 Könyvtár'!F28+'[1]1.4 Nemz óvoda'!F28+'[1]1.5 Segítő Kéz'!F28</f>
        <v>0</v>
      </c>
      <c r="G27" s="16">
        <f t="shared" si="0"/>
      </c>
    </row>
    <row r="28" spans="1:7" ht="15">
      <c r="A28" s="1" t="s">
        <v>74</v>
      </c>
      <c r="B28" s="17" t="s">
        <v>75</v>
      </c>
      <c r="C28" s="18" t="s">
        <v>76</v>
      </c>
      <c r="D28" s="19">
        <f>'[1]1.1 Önkori'!D28+'[1]1.2Hivatal'!D29+'[1]1.3 Könyvtár'!D29+'[1]1.4 Nemz óvoda'!D29+'[1]1.5 Segítő Kéz'!D29</f>
        <v>123</v>
      </c>
      <c r="E28" s="19">
        <v>1558</v>
      </c>
      <c r="F28" s="19">
        <v>1557</v>
      </c>
      <c r="G28" s="16">
        <f t="shared" si="0"/>
        <v>0.9993581514762516</v>
      </c>
    </row>
    <row r="29" spans="1:7" ht="15">
      <c r="A29" s="1" t="s">
        <v>77</v>
      </c>
      <c r="B29" s="17" t="s">
        <v>78</v>
      </c>
      <c r="C29" s="18" t="s">
        <v>79</v>
      </c>
      <c r="D29" s="19">
        <f>'[1]1.1 Önkori'!D29+'[1]1.2Hivatal'!D30+'[1]1.3 Könyvtár'!D30+'[1]1.4 Nemz óvoda'!D30+'[1]1.5 Segítő Kéz'!D30</f>
        <v>0</v>
      </c>
      <c r="E29" s="19">
        <f>'[1]1.1 Önkori'!E29+'[1]1.2Hivatal'!E30+'[1]1.3 Könyvtár'!E30+'[1]1.4 Nemz óvoda'!E30+'[1]1.5 Segítő Kéz'!E30</f>
        <v>0</v>
      </c>
      <c r="F29" s="19">
        <f>'[1]1.1 Önkori'!F29+'[1]1.2Hivatal'!F30+'[1]1.3 Könyvtár'!F30+'[1]1.4 Nemz óvoda'!F30+'[1]1.5 Segítő Kéz'!F30</f>
        <v>0</v>
      </c>
      <c r="G29" s="16">
        <f t="shared" si="0"/>
      </c>
    </row>
    <row r="30" spans="1:7" s="12" customFormat="1" ht="15">
      <c r="A30" s="1" t="s">
        <v>80</v>
      </c>
      <c r="B30" s="13" t="s">
        <v>26</v>
      </c>
      <c r="C30" s="14" t="s">
        <v>81</v>
      </c>
      <c r="D30" s="15">
        <f>D31+D38</f>
        <v>60850</v>
      </c>
      <c r="E30" s="15">
        <f>E31+E38</f>
        <v>74653</v>
      </c>
      <c r="F30" s="15">
        <f>F31+F38</f>
        <v>71030</v>
      </c>
      <c r="G30" s="16">
        <f t="shared" si="0"/>
        <v>0.9514687956277712</v>
      </c>
    </row>
    <row r="31" spans="1:7" ht="15">
      <c r="A31" s="1" t="s">
        <v>82</v>
      </c>
      <c r="B31" s="20" t="s">
        <v>83</v>
      </c>
      <c r="C31" s="21" t="s">
        <v>84</v>
      </c>
      <c r="D31" s="15">
        <f>D32+D33+D34+D35+D36+D37</f>
        <v>22600</v>
      </c>
      <c r="E31" s="15">
        <f>E32+E33+E34+E35+E36+E37</f>
        <v>22600</v>
      </c>
      <c r="F31" s="15">
        <f>F32+F33+F34+F35+F36+F37</f>
        <v>18977</v>
      </c>
      <c r="G31" s="22">
        <f t="shared" si="0"/>
        <v>0.8396902654867257</v>
      </c>
    </row>
    <row r="32" spans="1:7" ht="15">
      <c r="A32" s="1" t="s">
        <v>85</v>
      </c>
      <c r="B32" s="17" t="s">
        <v>86</v>
      </c>
      <c r="C32" s="18" t="s">
        <v>87</v>
      </c>
      <c r="D32" s="19">
        <f>'[1]1.1 Önkori'!D32+'[1]1.2Hivatal'!D33+'[1]1.3 Könyvtár'!D33+'[1]1.4 Nemz óvoda'!D33+'[1]1.5 Segítő Kéz'!D33</f>
        <v>0</v>
      </c>
      <c r="E32" s="19">
        <f>'[1]1.1 Önkori'!E32</f>
        <v>0</v>
      </c>
      <c r="F32" s="19">
        <f>'[1]1.1 Önkori'!F32</f>
        <v>0</v>
      </c>
      <c r="G32" s="16">
        <f t="shared" si="0"/>
      </c>
    </row>
    <row r="33" spans="1:7" ht="15">
      <c r="A33" s="1" t="s">
        <v>88</v>
      </c>
      <c r="B33" s="17" t="s">
        <v>89</v>
      </c>
      <c r="C33" s="18" t="s">
        <v>90</v>
      </c>
      <c r="D33" s="19">
        <f>'[1]1.1 Önkori'!D33+'[1]1.2Hivatal'!D34+'[1]1.3 Könyvtár'!D34+'[1]1.4 Nemz óvoda'!D34+'[1]1.5 Segítő Kéz'!D34</f>
        <v>13000</v>
      </c>
      <c r="E33" s="19">
        <f>'[1]1.1 Önkori'!E33+'[1]1.2Hivatal'!E34+'[1]1.3 Könyvtár'!E34+'[1]1.4 Nemz óvoda'!E34+'[1]1.5 Segítő Kéz'!E34</f>
        <v>13000</v>
      </c>
      <c r="F33" s="19">
        <f>'[1]1.1 Önkori'!F33+'[1]1.2Hivatal'!F34+'[1]1.3 Könyvtár'!F34+'[1]1.4 Nemz óvoda'!F34+'[1]1.5 Segítő Kéz'!F34</f>
        <v>9938</v>
      </c>
      <c r="G33" s="16">
        <f t="shared" si="0"/>
        <v>0.7644615384615384</v>
      </c>
    </row>
    <row r="34" spans="1:7" ht="15">
      <c r="A34" s="1" t="s">
        <v>91</v>
      </c>
      <c r="B34" s="17" t="s">
        <v>92</v>
      </c>
      <c r="C34" s="18" t="s">
        <v>93</v>
      </c>
      <c r="D34" s="19">
        <f>'[1]1.1 Önkori'!D34+'[1]1.2Hivatal'!D35+'[1]1.3 Könyvtár'!D35+'[1]1.4 Nemz óvoda'!D35+'[1]1.5 Segítő Kéz'!D35</f>
        <v>0</v>
      </c>
      <c r="E34" s="19">
        <f>'[1]1.1 Önkori'!E34+'[1]1.2Hivatal'!E35+'[1]1.3 Könyvtár'!E35+'[1]1.4 Nemz óvoda'!E35+'[1]1.5 Segítő Kéz'!E35</f>
        <v>0</v>
      </c>
      <c r="F34" s="19">
        <f>'[1]1.1 Önkori'!F34+'[1]1.2Hivatal'!F35+'[1]1.3 Könyvtár'!F35+'[1]1.4 Nemz óvoda'!F35+'[1]1.5 Segítő Kéz'!F35</f>
        <v>0</v>
      </c>
      <c r="G34" s="16">
        <f t="shared" si="0"/>
      </c>
    </row>
    <row r="35" spans="1:7" ht="15">
      <c r="A35" s="1" t="s">
        <v>94</v>
      </c>
      <c r="B35" s="17" t="s">
        <v>95</v>
      </c>
      <c r="C35" s="18" t="s">
        <v>96</v>
      </c>
      <c r="D35" s="19">
        <v>0</v>
      </c>
      <c r="E35" s="19">
        <v>0</v>
      </c>
      <c r="F35" s="19">
        <v>0</v>
      </c>
      <c r="G35" s="16">
        <f t="shared" si="0"/>
      </c>
    </row>
    <row r="36" spans="1:7" ht="15">
      <c r="A36" s="1" t="s">
        <v>97</v>
      </c>
      <c r="B36" s="17" t="s">
        <v>98</v>
      </c>
      <c r="C36" s="18" t="s">
        <v>99</v>
      </c>
      <c r="D36" s="19">
        <f>'[1]1.1 Önkori'!D36+'[1]1.3 Könyvtár'!D38+'[1]1.4 Nemz óvoda'!D38</f>
        <v>0</v>
      </c>
      <c r="E36" s="19">
        <v>0</v>
      </c>
      <c r="F36" s="19">
        <v>0</v>
      </c>
      <c r="G36" s="16">
        <f t="shared" si="0"/>
      </c>
    </row>
    <row r="37" spans="1:8" ht="15">
      <c r="A37" s="1" t="s">
        <v>100</v>
      </c>
      <c r="B37" s="17" t="s">
        <v>101</v>
      </c>
      <c r="C37" s="18" t="s">
        <v>102</v>
      </c>
      <c r="D37" s="19">
        <f>'[1]1.1 Önkori'!D37+'[1]1.2Hivatal'!D38+'[1]1.3 Könyvtár'!D38+'[1]1.4 Nemz óvoda'!D38+'[1]1.5 Segítő Kéz'!D38</f>
        <v>9600</v>
      </c>
      <c r="E37" s="19">
        <v>9600</v>
      </c>
      <c r="F37" s="19">
        <f>'[1]1.1 Önkori'!F37</f>
        <v>9039</v>
      </c>
      <c r="G37" s="16">
        <f t="shared" si="0"/>
        <v>0.9415625</v>
      </c>
      <c r="H37" s="24"/>
    </row>
    <row r="38" spans="1:7" ht="15">
      <c r="A38" s="1" t="s">
        <v>103</v>
      </c>
      <c r="B38" s="20" t="s">
        <v>104</v>
      </c>
      <c r="C38" s="21" t="s">
        <v>105</v>
      </c>
      <c r="D38" s="15">
        <f>SUM(D39:D44)</f>
        <v>38250</v>
      </c>
      <c r="E38" s="15">
        <f>SUM(E39:E44)</f>
        <v>52053</v>
      </c>
      <c r="F38" s="15">
        <f>SUM(F39:F44)</f>
        <v>52053</v>
      </c>
      <c r="G38" s="22">
        <f t="shared" si="0"/>
        <v>1</v>
      </c>
    </row>
    <row r="39" spans="1:7" ht="15">
      <c r="A39" s="1" t="s">
        <v>106</v>
      </c>
      <c r="B39" s="17" t="s">
        <v>107</v>
      </c>
      <c r="C39" s="18"/>
      <c r="D39" s="19">
        <f>'[1]1.1 Önkori'!D39+'[1]1.2Hivatal'!D40+'[1]1.3 Könyvtár'!D40+'[1]1.4 Nemz óvoda'!D40+'[1]1.5 Segítő Kéz'!D40</f>
        <v>0</v>
      </c>
      <c r="E39" s="19">
        <f>'[1]1.1 Önkori'!E39+'[1]1.2Hivatal'!E40+'[1]1.3 Könyvtár'!E40+'[1]1.4 Nemz óvoda'!E40+'[1]1.5 Segítő Kéz'!E40</f>
        <v>0</v>
      </c>
      <c r="F39" s="19">
        <f>'[1]1.1 Önkori'!F39+'[1]1.2Hivatal'!F40+'[1]1.3 Könyvtár'!F40+'[1]1.4 Nemz óvoda'!F40+'[1]1.5 Segítő Kéz'!F40</f>
        <v>0</v>
      </c>
      <c r="G39" s="16">
        <f t="shared" si="0"/>
      </c>
    </row>
    <row r="40" spans="1:7" ht="15">
      <c r="A40" s="1" t="s">
        <v>108</v>
      </c>
      <c r="B40" s="17" t="s">
        <v>109</v>
      </c>
      <c r="C40" s="18" t="s">
        <v>110</v>
      </c>
      <c r="D40" s="19">
        <f>'[1]1.1 Önkori'!D40+'[1]1.2Hivatal'!D41+'[1]1.3 Könyvtár'!D41+'[1]1.4 Nemz óvoda'!D41+'[1]1.5 Segítő Kéz'!D41</f>
        <v>0</v>
      </c>
      <c r="E40" s="19">
        <f>'[1]1.1 Önkori'!E40+'[1]1.2Hivatal'!E41+'[1]1.3 Könyvtár'!E41+'[1]1.4 Nemz óvoda'!E41+'[1]1.5 Segítő Kéz'!E41</f>
        <v>0</v>
      </c>
      <c r="F40" s="19">
        <f>'[1]1.1 Önkori'!F40+'[1]1.2Hivatal'!F41+'[1]1.3 Könyvtár'!F41+'[1]1.4 Nemz óvoda'!F41+'[1]1.5 Segítő Kéz'!F41</f>
        <v>0</v>
      </c>
      <c r="G40" s="16">
        <f t="shared" si="0"/>
      </c>
    </row>
    <row r="41" spans="1:7" ht="15">
      <c r="A41" s="1" t="s">
        <v>111</v>
      </c>
      <c r="B41" s="17" t="s">
        <v>112</v>
      </c>
      <c r="C41" s="18" t="s">
        <v>113</v>
      </c>
      <c r="D41" s="19">
        <f>'[1]1.1 Önkori'!D41+'[1]1.2Hivatal'!D42+'[1]1.3 Könyvtár'!D42+'[1]1.4 Nemz óvoda'!D42+'[1]1.5 Segítő Kéz'!D42</f>
        <v>2500</v>
      </c>
      <c r="E41" s="19">
        <f>'[1]1.1 Önkori'!E41+'[1]1.2Hivatal'!E42+'[1]1.3 Könyvtár'!E42+'[1]1.4 Nemz óvoda'!E42+'[1]1.5 Segítő Kéz'!E42</f>
        <v>2680</v>
      </c>
      <c r="F41" s="19">
        <f>'[1]1.1 Önkori'!F41+'[1]1.2Hivatal'!F42+'[1]1.3 Könyvtár'!F42+'[1]1.4 Nemz óvoda'!F42+'[1]1.5 Segítő Kéz'!F42</f>
        <v>2680</v>
      </c>
      <c r="G41" s="16">
        <f t="shared" si="0"/>
        <v>1</v>
      </c>
    </row>
    <row r="42" spans="1:7" ht="15">
      <c r="A42" s="1" t="s">
        <v>114</v>
      </c>
      <c r="B42" s="17" t="s">
        <v>115</v>
      </c>
      <c r="C42" s="18" t="s">
        <v>116</v>
      </c>
      <c r="D42" s="19">
        <f>'[1]1.1 Önkori'!D42</f>
        <v>35750</v>
      </c>
      <c r="E42" s="19">
        <f>'[1]1.1 Önkori'!E42</f>
        <v>49373</v>
      </c>
      <c r="F42" s="19">
        <f>'[1]1.1 Önkori'!F42</f>
        <v>49373</v>
      </c>
      <c r="G42" s="16">
        <f t="shared" si="0"/>
        <v>1</v>
      </c>
    </row>
    <row r="43" spans="2:7" ht="15">
      <c r="B43" s="17" t="s">
        <v>117</v>
      </c>
      <c r="C43" s="18" t="s">
        <v>118</v>
      </c>
      <c r="D43" s="19">
        <v>0</v>
      </c>
      <c r="E43" s="19">
        <v>0</v>
      </c>
      <c r="F43" s="19">
        <v>0</v>
      </c>
      <c r="G43" s="16"/>
    </row>
    <row r="44" spans="1:7" ht="15">
      <c r="A44" s="1" t="s">
        <v>119</v>
      </c>
      <c r="B44" s="17" t="s">
        <v>120</v>
      </c>
      <c r="C44" s="18" t="s">
        <v>121</v>
      </c>
      <c r="D44" s="19">
        <f>'[1]1.1 Önkori'!D44+'[1]1.2Hivatal'!D45+'[1]1.3 Könyvtár'!D45+'[1]1.4 Nemz óvoda'!D45+'[1]1.5 Segítő Kéz'!D45</f>
        <v>0</v>
      </c>
      <c r="E44" s="19">
        <v>0</v>
      </c>
      <c r="F44" s="19">
        <v>0</v>
      </c>
      <c r="G44" s="16">
        <f t="shared" si="0"/>
      </c>
    </row>
    <row r="45" spans="1:7" s="12" customFormat="1" ht="15">
      <c r="A45" s="1" t="s">
        <v>122</v>
      </c>
      <c r="B45" s="13" t="s">
        <v>29</v>
      </c>
      <c r="C45" s="14" t="s">
        <v>123</v>
      </c>
      <c r="D45" s="19">
        <f>'[1]1.1 Önkori'!D45+'[1]1.2Hivatal'!D46+'[1]1.3 Könyvtár'!D46+'[1]1.4 Nemz óvoda'!D46+'[1]1.5 Segítő Kéz'!D46</f>
        <v>0</v>
      </c>
      <c r="E45" s="19">
        <f>'[1]1.1 Önkori'!E45+'[1]1.2Hivatal'!E46+'[1]1.3 Könyvtár'!E46+'[1]1.4 Nemz óvoda'!E46+'[1]1.5 Segítő Kéz'!E46</f>
        <v>0</v>
      </c>
      <c r="F45" s="19">
        <f>'[1]1.1 Önkori'!F45+'[1]1.2Hivatal'!F46+'[1]1.3 Könyvtár'!F46+'[1]1.4 Nemz óvoda'!F46+'[1]1.5 Segítő Kéz'!F46</f>
        <v>0</v>
      </c>
      <c r="G45" s="16">
        <f t="shared" si="0"/>
      </c>
    </row>
    <row r="46" spans="1:7" ht="15">
      <c r="A46" s="1" t="s">
        <v>124</v>
      </c>
      <c r="B46" s="17" t="s">
        <v>125</v>
      </c>
      <c r="C46" s="18" t="s">
        <v>126</v>
      </c>
      <c r="D46" s="19">
        <f>'[1]1.1 Önkori'!D46+'[1]1.2Hivatal'!D47+'[1]1.3 Könyvtár'!D47+'[1]1.4 Nemz óvoda'!D47+'[1]1.5 Segítő Kéz'!D47</f>
        <v>0</v>
      </c>
      <c r="E46" s="19">
        <f>'[1]1.1 Önkori'!E46+'[1]1.2Hivatal'!E47+'[1]1.3 Könyvtár'!E47+'[1]1.4 Nemz óvoda'!E47+'[1]1.5 Segítő Kéz'!E47</f>
        <v>0</v>
      </c>
      <c r="F46" s="19">
        <f>'[1]1.1 Önkori'!F46+'[1]1.2Hivatal'!F47+'[1]1.3 Könyvtár'!F47+'[1]1.4 Nemz óvoda'!F47+'[1]1.5 Segítő Kéz'!F47</f>
        <v>0</v>
      </c>
      <c r="G46" s="16">
        <f t="shared" si="0"/>
      </c>
    </row>
    <row r="47" spans="1:7" ht="15">
      <c r="A47" s="1" t="s">
        <v>127</v>
      </c>
      <c r="B47" s="17" t="s">
        <v>128</v>
      </c>
      <c r="C47" s="18" t="s">
        <v>129</v>
      </c>
      <c r="D47" s="19">
        <v>0</v>
      </c>
      <c r="E47" s="19">
        <v>0</v>
      </c>
      <c r="F47" s="15">
        <v>0</v>
      </c>
      <c r="G47" s="16">
        <f t="shared" si="0"/>
      </c>
    </row>
    <row r="48" spans="1:7" s="12" customFormat="1" ht="15">
      <c r="A48" s="1" t="s">
        <v>130</v>
      </c>
      <c r="B48" s="13" t="s">
        <v>32</v>
      </c>
      <c r="C48" s="14" t="s">
        <v>131</v>
      </c>
      <c r="D48" s="19">
        <v>0</v>
      </c>
      <c r="E48" s="19">
        <v>0</v>
      </c>
      <c r="F48" s="15">
        <f>F50</f>
        <v>9056</v>
      </c>
      <c r="G48" s="16">
        <f t="shared" si="0"/>
      </c>
    </row>
    <row r="49" spans="1:7" ht="15">
      <c r="A49" s="1" t="s">
        <v>132</v>
      </c>
      <c r="B49" s="17" t="s">
        <v>133</v>
      </c>
      <c r="C49" s="18" t="s">
        <v>134</v>
      </c>
      <c r="D49" s="19">
        <f>'[1]1.1 Önkori'!D49+'[1]1.2Hivatal'!D50+'[1]1.3 Könyvtár'!D50+'[1]1.4 Nemz óvoda'!D50+'[1]1.5 Segítő Kéz'!D50</f>
        <v>0</v>
      </c>
      <c r="E49" s="19">
        <f>'[1]1.1 Önkori'!E49+'[1]1.2Hivatal'!E50+'[1]1.3 Könyvtár'!E50+'[1]1.4 Nemz óvoda'!E50+'[1]1.5 Segítő Kéz'!E50</f>
        <v>0</v>
      </c>
      <c r="F49" s="19">
        <v>0</v>
      </c>
      <c r="G49" s="16">
        <f t="shared" si="0"/>
      </c>
    </row>
    <row r="50" spans="1:7" ht="15">
      <c r="A50" s="1" t="s">
        <v>135</v>
      </c>
      <c r="B50" s="17" t="s">
        <v>136</v>
      </c>
      <c r="C50" s="18" t="s">
        <v>137</v>
      </c>
      <c r="D50" s="15">
        <f>'[1]1.1 Önkori'!D49+'[1]1.2Hivatal'!D50+'[1]1.3 Könyvtár'!D50+'[1]1.4 Nemz óvoda'!D50+'[1]1.5 Segítő Kéz'!D50</f>
        <v>0</v>
      </c>
      <c r="E50" s="15">
        <f>'[1]1.1 Önkori'!E49+'[1]1.2Hivatal'!E50+'[1]1.3 Könyvtár'!E50+'[1]1.4 Nemz óvoda'!E50+'[1]1.5 Segítő Kéz'!E50</f>
        <v>0</v>
      </c>
      <c r="F50" s="19">
        <f>'[1]1.1 Önkori'!F49+'[1]1.2Hivatal'!F50+'[1]1.3 Könyvtár'!F50+'[1]1.4 Nemz óvoda'!F50+'[1]1.5 Segítő Kéz'!F50</f>
        <v>9056</v>
      </c>
      <c r="G50" s="16">
        <f t="shared" si="0"/>
      </c>
    </row>
    <row r="51" spans="1:7" ht="15">
      <c r="A51" s="1" t="s">
        <v>138</v>
      </c>
      <c r="B51" s="17" t="s">
        <v>139</v>
      </c>
      <c r="C51" s="18" t="s">
        <v>140</v>
      </c>
      <c r="D51" s="15">
        <f>'[1]1.1 Önkori'!D50+'[1]1.2Hivatal'!D51+'[1]1.3 Könyvtár'!D51+'[1]1.4 Nemz óvoda'!D51+'[1]1.5 Segítő Kéz'!D51</f>
        <v>0</v>
      </c>
      <c r="E51" s="15">
        <f>'[1]1.1 Önkori'!E50+'[1]1.2Hivatal'!E51+'[1]1.3 Könyvtár'!E51+'[1]1.4 Nemz óvoda'!E51+'[1]1.5 Segítő Kéz'!E51</f>
        <v>0</v>
      </c>
      <c r="F51" s="15">
        <f>'[1]1.1 Önkori'!F50+'[1]1.2Hivatal'!F51+'[1]1.3 Könyvtár'!F51+'[1]1.4 Nemz óvoda'!F51+'[1]1.5 Segítő Kéz'!F51</f>
        <v>0</v>
      </c>
      <c r="G51" s="16">
        <f t="shared" si="0"/>
      </c>
    </row>
    <row r="52" spans="2:7" ht="15">
      <c r="B52" s="17" t="s">
        <v>141</v>
      </c>
      <c r="C52" s="18" t="s">
        <v>142</v>
      </c>
      <c r="D52" s="15">
        <v>0</v>
      </c>
      <c r="E52" s="15">
        <v>0</v>
      </c>
      <c r="F52" s="15">
        <v>0</v>
      </c>
      <c r="G52" s="16"/>
    </row>
    <row r="53" spans="1:7" s="12" customFormat="1" ht="15">
      <c r="A53" s="1" t="s">
        <v>143</v>
      </c>
      <c r="B53" s="13" t="s">
        <v>37</v>
      </c>
      <c r="C53" s="14" t="s">
        <v>144</v>
      </c>
      <c r="D53" s="15">
        <f>D7+D15+D18+D30+D44+D48</f>
        <v>518994</v>
      </c>
      <c r="E53" s="15">
        <f>E7+E15+E18+E30+E44+E48</f>
        <v>639647</v>
      </c>
      <c r="F53" s="15">
        <f>F7+F15+F18+F30+F48</f>
        <v>581962</v>
      </c>
      <c r="G53" s="16">
        <f t="shared" si="0"/>
        <v>0.9098174461851615</v>
      </c>
    </row>
    <row r="54" spans="1:7" s="12" customFormat="1" ht="15">
      <c r="A54" s="1" t="s">
        <v>145</v>
      </c>
      <c r="B54" s="13" t="s">
        <v>39</v>
      </c>
      <c r="C54" s="14" t="s">
        <v>146</v>
      </c>
      <c r="D54" s="15">
        <f>'[1]1.1 Önkori'!D53+'[1]1.2Hivatal'!D53+'[1]1.3 Könyvtár'!D53+'[1]1.4 Nemz óvoda'!D53+'[1]1.5 Segítő Kéz'!D53</f>
        <v>43000</v>
      </c>
      <c r="E54" s="15">
        <f>'[1]1.1 Önkori'!E53+'[1]1.2Hivatal'!E53+'[1]1.3 Könyvtár'!E53+'[1]1.4 Nemz óvoda'!E53+'[1]1.5 Segítő Kéz'!E53</f>
        <v>118047</v>
      </c>
      <c r="F54" s="15">
        <f>'[1]1.1 Önkori'!F53+'[1]1.2Hivatal'!F53+'[1]1.3 Könyvtár'!F53+'[1]1.4 Nemz óvoda'!F53+'[1]1.5 Segítő Kéz'!F53</f>
        <v>118047</v>
      </c>
      <c r="G54" s="16">
        <f t="shared" si="0"/>
        <v>1</v>
      </c>
    </row>
    <row r="55" spans="1:7" s="12" customFormat="1" ht="15.75" thickBot="1">
      <c r="A55" s="1" t="s">
        <v>147</v>
      </c>
      <c r="B55" s="25"/>
      <c r="C55" s="26" t="s">
        <v>148</v>
      </c>
      <c r="D55" s="27">
        <f>D53+D54</f>
        <v>561994</v>
      </c>
      <c r="E55" s="27">
        <f>E53+E54</f>
        <v>757694</v>
      </c>
      <c r="F55" s="27">
        <f>F53+F54</f>
        <v>700009</v>
      </c>
      <c r="G55" s="28">
        <f t="shared" si="0"/>
        <v>0.9238676827320792</v>
      </c>
    </row>
    <row r="56" spans="2:7" ht="15">
      <c r="B56" s="29"/>
      <c r="C56" s="30"/>
      <c r="D56" s="31"/>
      <c r="E56" s="31"/>
      <c r="F56" s="31"/>
      <c r="G56" s="32"/>
    </row>
    <row r="57" spans="2:7" ht="15">
      <c r="B57" s="29"/>
      <c r="C57" s="30"/>
      <c r="D57" s="31"/>
      <c r="E57" s="31"/>
      <c r="F57" s="31"/>
      <c r="G57" s="32"/>
    </row>
    <row r="58" spans="2:7" ht="15">
      <c r="B58" s="29"/>
      <c r="C58" s="30"/>
      <c r="D58" s="31"/>
      <c r="E58" s="31"/>
      <c r="F58" s="31"/>
      <c r="G58" s="32"/>
    </row>
    <row r="59" spans="2:7" ht="45" customHeight="1">
      <c r="B59" s="52" t="s">
        <v>149</v>
      </c>
      <c r="C59" s="52"/>
      <c r="D59" s="52"/>
      <c r="E59" s="52"/>
      <c r="F59" s="52"/>
      <c r="G59" s="52"/>
    </row>
    <row r="60" spans="2:7" ht="15">
      <c r="B60" s="33"/>
      <c r="C60" s="34"/>
      <c r="D60" s="35"/>
      <c r="E60" s="35"/>
      <c r="F60" s="35"/>
      <c r="G60" s="36" t="s">
        <v>3</v>
      </c>
    </row>
    <row r="61" spans="2:7" ht="16.5" thickBot="1">
      <c r="B61" s="37" t="s">
        <v>4</v>
      </c>
      <c r="C61" s="37" t="s">
        <v>5</v>
      </c>
      <c r="D61" s="37" t="s">
        <v>6</v>
      </c>
      <c r="E61" s="38" t="s">
        <v>7</v>
      </c>
      <c r="F61" s="38" t="s">
        <v>8</v>
      </c>
      <c r="G61" s="38" t="s">
        <v>9</v>
      </c>
    </row>
    <row r="62" spans="1:7" s="12" customFormat="1" ht="29.25">
      <c r="A62" s="1" t="s">
        <v>150</v>
      </c>
      <c r="B62" s="39" t="s">
        <v>11</v>
      </c>
      <c r="C62" s="40" t="s">
        <v>151</v>
      </c>
      <c r="D62" s="41" t="s">
        <v>13</v>
      </c>
      <c r="E62" s="41" t="s">
        <v>14</v>
      </c>
      <c r="F62" s="41" t="s">
        <v>15</v>
      </c>
      <c r="G62" s="42" t="s">
        <v>16</v>
      </c>
    </row>
    <row r="63" spans="1:7" s="12" customFormat="1" ht="15">
      <c r="A63" s="1" t="s">
        <v>152</v>
      </c>
      <c r="B63" s="13" t="s">
        <v>10</v>
      </c>
      <c r="C63" s="14" t="s">
        <v>153</v>
      </c>
      <c r="D63" s="15">
        <f>SUM(D64:D70)</f>
        <v>498462</v>
      </c>
      <c r="E63" s="15">
        <f>SUM(E64:E70)</f>
        <v>587638</v>
      </c>
      <c r="F63" s="15">
        <f>SUM(F64:F70)</f>
        <v>495943</v>
      </c>
      <c r="G63" s="16">
        <f>IF(E63=0,"",F63/E63)</f>
        <v>0.8439600570419203</v>
      </c>
    </row>
    <row r="64" spans="1:7" ht="15">
      <c r="A64" s="1" t="s">
        <v>154</v>
      </c>
      <c r="B64" s="17" t="s">
        <v>155</v>
      </c>
      <c r="C64" s="18" t="s">
        <v>156</v>
      </c>
      <c r="D64" s="19">
        <f>'[1]1.1 Önkori'!D65+'[1]1.2Hivatal'!D64+'[1]1.3 Könyvtár'!D65+'[1]1.4 Nemz óvoda'!D64+'[1]1.5 Segítő Kéz'!D65</f>
        <v>203342</v>
      </c>
      <c r="E64" s="19">
        <f>'[1]1.1 Önkori'!E65+'[1]1.2Hivatal'!E64+'[1]1.3 Könyvtár'!E65+'[1]1.4 Nemz óvoda'!E64+'[1]1.5 Segítő Kéz'!E65</f>
        <v>210517</v>
      </c>
      <c r="F64" s="19">
        <f>'[1]1.1 Önkori'!F65+'[1]1.2Hivatal'!F64+'[1]1.3 Könyvtár'!F65+'[1]1.4 Nemz óvoda'!F64+'[1]1.5 Segítő Kéz'!F65</f>
        <v>185890</v>
      </c>
      <c r="G64" s="16">
        <f aca="true" t="shared" si="1" ref="G64:G87">IF(E64=0,"",F64/E64)</f>
        <v>0.8830165734833766</v>
      </c>
    </row>
    <row r="65" spans="1:7" ht="15">
      <c r="A65" s="1" t="s">
        <v>157</v>
      </c>
      <c r="B65" s="17" t="s">
        <v>158</v>
      </c>
      <c r="C65" s="18" t="s">
        <v>159</v>
      </c>
      <c r="D65" s="19">
        <f>'[1]1.1 Önkori'!D66+'[1]1.2Hivatal'!D65+'[1]1.3 Könyvtár'!D66+'[1]1.4 Nemz óvoda'!D65+'[1]1.5 Segítő Kéz'!D66</f>
        <v>56201</v>
      </c>
      <c r="E65" s="19">
        <f>'[1]1.1 Önkori'!E66+'[1]1.2Hivatal'!E65+'[1]1.3 Könyvtár'!E66+'[1]1.4 Nemz óvoda'!E65+'[1]1.5 Segítő Kéz'!E66</f>
        <v>56580</v>
      </c>
      <c r="F65" s="19">
        <f>'[1]1.1 Önkori'!F66+'[1]1.2Hivatal'!F65+'[1]1.3 Könyvtár'!F66+'[1]1.4 Nemz óvoda'!F65+'[1]1.5 Segítő Kéz'!F66</f>
        <v>48217</v>
      </c>
      <c r="G65" s="16">
        <f t="shared" si="1"/>
        <v>0.8521915871332626</v>
      </c>
    </row>
    <row r="66" spans="1:7" ht="15">
      <c r="A66" s="1" t="s">
        <v>160</v>
      </c>
      <c r="B66" s="17" t="s">
        <v>161</v>
      </c>
      <c r="C66" s="18" t="s">
        <v>162</v>
      </c>
      <c r="D66" s="19">
        <f>'[1]1.1 Önkori'!D67+'[1]1.2Hivatal'!D66+'[1]1.3 Könyvtár'!D67+'[1]1.4 Nemz óvoda'!D66+'[1]1.5 Segítő Kéz'!D67</f>
        <v>199029</v>
      </c>
      <c r="E66" s="19">
        <f>'[1]1.1 Önkori'!E67+'[1]1.2Hivatal'!E66+'[1]1.3 Könyvtár'!E67+'[1]1.4 Nemz óvoda'!E66+'[1]1.5 Segítő Kéz'!E67</f>
        <v>227248</v>
      </c>
      <c r="F66" s="19">
        <f>'[1]1.1 Önkori'!F67+'[1]1.2Hivatal'!F66+'[1]1.3 Könyvtár'!F67+'[1]1.4 Nemz óvoda'!F66+'[1]1.5 Segítő Kéz'!F67</f>
        <v>171622</v>
      </c>
      <c r="G66" s="16">
        <f t="shared" si="1"/>
        <v>0.7552189678236992</v>
      </c>
    </row>
    <row r="67" spans="1:7" ht="15">
      <c r="A67" s="1" t="s">
        <v>163</v>
      </c>
      <c r="B67" s="17" t="s">
        <v>164</v>
      </c>
      <c r="C67" s="18" t="s">
        <v>165</v>
      </c>
      <c r="D67" s="19">
        <f>'[1]1.1 Önkori'!D68+'[1]1.2Hivatal'!D67+'[1]1.3 Könyvtár'!D68+'[1]1.4 Nemz óvoda'!D67+'[1]1.5 Segítő Kéz'!D68</f>
        <v>28344</v>
      </c>
      <c r="E67" s="19">
        <f>'[1]1.1 Önkori'!E68+'[1]1.2Hivatal'!E67+'[1]1.3 Könyvtár'!E68+'[1]1.4 Nemz óvoda'!E67+'[1]1.5 Segítő Kéz'!E68</f>
        <v>32219</v>
      </c>
      <c r="F67" s="19">
        <f>'[1]1.1 Önkori'!F68+'[1]1.2Hivatal'!F67+'[1]1.3 Könyvtár'!F68+'[1]1.4 Nemz óvoda'!F67+'[1]1.5 Segítő Kéz'!F68</f>
        <v>32219</v>
      </c>
      <c r="G67" s="16">
        <f t="shared" si="1"/>
        <v>1</v>
      </c>
    </row>
    <row r="68" spans="1:7" ht="15">
      <c r="A68" s="1" t="s">
        <v>166</v>
      </c>
      <c r="B68" s="17" t="s">
        <v>167</v>
      </c>
      <c r="C68" s="18" t="s">
        <v>168</v>
      </c>
      <c r="D68" s="19">
        <f>'[1]1.1 Önkori'!D69+'[1]1.2Hivatal'!D68+'[1]1.3 Könyvtár'!D69+'[1]1.4 Nemz óvoda'!D68+'[1]1.5 Segítő Kéz'!D69</f>
        <v>6546</v>
      </c>
      <c r="E68" s="19">
        <f>'[1]1.1 Önkori'!E69+'[1]1.2Hivatal'!E68+'[1]1.3 Könyvtár'!E69+'[1]1.4 Nemz óvoda'!E68+'[1]1.5 Segítő Kéz'!E69</f>
        <v>51798</v>
      </c>
      <c r="F68" s="19">
        <f>'[1]1.1 Önkori'!F69+'[1]1.2Hivatal'!F68+'[1]1.3 Könyvtár'!F69+'[1]1.4 Nemz óvoda'!F68+'[1]1.5 Segítő Kéz'!F69</f>
        <v>51762</v>
      </c>
      <c r="G68" s="16">
        <f t="shared" si="1"/>
        <v>0.9993049924707518</v>
      </c>
    </row>
    <row r="69" spans="1:7" ht="15">
      <c r="A69" s="1" t="s">
        <v>169</v>
      </c>
      <c r="B69" s="17" t="s">
        <v>170</v>
      </c>
      <c r="C69" s="18" t="s">
        <v>171</v>
      </c>
      <c r="D69" s="19">
        <f>'[1]1.1 Önkori'!D70+'[1]1.2Hivatal'!D69+'[1]1.3 Könyvtár'!D70+'[1]1.4 Nemz óvoda'!D69+'[1]1.5 Segítő Kéz'!D70</f>
        <v>5000</v>
      </c>
      <c r="E69" s="19">
        <f>'[1]1.1 Önkori'!E70+'[1]1.2Hivatal'!E69+'[1]1.3 Könyvtár'!E70+'[1]1.4 Nemz óvoda'!E69+'[1]1.5 Segítő Kéz'!E70</f>
        <v>9276</v>
      </c>
      <c r="F69" s="19">
        <f>'[1]1.1 Önkori'!F70+'[1]1.2Hivatal'!F69+'[1]1.3 Könyvtár'!F70+'[1]1.4 Nemz óvoda'!F69+'[1]1.5 Segítő Kéz'!F70</f>
        <v>6233</v>
      </c>
      <c r="G69" s="16">
        <f t="shared" si="1"/>
        <v>0.6719491159982751</v>
      </c>
    </row>
    <row r="70" spans="1:7" ht="15">
      <c r="A70" s="1" t="s">
        <v>172</v>
      </c>
      <c r="B70" s="17" t="s">
        <v>173</v>
      </c>
      <c r="C70" s="18" t="s">
        <v>174</v>
      </c>
      <c r="D70" s="19">
        <f>'[1]1.1 Önkori'!D71+'[1]1.2Hivatal'!D70+'[1]1.3 Könyvtár'!D71+'[1]1.4 Nemz óvoda'!D70+'[1]1.5 Segítő Kéz'!D71</f>
        <v>0</v>
      </c>
      <c r="E70" s="19">
        <f>'[1]1.1 Önkori'!E71+'[1]1.2Hivatal'!E70+'[1]1.3 Könyvtár'!E71+'[1]1.4 Nemz óvoda'!E70+'[1]1.5 Segítő Kéz'!E71</f>
        <v>0</v>
      </c>
      <c r="F70" s="19">
        <f>'[1]1.1 Önkori'!F71+'[1]1.2Hivatal'!F70+'[1]1.3 Könyvtár'!F71+'[1]1.4 Nemz óvoda'!F70+'[1]1.5 Segítő Kéz'!F71</f>
        <v>0</v>
      </c>
      <c r="G70" s="16">
        <f t="shared" si="1"/>
      </c>
    </row>
    <row r="71" spans="1:7" s="12" customFormat="1" ht="15">
      <c r="A71" s="1" t="s">
        <v>175</v>
      </c>
      <c r="B71" s="13" t="s">
        <v>17</v>
      </c>
      <c r="C71" s="14" t="s">
        <v>176</v>
      </c>
      <c r="D71" s="15">
        <f>'[1]1.1 Önkori'!D72+'[1]1.2Hivatal'!D71+'[1]1.3 Könyvtár'!D72+'[1]1.4 Nemz óvoda'!D71+'[1]1.5 Segítő Kéz'!D72</f>
        <v>59532</v>
      </c>
      <c r="E71" s="15">
        <f>'[1]1.1 Önkori'!E72+'[1]1.2Hivatal'!E71+'[1]1.3 Könyvtár'!E72+'[1]1.4 Nemz óvoda'!E71+'[1]1.5 Segítő Kéz'!E72</f>
        <v>83938</v>
      </c>
      <c r="F71" s="15">
        <f>'[1]1.1 Önkori'!F72+'[1]1.2Hivatal'!F71+'[1]1.3 Könyvtár'!F72+'[1]1.4 Nemz óvoda'!F71+'[1]1.5 Segítő Kéz'!F72</f>
        <v>79743</v>
      </c>
      <c r="G71" s="16">
        <f t="shared" si="1"/>
        <v>0.950022635754962</v>
      </c>
    </row>
    <row r="72" spans="1:7" ht="15">
      <c r="A72" s="1" t="s">
        <v>177</v>
      </c>
      <c r="B72" s="17" t="s">
        <v>178</v>
      </c>
      <c r="C72" s="18" t="s">
        <v>179</v>
      </c>
      <c r="D72" s="19">
        <f>'[1]1.1 Önkori'!D73+'[1]1.2Hivatal'!D72+'[1]1.3 Könyvtár'!D73+'[1]1.4 Nemz óvoda'!D72+'[1]1.5 Segítő Kéz'!D73</f>
        <v>14375</v>
      </c>
      <c r="E72" s="19">
        <f>'[1]1.1 Önkori'!E73+'[1]1.2Hivatal'!E72+'[1]1.3 Könyvtár'!E73+'[1]1.4 Nemz óvoda'!E72+'[1]1.5 Segítő Kéz'!E73</f>
        <v>20607</v>
      </c>
      <c r="F72" s="19">
        <f>'[1]1.1 Önkori'!F73+'[1]1.2Hivatal'!F72+'[1]1.3 Könyvtár'!F73+'[1]1.4 Nemz óvoda'!F72+'[1]1.5 Segítő Kéz'!F73</f>
        <v>19949</v>
      </c>
      <c r="G72" s="16">
        <f t="shared" si="1"/>
        <v>0.9680691027320814</v>
      </c>
    </row>
    <row r="73" spans="1:7" ht="15">
      <c r="A73" s="1" t="s">
        <v>180</v>
      </c>
      <c r="B73" s="17" t="s">
        <v>181</v>
      </c>
      <c r="C73" s="18" t="s">
        <v>182</v>
      </c>
      <c r="D73" s="19">
        <f>'[1]1.1 Önkori'!D74+'[1]1.2Hivatal'!D73+'[1]1.3 Könyvtár'!D74+'[1]1.4 Nemz óvoda'!D73+'[1]1.5 Segítő Kéz'!D74</f>
        <v>42457</v>
      </c>
      <c r="E73" s="19">
        <f>'[1]1.1 Önkori'!E74+'[1]1.2Hivatal'!E73+'[1]1.3 Könyvtár'!E74+'[1]1.4 Nemz óvoda'!E73+'[1]1.5 Segítő Kéz'!E74</f>
        <v>60631</v>
      </c>
      <c r="F73" s="19">
        <f>'[1]1.1 Önkori'!F74+'[1]1.2Hivatal'!F73+'[1]1.3 Könyvtár'!F74+'[1]1.4 Nemz óvoda'!F73+'[1]1.5 Segítő Kéz'!F74</f>
        <v>59794</v>
      </c>
      <c r="G73" s="16">
        <f t="shared" si="1"/>
        <v>0.9861951806831489</v>
      </c>
    </row>
    <row r="74" spans="1:7" ht="15">
      <c r="A74" s="1" t="s">
        <v>183</v>
      </c>
      <c r="B74" s="17" t="s">
        <v>184</v>
      </c>
      <c r="C74" s="18" t="s">
        <v>185</v>
      </c>
      <c r="D74" s="19">
        <f>'[1]1.1 Önkori'!D75+'[1]1.2Hivatal'!D74+'[1]1.3 Könyvtár'!D75+'[1]1.4 Nemz óvoda'!D74+'[1]1.5 Segítő Kéz'!D75</f>
        <v>2700</v>
      </c>
      <c r="E74" s="19">
        <f>'[1]1.1 Önkori'!E75+'[1]1.2Hivatal'!E74+'[1]1.3 Könyvtár'!E75+'[1]1.4 Nemz óvoda'!E74+'[1]1.5 Segítő Kéz'!E75</f>
        <v>2700</v>
      </c>
      <c r="F74" s="19">
        <f>'[1]1.1 Önkori'!F75+'[1]1.2Hivatal'!F74+'[1]1.3 Könyvtár'!F75+'[1]1.4 Nemz óvoda'!F74+'[1]1.5 Segítő Kéz'!F75</f>
        <v>0</v>
      </c>
      <c r="G74" s="16">
        <f t="shared" si="1"/>
        <v>0</v>
      </c>
    </row>
    <row r="75" spans="1:7" ht="15">
      <c r="A75" s="1" t="s">
        <v>186</v>
      </c>
      <c r="B75" s="17" t="s">
        <v>187</v>
      </c>
      <c r="C75" s="18" t="s">
        <v>188</v>
      </c>
      <c r="D75" s="19">
        <f>'[1]1.1 Önkori'!D76+'[1]1.2Hivatal'!D75+'[1]1.3 Könyvtár'!D76+'[1]1.4 Nemz óvoda'!D75+'[1]1.5 Segítő Kéz'!D76</f>
        <v>0</v>
      </c>
      <c r="E75" s="19">
        <f>'[1]1.1 Önkori'!E76+'[1]1.2Hivatal'!E75+'[1]1.3 Könyvtár'!E76+'[1]1.4 Nemz óvoda'!E75+'[1]1.5 Segítő Kéz'!E76</f>
        <v>0</v>
      </c>
      <c r="F75" s="19">
        <f>'[1]1.1 Önkori'!F76+'[1]1.2Hivatal'!F75+'[1]1.3 Könyvtár'!F76+'[1]1.4 Nemz óvoda'!F75+'[1]1.5 Segítő Kéz'!F76</f>
        <v>0</v>
      </c>
      <c r="G75" s="16">
        <f t="shared" si="1"/>
      </c>
    </row>
    <row r="76" spans="1:7" ht="15">
      <c r="A76" s="1" t="s">
        <v>189</v>
      </c>
      <c r="B76" s="17" t="s">
        <v>190</v>
      </c>
      <c r="C76" s="18" t="s">
        <v>191</v>
      </c>
      <c r="D76" s="19">
        <f>'[1]1.1 Önkori'!D77+'[1]1.2Hivatal'!D76+'[1]1.3 Könyvtár'!D77+'[1]1.4 Nemz óvoda'!D76+'[1]1.5 Segítő Kéz'!D77</f>
        <v>0</v>
      </c>
      <c r="E76" s="19">
        <f>'[1]1.1 Önkori'!E77+'[1]1.2Hivatal'!E76+'[1]1.3 Könyvtár'!E77+'[1]1.4 Nemz óvoda'!E76+'[1]1.5 Segítő Kéz'!E77</f>
        <v>0</v>
      </c>
      <c r="F76" s="19">
        <f>'[1]1.1 Önkori'!F77+'[1]1.2Hivatal'!F76+'[1]1.3 Könyvtár'!F77+'[1]1.4 Nemz óvoda'!F76+'[1]1.5 Segítő Kéz'!F77</f>
        <v>0</v>
      </c>
      <c r="G76" s="16">
        <f t="shared" si="1"/>
      </c>
    </row>
    <row r="77" spans="1:7" s="12" customFormat="1" ht="15">
      <c r="A77" s="1" t="s">
        <v>192</v>
      </c>
      <c r="B77" s="13" t="s">
        <v>19</v>
      </c>
      <c r="C77" s="14" t="s">
        <v>193</v>
      </c>
      <c r="D77" s="15">
        <f>'[1]1.1 Önkori'!D78+'[1]1.2Hivatal'!D77+'[1]1.3 Könyvtár'!D78+'[1]1.4 Nemz óvoda'!D77+'[1]1.5 Segítő Kéz'!D78</f>
        <v>4000</v>
      </c>
      <c r="E77" s="15">
        <f>'[1]1.1 Önkori'!E78+'[1]1.2Hivatal'!E77+'[1]1.3 Könyvtár'!E78+'[1]1.4 Nemz óvoda'!E77+'[1]1.5 Segítő Kéz'!E78</f>
        <v>78606</v>
      </c>
      <c r="F77" s="15">
        <f>'[1]1.1 Önkori'!F78+'[1]1.2Hivatal'!F77+'[1]1.3 Könyvtár'!F78+'[1]1.4 Nemz óvoda'!F77+'[1]1.5 Segítő Kéz'!F78</f>
        <v>0</v>
      </c>
      <c r="G77" s="16">
        <f t="shared" si="1"/>
        <v>0</v>
      </c>
    </row>
    <row r="78" spans="1:7" ht="15">
      <c r="A78" s="1" t="s">
        <v>194</v>
      </c>
      <c r="B78" s="17" t="s">
        <v>24</v>
      </c>
      <c r="C78" s="18" t="s">
        <v>195</v>
      </c>
      <c r="D78" s="19">
        <f>'[1]1.1 Önkori'!D79+'[1]1.2Hivatal'!D78+'[1]1.3 Könyvtár'!D79+'[1]1.4 Nemz óvoda'!D78+'[1]1.5 Segítő Kéz'!D79</f>
        <v>4000</v>
      </c>
      <c r="E78" s="19">
        <f>'[1]1.1 Önkori'!E79+'[1]1.2Hivatal'!E78+'[1]1.3 Könyvtár'!E79+'[1]1.4 Nemz óvoda'!E78+'[1]1.5 Segítő Kéz'!E79</f>
        <v>78606</v>
      </c>
      <c r="F78" s="19">
        <f>'[1]1.1 Önkori'!F79+'[1]1.2Hivatal'!F78+'[1]1.3 Könyvtár'!F79+'[1]1.4 Nemz óvoda'!F78+'[1]1.5 Segítő Kéz'!F79</f>
        <v>0</v>
      </c>
      <c r="G78" s="16">
        <f>IF(E78=0,"",F78/E78)</f>
        <v>0</v>
      </c>
    </row>
    <row r="79" spans="1:7" ht="15">
      <c r="A79" s="1" t="s">
        <v>196</v>
      </c>
      <c r="B79" s="17" t="s">
        <v>27</v>
      </c>
      <c r="C79" s="18" t="s">
        <v>197</v>
      </c>
      <c r="D79" s="19">
        <f>'[1]1.1 Önkori'!D80+'[1]1.2Hivatal'!D79+'[1]1.3 Könyvtár'!D80+'[1]1.4 Nemz óvoda'!D79+'[1]1.5 Segítő Kéz'!D80</f>
        <v>0</v>
      </c>
      <c r="E79" s="19">
        <f>'[1]1.1 Önkori'!E80+'[1]1.2Hivatal'!E79+'[1]1.3 Könyvtár'!E80+'[1]1.4 Nemz óvoda'!E79+'[1]1.5 Segítő Kéz'!E80</f>
        <v>0</v>
      </c>
      <c r="F79" s="19">
        <f>'[1]1.1 Önkori'!F80+'[1]1.2Hivatal'!F79+'[1]1.3 Könyvtár'!F80+'[1]1.4 Nemz óvoda'!F79+'[1]1.5 Segítő Kéz'!F80</f>
        <v>0</v>
      </c>
      <c r="G79" s="16">
        <f t="shared" si="1"/>
      </c>
    </row>
    <row r="80" spans="1:7" ht="15">
      <c r="A80" s="1" t="s">
        <v>198</v>
      </c>
      <c r="B80" s="17" t="s">
        <v>199</v>
      </c>
      <c r="C80" s="18" t="s">
        <v>200</v>
      </c>
      <c r="D80" s="19">
        <f>'[1]1.1 Önkori'!D81+'[1]1.2Hivatal'!D80+'[1]1.3 Könyvtár'!D81+'[1]1.4 Nemz óvoda'!D80+'[1]1.5 Segítő Kéz'!D81</f>
        <v>0</v>
      </c>
      <c r="E80" s="19">
        <f>'[1]1.1 Önkori'!E81+'[1]1.2Hivatal'!E80+'[1]1.3 Könyvtár'!E81+'[1]1.4 Nemz óvoda'!E80+'[1]1.5 Segítő Kéz'!E81</f>
        <v>0</v>
      </c>
      <c r="F80" s="19">
        <f>'[1]1.1 Önkori'!F81+'[1]1.2Hivatal'!F80+'[1]1.3 Könyvtár'!F81+'[1]1.4 Nemz óvoda'!F80+'[1]1.5 Segítő Kéz'!F81</f>
        <v>0</v>
      </c>
      <c r="G80" s="16">
        <f t="shared" si="1"/>
      </c>
    </row>
    <row r="81" spans="1:7" s="12" customFormat="1" ht="15">
      <c r="A81" s="1" t="s">
        <v>201</v>
      </c>
      <c r="B81" s="13" t="s">
        <v>21</v>
      </c>
      <c r="C81" s="14" t="s">
        <v>202</v>
      </c>
      <c r="D81" s="19">
        <f>'[1]1.1 Önkori'!D82+'[1]1.2Hivatal'!D81+'[1]1.3 Könyvtár'!D82+'[1]1.4 Nemz óvoda'!D81+'[1]1.5 Segítő Kéz'!D82</f>
        <v>0</v>
      </c>
      <c r="E81" s="19">
        <f>'[1]1.1 Önkori'!E82+'[1]1.2Hivatal'!E81+'[1]1.3 Könyvtár'!E82+'[1]1.4 Nemz óvoda'!E81+'[1]1.5 Segítő Kéz'!E82</f>
        <v>0</v>
      </c>
      <c r="F81" s="19">
        <f>'[1]1.1 Önkori'!F82+'[1]1.2Hivatal'!F81+'[1]1.3 Könyvtár'!F82+'[1]1.4 Nemz óvoda'!F81+'[1]1.5 Segítő Kéz'!F82</f>
        <v>0</v>
      </c>
      <c r="G81" s="16">
        <f t="shared" si="1"/>
      </c>
    </row>
    <row r="82" spans="1:7" s="12" customFormat="1" ht="15">
      <c r="A82" s="1" t="s">
        <v>203</v>
      </c>
      <c r="B82" s="13" t="s">
        <v>23</v>
      </c>
      <c r="C82" s="14" t="s">
        <v>204</v>
      </c>
      <c r="D82" s="19">
        <f>'[1]1.1 Önkori'!D83+'[1]1.2Hivatal'!D82+'[1]1.3 Könyvtár'!D83+'[1]1.4 Nemz óvoda'!D82+'[1]1.5 Segítő Kéz'!D83</f>
        <v>0</v>
      </c>
      <c r="E82" s="19">
        <f>'[1]1.1 Önkori'!E83+'[1]1.2Hivatal'!E82+'[1]1.3 Könyvtár'!E83+'[1]1.4 Nemz óvoda'!E82+'[1]1.5 Segítő Kéz'!E83</f>
        <v>0</v>
      </c>
      <c r="F82" s="19">
        <f>'[1]1.1 Önkori'!F83+'[1]1.2Hivatal'!F82+'[1]1.3 Könyvtár'!F83+'[1]1.4 Nemz óvoda'!F82+'[1]1.5 Segítő Kéz'!F83</f>
        <v>0</v>
      </c>
      <c r="G82" s="16">
        <f t="shared" si="1"/>
      </c>
    </row>
    <row r="83" spans="1:7" s="12" customFormat="1" ht="15">
      <c r="A83" s="1" t="s">
        <v>205</v>
      </c>
      <c r="B83" s="13" t="s">
        <v>26</v>
      </c>
      <c r="C83" s="14" t="s">
        <v>206</v>
      </c>
      <c r="D83" s="15">
        <v>0</v>
      </c>
      <c r="E83" s="15">
        <f>E84</f>
        <v>7512</v>
      </c>
      <c r="F83" s="15">
        <f>F84</f>
        <v>7512</v>
      </c>
      <c r="G83" s="16">
        <f t="shared" si="1"/>
        <v>1</v>
      </c>
    </row>
    <row r="84" spans="1:7" ht="15">
      <c r="A84" s="1" t="s">
        <v>207</v>
      </c>
      <c r="B84" s="17" t="s">
        <v>83</v>
      </c>
      <c r="C84" s="18" t="s">
        <v>208</v>
      </c>
      <c r="D84" s="19">
        <f>'[1]1.1 Önkori'!D85+'[1]1.2Hivatal'!D84+'[1]1.3 Könyvtár'!D85+'[1]1.4 Nemz óvoda'!D84+'[1]1.5 Segítő Kéz'!D85</f>
        <v>0</v>
      </c>
      <c r="E84" s="19">
        <v>7512</v>
      </c>
      <c r="F84" s="19">
        <f>'[1]1.1 Önkori'!F85+'[1]1.2Hivatal'!F84+'[1]1.3 Könyvtár'!F85+'[1]1.4 Nemz óvoda'!F84+'[1]1.5 Segítő Kéz'!F85</f>
        <v>7512</v>
      </c>
      <c r="G84" s="16">
        <f t="shared" si="1"/>
        <v>1</v>
      </c>
    </row>
    <row r="85" spans="1:7" ht="15">
      <c r="A85" s="1" t="s">
        <v>209</v>
      </c>
      <c r="B85" s="17" t="s">
        <v>104</v>
      </c>
      <c r="C85" s="18" t="s">
        <v>210</v>
      </c>
      <c r="D85" s="19">
        <v>0</v>
      </c>
      <c r="E85" s="19">
        <v>0</v>
      </c>
      <c r="F85" s="19">
        <v>0</v>
      </c>
      <c r="G85" s="16">
        <f t="shared" si="1"/>
      </c>
    </row>
    <row r="86" spans="1:7" ht="15">
      <c r="A86" s="1" t="s">
        <v>211</v>
      </c>
      <c r="B86" s="17" t="s">
        <v>212</v>
      </c>
      <c r="C86" s="18" t="s">
        <v>213</v>
      </c>
      <c r="D86" s="19">
        <f>'[1]1.1 Önkori'!D87+'[1]1.2Hivatal'!D86+'[1]1.3 Könyvtár'!D87+'[1]1.4 Nemz óvoda'!D86+'[1]1.5 Segítő Kéz'!D87</f>
        <v>0</v>
      </c>
      <c r="E86" s="19">
        <f>'[1]1.1 Önkori'!E87+'[1]1.2Hivatal'!E86+'[1]1.3 Könyvtár'!E87+'[1]1.4 Nemz óvoda'!E86+'[1]1.5 Segítő Kéz'!E87</f>
        <v>0</v>
      </c>
      <c r="F86" s="19">
        <f>'[1]1.1 Önkori'!F87+'[1]1.2Hivatal'!F86+'[1]1.3 Könyvtár'!F87+'[1]1.4 Nemz óvoda'!F86+'[1]1.5 Segítő Kéz'!F87</f>
        <v>0</v>
      </c>
      <c r="G86" s="16">
        <f t="shared" si="1"/>
      </c>
    </row>
    <row r="87" spans="1:7" s="12" customFormat="1" ht="15.75" thickBot="1">
      <c r="A87" s="1" t="s">
        <v>214</v>
      </c>
      <c r="B87" s="25"/>
      <c r="C87" s="26" t="s">
        <v>215</v>
      </c>
      <c r="D87" s="27">
        <f>D63+D71+D77+D83</f>
        <v>561994</v>
      </c>
      <c r="E87" s="27">
        <f>E63+E71+E77+E83</f>
        <v>757694</v>
      </c>
      <c r="F87" s="27">
        <f>F63+F71+F77+F83</f>
        <v>583198</v>
      </c>
      <c r="G87" s="28">
        <f t="shared" si="1"/>
        <v>0.7697012250327969</v>
      </c>
    </row>
    <row r="88" spans="2:7" ht="15">
      <c r="B88" s="29"/>
      <c r="C88" s="30"/>
      <c r="D88" s="31" t="s">
        <v>216</v>
      </c>
      <c r="E88" s="31"/>
      <c r="F88" s="31"/>
      <c r="G88" s="32"/>
    </row>
  </sheetData>
  <sheetProtection/>
  <mergeCells count="6">
    <mergeCell ref="B1:G1"/>
    <mergeCell ref="B2:D2"/>
    <mergeCell ref="E2:G2"/>
    <mergeCell ref="B3:G3"/>
    <mergeCell ref="B4:G4"/>
    <mergeCell ref="B59:G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2016-06-06T07:13:10Z</dcterms:created>
  <dcterms:modified xsi:type="dcterms:W3CDTF">2016-06-06T07:25:13Z</dcterms:modified>
  <cp:category/>
  <cp:version/>
  <cp:contentType/>
  <cp:contentStatus/>
</cp:coreProperties>
</file>