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28." sheetId="1" r:id="rId1"/>
    <sheet name="Munka2" sheetId="2" r:id="rId2"/>
    <sheet name="Munka3" sheetId="3" r:id="rId3"/>
  </sheets>
  <definedNames>
    <definedName name="_xlnm.Print_Area" localSheetId="0">'28.'!$B$1:$O$87</definedName>
  </definedNames>
  <calcPr calcId="125725"/>
</workbook>
</file>

<file path=xl/calcChain.xml><?xml version="1.0" encoding="utf-8"?>
<calcChain xmlns="http://schemas.openxmlformats.org/spreadsheetml/2006/main">
  <c r="M86" i="1"/>
  <c r="M81"/>
  <c r="M79"/>
  <c r="M76"/>
  <c r="M69"/>
  <c r="M62"/>
  <c r="M82" s="1"/>
  <c r="M87" s="1"/>
  <c r="N86"/>
  <c r="N81"/>
  <c r="N79"/>
  <c r="N76"/>
  <c r="N69"/>
  <c r="N62"/>
  <c r="N82" s="1"/>
  <c r="N87" s="1"/>
  <c r="M51"/>
  <c r="M46"/>
  <c r="M43"/>
  <c r="M37"/>
  <c r="M27"/>
  <c r="M29" s="1"/>
  <c r="M15"/>
  <c r="M20" s="1"/>
  <c r="N51"/>
  <c r="N46"/>
  <c r="N43"/>
  <c r="N37"/>
  <c r="N27"/>
  <c r="N29" s="1"/>
  <c r="N20"/>
  <c r="N15"/>
  <c r="O43"/>
  <c r="O86"/>
  <c r="O79"/>
  <c r="O82" s="1"/>
  <c r="O51"/>
  <c r="O37"/>
  <c r="O27"/>
  <c r="O29" s="1"/>
  <c r="O15"/>
  <c r="O20" s="1"/>
  <c r="M47" l="1"/>
  <c r="M52" s="1"/>
  <c r="N47"/>
  <c r="N52" s="1"/>
  <c r="O69"/>
  <c r="O81"/>
  <c r="O46"/>
  <c r="O47" s="1"/>
  <c r="O52" s="1"/>
  <c r="O76"/>
  <c r="O62"/>
  <c r="O87" l="1"/>
</calcChain>
</file>

<file path=xl/sharedStrings.xml><?xml version="1.0" encoding="utf-8"?>
<sst xmlns="http://schemas.openxmlformats.org/spreadsheetml/2006/main" count="106" uniqueCount="94">
  <si>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</si>
  <si>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</si>
  <si>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</si>
  <si>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</si>
  <si>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</si>
  <si>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</si>
  <si>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</si>
  <si>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</si>
  <si>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</si>
  <si>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</si>
  <si>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</si>
  <si>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</si>
  <si>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</si>
  <si>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</si>
  <si>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</si>
  <si>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</si>
  <si>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</si>
  <si>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központi költségvetési szervek        (B16)</t>
  </si>
  <si>
    <t>ebből: társadalombiztosítás pénzügyi alapjai        (B16)</t>
  </si>
  <si>
    <t>ebből: társulások és költségvetési szerveik        (B16)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</si>
  <si>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</si>
  <si>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</si>
  <si>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</si>
  <si>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</si>
  <si>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</si>
  <si>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</si>
  <si>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</si>
  <si>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</si>
  <si>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Tulajdonosi bevételek   (B404)</t>
  </si>
  <si>
    <t>Ellátási díjak        (B405)</t>
  </si>
  <si>
    <t>Kiszámlázott általános forgalmi adó        (B406)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</si>
  <si>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</si>
  <si>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</si>
  <si>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</si>
  <si>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</si>
  <si>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</si>
  <si>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</si>
  <si>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</si>
  <si>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</si>
  <si>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</si>
  <si>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</si>
  <si>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</si>
  <si>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</si>
  <si>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</si>
  <si>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</si>
  <si>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</si>
  <si>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</si>
  <si>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</si>
  <si>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</si>
  <si>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</si>
  <si>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</si>
  <si>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</si>
  <si>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</si>
  <si>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</si>
  <si>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</si>
  <si>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</si>
  <si>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</si>
  <si>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</si>
  <si>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</si>
  <si>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</si>
  <si>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</si>
  <si>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</si>
  <si>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</si>
  <si>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</si>
  <si>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</si>
  <si>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</si>
  <si>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Egyéb működési célú támogatások bevételei államháztartáson belülről (B16)</t>
  </si>
  <si>
    <t>Me: ezer Ft</t>
  </si>
  <si>
    <t>Települési önkormányzatok egyes köznevelési feladatainak támogatása (B112)</t>
  </si>
  <si>
    <t>Me:  Ft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</si>
  <si>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</si>
  <si>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</si>
  <si>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</si>
  <si>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</si>
  <si>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</si>
  <si>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</si>
  <si>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</si>
  <si>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</si>
  <si>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</si>
  <si>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</si>
  <si>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</si>
  <si>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</si>
  <si>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Központi, irányító szervi támogatás (B816)</t>
  </si>
  <si>
    <t>Szolgáltatások ellenértéke</t>
  </si>
  <si>
    <t>Közvetített szolgáltatások ellenértéke</t>
  </si>
  <si>
    <t>2019. év</t>
  </si>
  <si>
    <t>Áfa visszatérítés</t>
  </si>
  <si>
    <t>Hitel visszafizetése</t>
  </si>
  <si>
    <t xml:space="preserve"> hitel felvétele</t>
  </si>
  <si>
    <t>2020. év</t>
  </si>
  <si>
    <t>2021. év</t>
  </si>
  <si>
    <t>Kaposmérő Közsgi Önkormányzat összevont, költségvetési évet követő három év</t>
  </si>
  <si>
    <t xml:space="preserve"> tervezett bevételi és kiadási előirányzatai</t>
  </si>
  <si>
    <t>28.számú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</si>
</sst>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4" xfId="0" applyFont="1" applyBorder="1"/>
    <xf numFmtId="0" fontId="4" fillId="0" borderId="5" xfId="0" applyFont="1" applyBorder="1"/>
    <xf numFmtId="3" fontId="3" fillId="0" borderId="0" xfId="0" applyNumberFormat="1" applyFont="1" applyBorder="1"/>
    <xf numFmtId="0" fontId="5" fillId="0" borderId="5" xfId="0" applyFont="1" applyBorder="1"/>
    <xf numFmtId="3" fontId="4" fillId="0" borderId="0" xfId="0" applyNumberFormat="1" applyFont="1" applyFill="1" applyBorder="1" applyAlignment="1"/>
    <xf numFmtId="0" fontId="6" fillId="0" borderId="0" xfId="0" applyFont="1" applyBorder="1"/>
    <xf numFmtId="3" fontId="6" fillId="0" borderId="0" xfId="0" applyNumberFormat="1" applyFont="1" applyBorder="1" applyAlignment="1"/>
    <xf numFmtId="0" fontId="3" fillId="0" borderId="0" xfId="0" applyFont="1" applyBorder="1"/>
    <xf numFmtId="3" fontId="5" fillId="0" borderId="0" xfId="0" applyNumberFormat="1" applyFont="1" applyBorder="1"/>
    <xf numFmtId="164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7" fillId="0" borderId="0" xfId="0" applyFont="1"/>
    <xf numFmtId="164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" fontId="5" fillId="0" borderId="0" xfId="0" applyNumberFormat="1" applyFont="1" applyFill="1" applyBorder="1"/>
    <xf numFmtId="3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3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/>
    <xf numFmtId="3" fontId="10" fillId="0" borderId="1" xfId="0" applyNumberFormat="1" applyFont="1" applyBorder="1" applyAlignment="1">
      <alignment horizontal="right" vertical="top" wrapText="1"/>
    </xf>
    <xf numFmtId="0" fontId="9" fillId="0" borderId="1" xfId="0" applyFont="1" applyFill="1" applyBorder="1" applyAlignment="1"/>
    <xf numFmtId="164" fontId="9" fillId="0" borderId="1" xfId="0" applyNumberFormat="1" applyFont="1" applyFill="1" applyBorder="1" applyAlignment="1"/>
    <xf numFmtId="0" fontId="8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Fill="1" applyBorder="1" applyAlignment="1"/>
    <xf numFmtId="164" fontId="9" fillId="0" borderId="1" xfId="1" applyNumberFormat="1" applyFont="1" applyFill="1" applyBorder="1" applyAlignment="1"/>
    <xf numFmtId="1" fontId="9" fillId="0" borderId="1" xfId="0" applyNumberFormat="1" applyFont="1" applyFill="1" applyBorder="1" applyAlignment="1"/>
    <xf numFmtId="3" fontId="8" fillId="0" borderId="1" xfId="0" applyNumberFormat="1" applyFont="1" applyFill="1" applyBorder="1" applyAlignment="1"/>
    <xf numFmtId="164" fontId="8" fillId="0" borderId="1" xfId="1" applyNumberFormat="1" applyFont="1" applyFill="1" applyBorder="1" applyAlignment="1"/>
    <xf numFmtId="1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164" fontId="8" fillId="0" borderId="1" xfId="1" applyNumberFormat="1" applyFont="1" applyBorder="1"/>
    <xf numFmtId="164" fontId="8" fillId="0" borderId="1" xfId="1" applyNumberFormat="1" applyFont="1" applyBorder="1" applyAlignment="1">
      <alignment horizontal="right"/>
    </xf>
    <xf numFmtId="1" fontId="9" fillId="0" borderId="1" xfId="0" applyNumberFormat="1" applyFont="1" applyBorder="1"/>
    <xf numFmtId="0" fontId="9" fillId="0" borderId="1" xfId="0" applyFont="1" applyBorder="1"/>
    <xf numFmtId="3" fontId="11" fillId="0" borderId="1" xfId="0" applyNumberFormat="1" applyFont="1" applyBorder="1"/>
    <xf numFmtId="3" fontId="8" fillId="0" borderId="1" xfId="0" applyNumberFormat="1" applyFont="1" applyBorder="1"/>
    <xf numFmtId="3" fontId="10" fillId="0" borderId="1" xfId="0" applyNumberFormat="1" applyFont="1" applyBorder="1" applyAlignment="1">
      <alignment horizontal="right" wrapText="1"/>
    </xf>
    <xf numFmtId="0" fontId="8" fillId="0" borderId="1" xfId="0" applyFont="1" applyFill="1" applyBorder="1" applyAlignment="1">
      <alignment horizontal="left" vertical="top" wrapText="1"/>
    </xf>
    <xf numFmtId="164" fontId="8" fillId="0" borderId="1" xfId="1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5" fillId="0" borderId="0" xfId="0" applyFont="1" applyBorder="1" applyAlignment="1"/>
    <xf numFmtId="0" fontId="4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0" fontId="8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3"/>
  <sheetViews>
    <sheetView tabSelected="1" view="pageBreakPreview" topLeftCell="A37" zoomScaleNormal="100" zoomScaleSheetLayoutView="100" workbookViewId="0">
      <selection activeCell="B67" sqref="B67"/>
    </sheetView>
  </sheetViews>
  <sheetFormatPr defaultRowHeight="15.75"/>
  <cols>
    <col min="1" max="1" width="3.28515625" style="4" customWidth="1"/>
    <col min="2" max="2" width="56.42578125" style="5" customWidth="1"/>
    <col min="3" max="3" width="12.28515625" style="5" hidden="1" customWidth="1"/>
    <col min="4" max="4" width="11" style="5" hidden="1" customWidth="1"/>
    <col min="5" max="5" width="13.7109375" style="6" hidden="1" customWidth="1"/>
    <col min="6" max="6" width="8.85546875" style="5" hidden="1" customWidth="1"/>
    <col min="7" max="7" width="0.28515625" style="5" hidden="1" customWidth="1"/>
    <col min="8" max="8" width="0.140625" style="5" hidden="1" customWidth="1"/>
    <col min="9" max="12" width="10.7109375" style="4" hidden="1" customWidth="1"/>
    <col min="13" max="13" width="12.85546875" style="4" customWidth="1"/>
    <col min="14" max="14" width="13.42578125" style="4" customWidth="1"/>
    <col min="15" max="15" width="12.5703125" style="4" customWidth="1"/>
    <col min="16" max="16" width="12.7109375" style="4" customWidth="1"/>
    <col min="17" max="17" width="9.140625" style="4" hidden="1" customWidth="1"/>
    <col min="18" max="16384" width="9.140625" style="4"/>
  </cols>
  <sheetData>
    <row r="1" spans="2:17">
      <c r="B1" s="91" t="s">
        <v>93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2:17" ht="15" customHeight="1"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2:17" ht="15" customHeight="1">
      <c r="B3" s="83" t="s">
        <v>91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2:17" ht="14.25" customHeight="1">
      <c r="B4" s="83" t="s">
        <v>92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O4" s="4" t="s">
        <v>69</v>
      </c>
      <c r="Q4" s="5" t="s">
        <v>1</v>
      </c>
    </row>
    <row r="5" spans="2:17" ht="14.25" customHeight="1"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Q5" s="5"/>
    </row>
    <row r="6" spans="2:17" ht="14.25" customHeight="1"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Q6" s="5"/>
    </row>
    <row r="7" spans="2:17" ht="11.25" customHeight="1">
      <c r="B7" s="39" t="s">
        <v>70</v>
      </c>
      <c r="C7" s="40" t="s">
        <v>6</v>
      </c>
      <c r="D7" s="40" t="s">
        <v>7</v>
      </c>
      <c r="E7" s="41" t="s">
        <v>3</v>
      </c>
      <c r="F7" s="40"/>
      <c r="G7" s="42" t="s">
        <v>4</v>
      </c>
      <c r="H7" s="40" t="s">
        <v>9</v>
      </c>
      <c r="I7" s="40" t="s">
        <v>7</v>
      </c>
      <c r="J7" s="40" t="s">
        <v>11</v>
      </c>
      <c r="K7" s="40" t="s">
        <v>11</v>
      </c>
      <c r="L7" s="40" t="s">
        <v>11</v>
      </c>
      <c r="M7" s="42" t="s">
        <v>85</v>
      </c>
      <c r="N7" s="42" t="s">
        <v>89</v>
      </c>
      <c r="O7" s="42" t="s">
        <v>90</v>
      </c>
      <c r="P7" s="8"/>
      <c r="Q7" s="9"/>
    </row>
    <row r="8" spans="2:17" ht="12.75" customHeight="1">
      <c r="B8" s="39"/>
      <c r="C8" s="40"/>
      <c r="D8" s="40" t="s">
        <v>8</v>
      </c>
      <c r="E8" s="41"/>
      <c r="F8" s="40"/>
      <c r="G8" s="42"/>
      <c r="H8" s="40" t="s">
        <v>5</v>
      </c>
      <c r="I8" s="40" t="s">
        <v>10</v>
      </c>
      <c r="J8" s="40" t="s">
        <v>0</v>
      </c>
      <c r="K8" s="40" t="s">
        <v>8</v>
      </c>
      <c r="L8" s="40" t="s">
        <v>10</v>
      </c>
      <c r="M8" s="42"/>
      <c r="N8" s="87"/>
      <c r="O8" s="87"/>
      <c r="P8" s="8"/>
      <c r="Q8" s="10"/>
    </row>
    <row r="9" spans="2:17" ht="17.25" customHeight="1">
      <c r="B9" s="43" t="s">
        <v>71</v>
      </c>
      <c r="C9" s="44"/>
      <c r="D9" s="44"/>
      <c r="E9" s="45"/>
      <c r="F9" s="44"/>
      <c r="G9" s="44"/>
      <c r="H9" s="44"/>
      <c r="I9" s="44"/>
      <c r="J9" s="44"/>
      <c r="K9" s="44"/>
      <c r="L9" s="44"/>
      <c r="M9" s="46">
        <v>76795839</v>
      </c>
      <c r="N9" s="46">
        <v>76795839</v>
      </c>
      <c r="O9" s="46">
        <v>76795839</v>
      </c>
      <c r="P9" s="8"/>
      <c r="Q9" s="11"/>
    </row>
    <row r="10" spans="2:17">
      <c r="B10" s="43" t="s">
        <v>68</v>
      </c>
      <c r="C10" s="44"/>
      <c r="D10" s="44"/>
      <c r="E10" s="45"/>
      <c r="F10" s="44"/>
      <c r="G10" s="44"/>
      <c r="H10" s="44"/>
      <c r="I10" s="44"/>
      <c r="J10" s="44"/>
      <c r="K10" s="44"/>
      <c r="L10" s="44"/>
      <c r="M10" s="46">
        <v>54842900</v>
      </c>
      <c r="N10" s="46">
        <v>54842900</v>
      </c>
      <c r="O10" s="46">
        <v>54842900</v>
      </c>
      <c r="P10" s="8"/>
      <c r="Q10" s="11"/>
    </row>
    <row r="11" spans="2:17" ht="25.5">
      <c r="B11" s="43" t="s">
        <v>13</v>
      </c>
      <c r="C11" s="47"/>
      <c r="D11" s="47"/>
      <c r="E11" s="48"/>
      <c r="F11" s="47"/>
      <c r="G11" s="47"/>
      <c r="H11" s="47"/>
      <c r="I11" s="47"/>
      <c r="J11" s="47"/>
      <c r="K11" s="47"/>
      <c r="L11" s="47"/>
      <c r="M11" s="46">
        <v>96980354</v>
      </c>
      <c r="N11" s="46">
        <v>96980354</v>
      </c>
      <c r="O11" s="46">
        <v>96980354</v>
      </c>
      <c r="P11" s="8"/>
      <c r="Q11" s="11"/>
    </row>
    <row r="12" spans="2:17">
      <c r="B12" s="43" t="s">
        <v>72</v>
      </c>
      <c r="C12" s="47"/>
      <c r="D12" s="47"/>
      <c r="E12" s="48"/>
      <c r="F12" s="47"/>
      <c r="G12" s="47"/>
      <c r="H12" s="47"/>
      <c r="I12" s="47"/>
      <c r="J12" s="47"/>
      <c r="K12" s="47"/>
      <c r="L12" s="47"/>
      <c r="M12" s="46">
        <v>2974180</v>
      </c>
      <c r="N12" s="46">
        <v>2974180</v>
      </c>
      <c r="O12" s="46">
        <v>2974180</v>
      </c>
      <c r="P12" s="8"/>
      <c r="Q12" s="11"/>
    </row>
    <row r="13" spans="2:17" ht="15.75" customHeight="1">
      <c r="B13" s="43" t="s">
        <v>14</v>
      </c>
      <c r="C13" s="47"/>
      <c r="D13" s="47"/>
      <c r="E13" s="48"/>
      <c r="F13" s="47"/>
      <c r="G13" s="47"/>
      <c r="H13" s="47"/>
      <c r="I13" s="47"/>
      <c r="J13" s="47"/>
      <c r="K13" s="47"/>
      <c r="L13" s="47"/>
      <c r="M13" s="46">
        <v>6863999</v>
      </c>
      <c r="N13" s="46">
        <v>6863999</v>
      </c>
      <c r="O13" s="46">
        <v>6863999</v>
      </c>
      <c r="P13" s="12"/>
      <c r="Q13" s="13"/>
    </row>
    <row r="14" spans="2:17" ht="15.75" customHeight="1">
      <c r="B14" s="43" t="s">
        <v>15</v>
      </c>
      <c r="C14" s="47"/>
      <c r="D14" s="47"/>
      <c r="E14" s="48"/>
      <c r="F14" s="47"/>
      <c r="G14" s="47"/>
      <c r="H14" s="47"/>
      <c r="I14" s="47"/>
      <c r="J14" s="47"/>
      <c r="K14" s="47"/>
      <c r="L14" s="47"/>
      <c r="M14" s="46"/>
      <c r="N14" s="46"/>
      <c r="O14" s="46"/>
      <c r="P14" s="12"/>
      <c r="Q14" s="14"/>
    </row>
    <row r="15" spans="2:17">
      <c r="B15" s="49" t="s">
        <v>16</v>
      </c>
      <c r="C15" s="47"/>
      <c r="D15" s="47"/>
      <c r="E15" s="48"/>
      <c r="F15" s="47"/>
      <c r="G15" s="47"/>
      <c r="H15" s="47"/>
      <c r="I15" s="47"/>
      <c r="J15" s="47"/>
      <c r="K15" s="47"/>
      <c r="L15" s="47"/>
      <c r="M15" s="50">
        <f>SUM(M9:M14)</f>
        <v>238457272</v>
      </c>
      <c r="N15" s="50">
        <f>SUM(N9:N14)</f>
        <v>238457272</v>
      </c>
      <c r="O15" s="50">
        <f>SUM(O9:O14)</f>
        <v>238457272</v>
      </c>
      <c r="P15" s="12"/>
      <c r="Q15" s="14"/>
    </row>
    <row r="16" spans="2:17">
      <c r="B16" s="43" t="s">
        <v>66</v>
      </c>
      <c r="C16" s="47"/>
      <c r="D16" s="47"/>
      <c r="E16" s="48"/>
      <c r="F16" s="47"/>
      <c r="G16" s="47"/>
      <c r="H16" s="47"/>
      <c r="I16" s="47"/>
      <c r="J16" s="47"/>
      <c r="K16" s="47"/>
      <c r="L16" s="47"/>
      <c r="M16" s="46">
        <v>32784153</v>
      </c>
      <c r="N16" s="46">
        <v>32784153</v>
      </c>
      <c r="O16" s="46">
        <v>32784153</v>
      </c>
      <c r="P16" s="12"/>
      <c r="Q16" s="14"/>
    </row>
    <row r="17" spans="1:17" ht="15.75" customHeight="1">
      <c r="B17" s="43" t="s">
        <v>17</v>
      </c>
      <c r="C17" s="47"/>
      <c r="D17" s="47"/>
      <c r="E17" s="48"/>
      <c r="F17" s="47"/>
      <c r="G17" s="47"/>
      <c r="H17" s="47"/>
      <c r="I17" s="47"/>
      <c r="J17" s="47"/>
      <c r="K17" s="47"/>
      <c r="L17" s="47"/>
      <c r="M17" s="46"/>
      <c r="N17" s="46"/>
      <c r="O17" s="46"/>
      <c r="P17" s="12"/>
      <c r="Q17" s="14"/>
    </row>
    <row r="18" spans="1:17">
      <c r="B18" s="43" t="s">
        <v>18</v>
      </c>
      <c r="C18" s="47"/>
      <c r="D18" s="47"/>
      <c r="E18" s="48"/>
      <c r="F18" s="47"/>
      <c r="G18" s="47"/>
      <c r="H18" s="47"/>
      <c r="I18" s="47"/>
      <c r="J18" s="47"/>
      <c r="K18" s="47"/>
      <c r="L18" s="47"/>
      <c r="M18" s="46"/>
      <c r="N18" s="46"/>
      <c r="O18" s="46"/>
      <c r="P18" s="15"/>
      <c r="Q18" s="16"/>
    </row>
    <row r="19" spans="1:17">
      <c r="B19" s="43" t="s">
        <v>19</v>
      </c>
      <c r="C19" s="47"/>
      <c r="D19" s="47"/>
      <c r="E19" s="48"/>
      <c r="F19" s="47"/>
      <c r="G19" s="47"/>
      <c r="H19" s="47"/>
      <c r="I19" s="47"/>
      <c r="J19" s="47"/>
      <c r="K19" s="47"/>
      <c r="L19" s="47"/>
      <c r="M19" s="46"/>
      <c r="N19" s="46"/>
      <c r="O19" s="46"/>
      <c r="P19" s="12"/>
      <c r="Q19" s="14"/>
    </row>
    <row r="20" spans="1:17" ht="15.75" customHeight="1">
      <c r="B20" s="49" t="s">
        <v>73</v>
      </c>
      <c r="C20" s="47"/>
      <c r="D20" s="47"/>
      <c r="E20" s="48"/>
      <c r="F20" s="47"/>
      <c r="G20" s="47"/>
      <c r="H20" s="47"/>
      <c r="I20" s="47"/>
      <c r="J20" s="47"/>
      <c r="K20" s="47"/>
      <c r="L20" s="47"/>
      <c r="M20" s="50">
        <f>M15+M16</f>
        <v>271241425</v>
      </c>
      <c r="N20" s="50">
        <f>N15+N16</f>
        <v>271241425</v>
      </c>
      <c r="O20" s="50">
        <f>O15+O16</f>
        <v>271241425</v>
      </c>
      <c r="P20" s="12"/>
      <c r="Q20" s="14"/>
    </row>
    <row r="21" spans="1:17" ht="15.75" customHeight="1">
      <c r="B21" s="43" t="s">
        <v>20</v>
      </c>
      <c r="C21" s="44"/>
      <c r="D21" s="44"/>
      <c r="E21" s="45"/>
      <c r="F21" s="44"/>
      <c r="G21" s="44"/>
      <c r="H21" s="44"/>
      <c r="I21" s="44"/>
      <c r="J21" s="44"/>
      <c r="K21" s="44"/>
      <c r="L21" s="44"/>
      <c r="M21" s="46">
        <v>0</v>
      </c>
      <c r="N21" s="46">
        <v>0</v>
      </c>
      <c r="O21" s="46">
        <v>0</v>
      </c>
      <c r="P21" s="12"/>
      <c r="Q21" s="14"/>
    </row>
    <row r="22" spans="1:17">
      <c r="B22" s="49" t="s">
        <v>74</v>
      </c>
      <c r="C22" s="51"/>
      <c r="D22" s="52"/>
      <c r="E22" s="52"/>
      <c r="F22" s="53"/>
      <c r="G22" s="47"/>
      <c r="H22" s="51"/>
      <c r="I22" s="51"/>
      <c r="J22" s="51"/>
      <c r="K22" s="51"/>
      <c r="L22" s="51"/>
      <c r="M22" s="50">
        <v>284216470</v>
      </c>
      <c r="N22" s="50">
        <v>284216470</v>
      </c>
      <c r="O22" s="50">
        <v>284216470</v>
      </c>
      <c r="P22" s="12"/>
      <c r="Q22" s="14"/>
    </row>
    <row r="23" spans="1:17">
      <c r="B23" s="49" t="s">
        <v>21</v>
      </c>
      <c r="C23" s="54"/>
      <c r="D23" s="55"/>
      <c r="E23" s="55"/>
      <c r="F23" s="56"/>
      <c r="G23" s="44"/>
      <c r="H23" s="54"/>
      <c r="I23" s="54"/>
      <c r="J23" s="54"/>
      <c r="K23" s="54"/>
      <c r="L23" s="54"/>
      <c r="M23" s="50">
        <v>4090000</v>
      </c>
      <c r="N23" s="50">
        <v>4090000</v>
      </c>
      <c r="O23" s="50">
        <v>4090000</v>
      </c>
      <c r="P23" s="12"/>
      <c r="Q23" s="14"/>
    </row>
    <row r="24" spans="1:17">
      <c r="B24" s="43" t="s">
        <v>22</v>
      </c>
      <c r="C24" s="51"/>
      <c r="D24" s="52"/>
      <c r="E24" s="52"/>
      <c r="F24" s="53"/>
      <c r="G24" s="47"/>
      <c r="H24" s="51"/>
      <c r="I24" s="51"/>
      <c r="J24" s="51"/>
      <c r="K24" s="51"/>
      <c r="L24" s="51"/>
      <c r="M24" s="46">
        <v>24075306</v>
      </c>
      <c r="N24" s="46">
        <v>24075306</v>
      </c>
      <c r="O24" s="46">
        <v>24075306</v>
      </c>
      <c r="P24" s="12"/>
      <c r="Q24" s="14"/>
    </row>
    <row r="25" spans="1:17">
      <c r="B25" s="43" t="s">
        <v>23</v>
      </c>
      <c r="C25" s="51"/>
      <c r="D25" s="52"/>
      <c r="E25" s="52"/>
      <c r="F25" s="53"/>
      <c r="G25" s="47"/>
      <c r="H25" s="51"/>
      <c r="I25" s="51"/>
      <c r="J25" s="51"/>
      <c r="K25" s="51"/>
      <c r="L25" s="51"/>
      <c r="M25" s="46">
        <v>6000000</v>
      </c>
      <c r="N25" s="46">
        <v>6000000</v>
      </c>
      <c r="O25" s="46">
        <v>6000000</v>
      </c>
      <c r="P25" s="12"/>
      <c r="Q25" s="14"/>
    </row>
    <row r="26" spans="1:17">
      <c r="B26" s="43" t="s">
        <v>24</v>
      </c>
      <c r="C26" s="57">
        <v>19214</v>
      </c>
      <c r="D26" s="58">
        <v>19214</v>
      </c>
      <c r="E26" s="58"/>
      <c r="F26" s="59"/>
      <c r="G26" s="60"/>
      <c r="H26" s="57">
        <v>10230</v>
      </c>
      <c r="I26" s="61">
        <v>19214</v>
      </c>
      <c r="J26" s="61">
        <v>21401</v>
      </c>
      <c r="K26" s="61">
        <v>21401</v>
      </c>
      <c r="L26" s="61">
        <v>21401</v>
      </c>
      <c r="M26" s="46">
        <v>0</v>
      </c>
      <c r="N26" s="46">
        <v>0</v>
      </c>
      <c r="O26" s="46">
        <v>0</v>
      </c>
      <c r="P26" s="12"/>
      <c r="Q26" s="14"/>
    </row>
    <row r="27" spans="1:17">
      <c r="B27" s="49" t="s">
        <v>25</v>
      </c>
      <c r="C27" s="57"/>
      <c r="D27" s="58"/>
      <c r="E27" s="58"/>
      <c r="F27" s="59"/>
      <c r="G27" s="60"/>
      <c r="H27" s="57"/>
      <c r="I27" s="51"/>
      <c r="J27" s="51"/>
      <c r="K27" s="51"/>
      <c r="L27" s="51"/>
      <c r="M27" s="50">
        <f>M24+M25+M26</f>
        <v>30075306</v>
      </c>
      <c r="N27" s="50">
        <f>N24+N25+N26</f>
        <v>30075306</v>
      </c>
      <c r="O27" s="50">
        <f>O24+O25+O26</f>
        <v>30075306</v>
      </c>
      <c r="P27" s="12"/>
      <c r="Q27" s="14"/>
    </row>
    <row r="28" spans="1:17" ht="15" customHeight="1">
      <c r="B28" s="43" t="s">
        <v>26</v>
      </c>
      <c r="C28" s="57"/>
      <c r="D28" s="58"/>
      <c r="E28" s="58"/>
      <c r="F28" s="59"/>
      <c r="G28" s="60"/>
      <c r="H28" s="57"/>
      <c r="I28" s="51"/>
      <c r="J28" s="51"/>
      <c r="K28" s="51"/>
      <c r="L28" s="51"/>
      <c r="M28" s="46">
        <v>3600000</v>
      </c>
      <c r="N28" s="46">
        <v>3600000</v>
      </c>
      <c r="O28" s="46">
        <v>3600000</v>
      </c>
      <c r="P28" s="17"/>
      <c r="Q28" s="14"/>
    </row>
    <row r="29" spans="1:17" ht="15" customHeight="1">
      <c r="B29" s="49" t="s">
        <v>27</v>
      </c>
      <c r="C29" s="57"/>
      <c r="D29" s="58"/>
      <c r="E29" s="58"/>
      <c r="F29" s="59"/>
      <c r="G29" s="60"/>
      <c r="H29" s="57"/>
      <c r="I29" s="54"/>
      <c r="J29" s="54"/>
      <c r="K29" s="54"/>
      <c r="L29" s="54"/>
      <c r="M29" s="50">
        <f>M23+M27+M28</f>
        <v>37765306</v>
      </c>
      <c r="N29" s="50">
        <f>N23+N27+N28</f>
        <v>37765306</v>
      </c>
      <c r="O29" s="50">
        <f>O23+O27+O28</f>
        <v>37765306</v>
      </c>
      <c r="P29" s="12"/>
      <c r="Q29" s="14"/>
    </row>
    <row r="30" spans="1:17" ht="15" customHeight="1">
      <c r="B30" s="43" t="s">
        <v>83</v>
      </c>
      <c r="C30" s="57"/>
      <c r="D30" s="58"/>
      <c r="E30" s="58"/>
      <c r="F30" s="59"/>
      <c r="G30" s="60"/>
      <c r="H30" s="57"/>
      <c r="I30" s="51"/>
      <c r="J30" s="51"/>
      <c r="K30" s="51"/>
      <c r="L30" s="51"/>
      <c r="M30" s="46">
        <v>4883001</v>
      </c>
      <c r="N30" s="46">
        <v>4883001</v>
      </c>
      <c r="O30" s="46">
        <v>4883001</v>
      </c>
      <c r="P30" s="12"/>
      <c r="Q30" s="14"/>
    </row>
    <row r="31" spans="1:17" ht="15" customHeight="1">
      <c r="B31" s="43" t="s">
        <v>84</v>
      </c>
      <c r="C31" s="57"/>
      <c r="D31" s="58"/>
      <c r="E31" s="58"/>
      <c r="F31" s="59"/>
      <c r="G31" s="60"/>
      <c r="H31" s="57"/>
      <c r="I31" s="51"/>
      <c r="J31" s="51"/>
      <c r="K31" s="51"/>
      <c r="L31" s="51"/>
      <c r="M31" s="46">
        <v>900000</v>
      </c>
      <c r="N31" s="46">
        <v>900000</v>
      </c>
      <c r="O31" s="46">
        <v>900000</v>
      </c>
      <c r="P31" s="12"/>
      <c r="Q31" s="14"/>
    </row>
    <row r="32" spans="1:17">
      <c r="A32" s="4" t="s">
        <v>2</v>
      </c>
      <c r="B32" s="43" t="s">
        <v>28</v>
      </c>
      <c r="C32" s="57"/>
      <c r="D32" s="58"/>
      <c r="E32" s="58"/>
      <c r="F32" s="59"/>
      <c r="G32" s="60"/>
      <c r="H32" s="57"/>
      <c r="I32" s="51"/>
      <c r="J32" s="51"/>
      <c r="K32" s="51"/>
      <c r="L32" s="51"/>
      <c r="M32" s="46">
        <v>16089692</v>
      </c>
      <c r="N32" s="46">
        <v>16089692</v>
      </c>
      <c r="O32" s="46">
        <v>16089692</v>
      </c>
      <c r="P32" s="15"/>
      <c r="Q32" s="16"/>
    </row>
    <row r="33" spans="2:17">
      <c r="B33" s="43" t="s">
        <v>29</v>
      </c>
      <c r="C33" s="57"/>
      <c r="D33" s="58"/>
      <c r="E33" s="58"/>
      <c r="F33" s="59"/>
      <c r="G33" s="60"/>
      <c r="H33" s="57"/>
      <c r="I33" s="54"/>
      <c r="J33" s="54"/>
      <c r="K33" s="54"/>
      <c r="L33" s="54"/>
      <c r="M33" s="46">
        <v>4843670</v>
      </c>
      <c r="N33" s="46">
        <v>4843670</v>
      </c>
      <c r="O33" s="46">
        <v>4843670</v>
      </c>
      <c r="P33" s="15"/>
      <c r="Q33" s="16"/>
    </row>
    <row r="34" spans="2:17">
      <c r="B34" s="43" t="s">
        <v>30</v>
      </c>
      <c r="C34" s="57"/>
      <c r="D34" s="58"/>
      <c r="E34" s="58"/>
      <c r="F34" s="59"/>
      <c r="G34" s="60"/>
      <c r="H34" s="57"/>
      <c r="I34" s="54"/>
      <c r="J34" s="54"/>
      <c r="K34" s="54"/>
      <c r="L34" s="54"/>
      <c r="M34" s="46">
        <v>4344216</v>
      </c>
      <c r="N34" s="46">
        <v>4344216</v>
      </c>
      <c r="O34" s="46">
        <v>4344216</v>
      </c>
      <c r="P34" s="15"/>
      <c r="Q34" s="16"/>
    </row>
    <row r="35" spans="2:17">
      <c r="B35" s="43" t="s">
        <v>86</v>
      </c>
      <c r="C35" s="57"/>
      <c r="D35" s="58"/>
      <c r="E35" s="58"/>
      <c r="F35" s="59"/>
      <c r="G35" s="60"/>
      <c r="H35" s="57"/>
      <c r="I35" s="54"/>
      <c r="J35" s="54"/>
      <c r="K35" s="54"/>
      <c r="L35" s="54"/>
      <c r="M35" s="46">
        <v>11000000</v>
      </c>
      <c r="N35" s="46">
        <v>11000000</v>
      </c>
      <c r="O35" s="46">
        <v>11000000</v>
      </c>
      <c r="P35" s="15"/>
      <c r="Q35" s="16"/>
    </row>
    <row r="36" spans="2:17">
      <c r="B36" s="43" t="s">
        <v>31</v>
      </c>
      <c r="C36" s="57"/>
      <c r="D36" s="58"/>
      <c r="E36" s="58"/>
      <c r="F36" s="59"/>
      <c r="G36" s="60"/>
      <c r="H36" s="57"/>
      <c r="I36" s="47"/>
      <c r="J36" s="51"/>
      <c r="K36" s="51"/>
      <c r="L36" s="51"/>
      <c r="M36" s="46">
        <v>200000</v>
      </c>
      <c r="N36" s="46">
        <v>200000</v>
      </c>
      <c r="O36" s="46">
        <v>200000</v>
      </c>
      <c r="P36" s="15"/>
      <c r="Q36" s="16"/>
    </row>
    <row r="37" spans="2:17" ht="16.5" customHeight="1">
      <c r="B37" s="49" t="s">
        <v>32</v>
      </c>
      <c r="C37" s="57"/>
      <c r="D37" s="58"/>
      <c r="E37" s="58"/>
      <c r="F37" s="59"/>
      <c r="G37" s="60"/>
      <c r="H37" s="57"/>
      <c r="I37" s="54"/>
      <c r="J37" s="54"/>
      <c r="K37" s="54"/>
      <c r="L37" s="54"/>
      <c r="M37" s="50">
        <f>M30+M32+M33+M34+M35+M36+M31</f>
        <v>42260579</v>
      </c>
      <c r="N37" s="50">
        <f>N30+N32+N33+N34+N35+N36+N31</f>
        <v>42260579</v>
      </c>
      <c r="O37" s="50">
        <f>O30+O32+O33+O34+O35+O36+O31</f>
        <v>42260579</v>
      </c>
      <c r="P37" s="15"/>
      <c r="Q37" s="16"/>
    </row>
    <row r="38" spans="2:17">
      <c r="B38" s="43" t="s">
        <v>75</v>
      </c>
      <c r="C38" s="57"/>
      <c r="D38" s="58"/>
      <c r="E38" s="58"/>
      <c r="F38" s="59"/>
      <c r="G38" s="60"/>
      <c r="H38" s="57"/>
      <c r="I38" s="54"/>
      <c r="J38" s="54"/>
      <c r="K38" s="54"/>
      <c r="L38" s="54"/>
      <c r="M38" s="46">
        <v>742236</v>
      </c>
      <c r="N38" s="46">
        <v>742236</v>
      </c>
      <c r="O38" s="46">
        <v>742236</v>
      </c>
      <c r="P38" s="15"/>
      <c r="Q38" s="16"/>
    </row>
    <row r="39" spans="2:17">
      <c r="B39" s="49" t="s">
        <v>76</v>
      </c>
      <c r="C39" s="57"/>
      <c r="D39" s="58"/>
      <c r="E39" s="58"/>
      <c r="F39" s="59"/>
      <c r="G39" s="60"/>
      <c r="H39" s="57"/>
      <c r="I39" s="54"/>
      <c r="J39" s="54"/>
      <c r="K39" s="54"/>
      <c r="L39" s="54"/>
      <c r="M39" s="50">
        <v>742236</v>
      </c>
      <c r="N39" s="50">
        <v>742236</v>
      </c>
      <c r="O39" s="50">
        <v>742236</v>
      </c>
      <c r="P39" s="12"/>
      <c r="Q39" s="14"/>
    </row>
    <row r="40" spans="2:17" ht="25.5">
      <c r="B40" s="43" t="s">
        <v>33</v>
      </c>
      <c r="C40" s="57"/>
      <c r="D40" s="58"/>
      <c r="E40" s="58"/>
      <c r="F40" s="59"/>
      <c r="G40" s="60"/>
      <c r="H40" s="57"/>
      <c r="I40" s="51"/>
      <c r="J40" s="51"/>
      <c r="K40" s="51"/>
      <c r="L40" s="51"/>
      <c r="M40" s="46">
        <v>0</v>
      </c>
      <c r="N40" s="46">
        <v>0</v>
      </c>
      <c r="O40" s="46">
        <v>0</v>
      </c>
      <c r="P40" s="12"/>
      <c r="Q40" s="14"/>
    </row>
    <row r="41" spans="2:17">
      <c r="B41" s="43" t="s">
        <v>34</v>
      </c>
      <c r="C41" s="57"/>
      <c r="D41" s="58"/>
      <c r="E41" s="58"/>
      <c r="F41" s="59"/>
      <c r="G41" s="60"/>
      <c r="H41" s="60"/>
      <c r="I41" s="47"/>
      <c r="J41" s="47"/>
      <c r="K41" s="47"/>
      <c r="L41" s="47"/>
      <c r="M41" s="46">
        <v>956627</v>
      </c>
      <c r="N41" s="46">
        <v>956627</v>
      </c>
      <c r="O41" s="46">
        <v>956627</v>
      </c>
      <c r="P41" s="18"/>
      <c r="Q41" s="14"/>
    </row>
    <row r="42" spans="2:17">
      <c r="B42" s="43" t="s">
        <v>35</v>
      </c>
      <c r="C42" s="57"/>
      <c r="D42" s="58"/>
      <c r="E42" s="58"/>
      <c r="F42" s="59"/>
      <c r="G42" s="60"/>
      <c r="H42" s="57"/>
      <c r="I42" s="54"/>
      <c r="J42" s="54"/>
      <c r="K42" s="54"/>
      <c r="L42" s="54"/>
      <c r="M42" s="46"/>
      <c r="N42" s="46"/>
      <c r="O42" s="46"/>
      <c r="P42" s="12"/>
      <c r="Q42" s="14"/>
    </row>
    <row r="43" spans="2:17">
      <c r="B43" s="49" t="s">
        <v>36</v>
      </c>
      <c r="C43" s="57"/>
      <c r="D43" s="58"/>
      <c r="E43" s="58"/>
      <c r="F43" s="59"/>
      <c r="G43" s="60"/>
      <c r="H43" s="57"/>
      <c r="I43" s="54"/>
      <c r="J43" s="54"/>
      <c r="K43" s="54"/>
      <c r="L43" s="54"/>
      <c r="M43" s="50">
        <f>SUM(M40:M42)</f>
        <v>956627</v>
      </c>
      <c r="N43" s="50">
        <f>SUM(N40:N42)</f>
        <v>956627</v>
      </c>
      <c r="O43" s="50">
        <f>SUM(O40:O42)</f>
        <v>956627</v>
      </c>
      <c r="P43" s="15"/>
      <c r="Q43" s="16"/>
    </row>
    <row r="44" spans="2:17" ht="25.5">
      <c r="B44" s="43" t="s">
        <v>37</v>
      </c>
      <c r="C44" s="62"/>
      <c r="D44" s="63"/>
      <c r="E44" s="63"/>
      <c r="F44" s="64"/>
      <c r="G44" s="65"/>
      <c r="H44" s="62"/>
      <c r="I44" s="51"/>
      <c r="J44" s="51"/>
      <c r="K44" s="51"/>
      <c r="L44" s="51"/>
      <c r="M44" s="46">
        <v>0</v>
      </c>
      <c r="N44" s="46">
        <v>0</v>
      </c>
      <c r="O44" s="46">
        <v>0</v>
      </c>
      <c r="P44" s="12"/>
      <c r="Q44" s="14"/>
    </row>
    <row r="45" spans="2:17">
      <c r="B45" s="43" t="s">
        <v>38</v>
      </c>
      <c r="C45" s="62"/>
      <c r="D45" s="63"/>
      <c r="E45" s="63"/>
      <c r="F45" s="64"/>
      <c r="G45" s="65"/>
      <c r="H45" s="62"/>
      <c r="I45" s="51"/>
      <c r="J45" s="51"/>
      <c r="K45" s="51"/>
      <c r="L45" s="51"/>
      <c r="M45" s="46">
        <v>0</v>
      </c>
      <c r="N45" s="46">
        <v>0</v>
      </c>
      <c r="O45" s="46">
        <v>0</v>
      </c>
      <c r="P45" s="12"/>
      <c r="Q45" s="14"/>
    </row>
    <row r="46" spans="2:17" ht="15" customHeight="1">
      <c r="B46" s="49" t="s">
        <v>39</v>
      </c>
      <c r="C46" s="62"/>
      <c r="D46" s="63"/>
      <c r="E46" s="63"/>
      <c r="F46" s="64"/>
      <c r="G46" s="65"/>
      <c r="H46" s="62"/>
      <c r="I46" s="51"/>
      <c r="J46" s="51"/>
      <c r="K46" s="51"/>
      <c r="L46" s="51"/>
      <c r="M46" s="50">
        <f>SUM(M45)</f>
        <v>0</v>
      </c>
      <c r="N46" s="50">
        <f>SUM(N45)</f>
        <v>0</v>
      </c>
      <c r="O46" s="50">
        <f>SUM(O45)</f>
        <v>0</v>
      </c>
      <c r="P46" s="19"/>
      <c r="Q46" s="14"/>
    </row>
    <row r="47" spans="2:17">
      <c r="B47" s="49" t="s">
        <v>40</v>
      </c>
      <c r="C47" s="62"/>
      <c r="D47" s="63"/>
      <c r="E47" s="63"/>
      <c r="F47" s="64"/>
      <c r="G47" s="65"/>
      <c r="H47" s="62"/>
      <c r="I47" s="51"/>
      <c r="J47" s="51"/>
      <c r="K47" s="51"/>
      <c r="L47" s="51"/>
      <c r="M47" s="50">
        <f>M46+M43+M37+M29+M22+M20+M39</f>
        <v>637182643</v>
      </c>
      <c r="N47" s="50">
        <f>N46+N43+N37+N29+N22+N20+N39</f>
        <v>637182643</v>
      </c>
      <c r="O47" s="50">
        <f>O46+O43+O37+O29+O22+O20+O39</f>
        <v>637182643</v>
      </c>
      <c r="P47" s="19"/>
      <c r="Q47" s="14"/>
    </row>
    <row r="48" spans="2:17" ht="17.25" customHeight="1">
      <c r="B48" s="43" t="s">
        <v>41</v>
      </c>
      <c r="C48" s="62"/>
      <c r="D48" s="63"/>
      <c r="E48" s="63"/>
      <c r="F48" s="64"/>
      <c r="G48" s="65"/>
      <c r="H48" s="62"/>
      <c r="I48" s="51"/>
      <c r="J48" s="51"/>
      <c r="K48" s="51"/>
      <c r="L48" s="51"/>
      <c r="M48" s="46">
        <v>615149521</v>
      </c>
      <c r="N48" s="46">
        <v>615149521</v>
      </c>
      <c r="O48" s="46">
        <v>615149521</v>
      </c>
      <c r="P48" s="20"/>
      <c r="Q48" s="14"/>
    </row>
    <row r="49" spans="2:19">
      <c r="B49" s="43" t="s">
        <v>88</v>
      </c>
      <c r="C49" s="62"/>
      <c r="D49" s="63"/>
      <c r="E49" s="63"/>
      <c r="F49" s="64"/>
      <c r="G49" s="65"/>
      <c r="H49" s="62"/>
      <c r="I49" s="51"/>
      <c r="J49" s="51"/>
      <c r="K49" s="51"/>
      <c r="L49" s="51"/>
      <c r="M49" s="46">
        <v>53000000</v>
      </c>
      <c r="N49" s="46">
        <v>53000000</v>
      </c>
      <c r="O49" s="46">
        <v>53000000</v>
      </c>
      <c r="P49" s="20"/>
      <c r="Q49" s="14"/>
    </row>
    <row r="50" spans="2:19" ht="17.25" customHeight="1">
      <c r="B50" s="66" t="s">
        <v>82</v>
      </c>
      <c r="C50" s="72"/>
      <c r="D50" s="67"/>
      <c r="E50" s="68"/>
      <c r="F50" s="69"/>
      <c r="G50" s="70"/>
      <c r="H50" s="71"/>
      <c r="I50" s="72"/>
      <c r="J50" s="72"/>
      <c r="K50" s="72"/>
      <c r="L50" s="72"/>
      <c r="M50" s="73">
        <v>137698667</v>
      </c>
      <c r="N50" s="73">
        <v>137698667</v>
      </c>
      <c r="O50" s="73">
        <v>137698667</v>
      </c>
      <c r="P50" s="20"/>
      <c r="Q50" s="14"/>
    </row>
    <row r="51" spans="2:19" ht="17.25" customHeight="1">
      <c r="B51" s="49" t="s">
        <v>42</v>
      </c>
      <c r="C51" s="62"/>
      <c r="D51" s="63"/>
      <c r="E51" s="63"/>
      <c r="F51" s="64"/>
      <c r="G51" s="65"/>
      <c r="H51" s="62"/>
      <c r="I51" s="51"/>
      <c r="J51" s="51"/>
      <c r="K51" s="51"/>
      <c r="L51" s="51"/>
      <c r="M51" s="50">
        <f>SUM(M48:M50)</f>
        <v>805848188</v>
      </c>
      <c r="N51" s="50">
        <f>SUM(N48:N50)</f>
        <v>805848188</v>
      </c>
      <c r="O51" s="50">
        <f>SUM(O48:O50)</f>
        <v>805848188</v>
      </c>
      <c r="P51" s="20"/>
      <c r="Q51" s="14"/>
    </row>
    <row r="52" spans="2:19" ht="17.25" customHeight="1">
      <c r="B52" s="74" t="s">
        <v>43</v>
      </c>
      <c r="C52" s="62"/>
      <c r="D52" s="63"/>
      <c r="E52" s="63"/>
      <c r="F52" s="64"/>
      <c r="G52" s="65"/>
      <c r="H52" s="62"/>
      <c r="I52" s="51"/>
      <c r="J52" s="51"/>
      <c r="K52" s="51"/>
      <c r="L52" s="51"/>
      <c r="M52" s="71">
        <f>M47+M51</f>
        <v>1443030831</v>
      </c>
      <c r="N52" s="71">
        <f>N47+N51</f>
        <v>1443030831</v>
      </c>
      <c r="O52" s="71">
        <f>O47+O51</f>
        <v>1443030831</v>
      </c>
      <c r="P52" s="20"/>
      <c r="Q52" s="14"/>
    </row>
    <row r="53" spans="2:19"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2:19">
      <c r="B54" s="23"/>
      <c r="C54" s="24"/>
      <c r="D54" s="24"/>
      <c r="E54" s="25"/>
      <c r="F54" s="26"/>
      <c r="H54" s="18"/>
      <c r="I54" s="5"/>
      <c r="J54" s="5"/>
      <c r="K54" s="5"/>
      <c r="L54" s="5"/>
      <c r="M54" s="5"/>
      <c r="N54" s="5"/>
      <c r="O54" s="5"/>
    </row>
    <row r="55" spans="2:19">
      <c r="B55" s="83" t="s">
        <v>91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2"/>
      <c r="O55" s="82"/>
    </row>
    <row r="56" spans="2:19">
      <c r="B56" s="83" t="s">
        <v>92</v>
      </c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</row>
    <row r="57" spans="2:19">
      <c r="B57" s="4"/>
      <c r="E57" s="6" t="s">
        <v>1</v>
      </c>
      <c r="O57" s="4" t="s">
        <v>67</v>
      </c>
      <c r="Q57" s="5" t="s">
        <v>1</v>
      </c>
    </row>
    <row r="58" spans="2:19">
      <c r="B58" s="39" t="s">
        <v>12</v>
      </c>
      <c r="C58" s="75"/>
      <c r="D58" s="75"/>
      <c r="E58" s="75"/>
      <c r="F58" s="76"/>
      <c r="G58" s="77"/>
      <c r="H58" s="78"/>
      <c r="I58" s="78"/>
      <c r="J58" s="78"/>
      <c r="K58" s="78"/>
      <c r="L58" s="78"/>
      <c r="M58" s="42" t="s">
        <v>85</v>
      </c>
      <c r="N58" s="42" t="s">
        <v>89</v>
      </c>
      <c r="O58" s="42" t="s">
        <v>90</v>
      </c>
      <c r="P58" s="8"/>
      <c r="Q58" s="9"/>
    </row>
    <row r="59" spans="2:19">
      <c r="B59" s="79"/>
      <c r="C59" s="52"/>
      <c r="D59" s="52"/>
      <c r="E59" s="52"/>
      <c r="F59" s="53"/>
      <c r="G59" s="80"/>
      <c r="H59" s="47"/>
      <c r="I59" s="47"/>
      <c r="J59" s="47"/>
      <c r="K59" s="47"/>
      <c r="L59" s="47"/>
      <c r="M59" s="87"/>
      <c r="N59" s="87"/>
      <c r="O59" s="87"/>
      <c r="P59" s="8"/>
      <c r="Q59" s="13"/>
    </row>
    <row r="60" spans="2:19">
      <c r="B60" s="49" t="s">
        <v>44</v>
      </c>
      <c r="C60" s="52"/>
      <c r="D60" s="52"/>
      <c r="E60" s="48"/>
      <c r="F60" s="53"/>
      <c r="G60" s="47"/>
      <c r="H60" s="47"/>
      <c r="I60" s="47"/>
      <c r="J60" s="51"/>
      <c r="K60" s="51"/>
      <c r="L60" s="51"/>
      <c r="M60" s="50">
        <v>121579178</v>
      </c>
      <c r="N60" s="50">
        <v>121579178</v>
      </c>
      <c r="O60" s="50">
        <v>121579178</v>
      </c>
      <c r="P60" s="12"/>
      <c r="Q60" s="13"/>
    </row>
    <row r="61" spans="2:19" ht="14.25" customHeight="1">
      <c r="B61" s="49" t="s">
        <v>45</v>
      </c>
      <c r="C61" s="52"/>
      <c r="D61" s="52"/>
      <c r="E61" s="48"/>
      <c r="F61" s="53"/>
      <c r="G61" s="47"/>
      <c r="H61" s="47"/>
      <c r="I61" s="47"/>
      <c r="J61" s="51"/>
      <c r="K61" s="51"/>
      <c r="L61" s="51"/>
      <c r="M61" s="50">
        <v>14934864</v>
      </c>
      <c r="N61" s="50">
        <v>14934864</v>
      </c>
      <c r="O61" s="50">
        <v>14934864</v>
      </c>
      <c r="P61" s="12"/>
      <c r="Q61" s="14"/>
      <c r="S61" s="27"/>
    </row>
    <row r="62" spans="2:19">
      <c r="B62" s="49" t="s">
        <v>46</v>
      </c>
      <c r="C62" s="52"/>
      <c r="D62" s="52"/>
      <c r="E62" s="48"/>
      <c r="F62" s="53"/>
      <c r="G62" s="47"/>
      <c r="H62" s="47"/>
      <c r="I62" s="47"/>
      <c r="J62" s="51"/>
      <c r="K62" s="51"/>
      <c r="L62" s="51"/>
      <c r="M62" s="50">
        <f>M60+M61</f>
        <v>136514042</v>
      </c>
      <c r="N62" s="50">
        <f>N60+N61</f>
        <v>136514042</v>
      </c>
      <c r="O62" s="50">
        <f>O60+O61</f>
        <v>136514042</v>
      </c>
      <c r="P62" s="15"/>
      <c r="Q62" s="16"/>
    </row>
    <row r="63" spans="2:19">
      <c r="B63" s="49" t="s">
        <v>77</v>
      </c>
      <c r="C63" s="55"/>
      <c r="D63" s="55"/>
      <c r="E63" s="45"/>
      <c r="F63" s="56"/>
      <c r="G63" s="44"/>
      <c r="H63" s="44"/>
      <c r="I63" s="44"/>
      <c r="J63" s="54"/>
      <c r="K63" s="54"/>
      <c r="L63" s="54"/>
      <c r="M63" s="50">
        <v>23960981</v>
      </c>
      <c r="N63" s="50">
        <v>23960981</v>
      </c>
      <c r="O63" s="50">
        <v>23960981</v>
      </c>
      <c r="P63" s="12"/>
      <c r="Q63" s="14"/>
    </row>
    <row r="64" spans="2:19">
      <c r="B64" s="49" t="s">
        <v>47</v>
      </c>
      <c r="C64" s="52"/>
      <c r="D64" s="52"/>
      <c r="E64" s="48"/>
      <c r="F64" s="53"/>
      <c r="G64" s="47"/>
      <c r="H64" s="47"/>
      <c r="I64" s="47"/>
      <c r="J64" s="51"/>
      <c r="K64" s="51"/>
      <c r="L64" s="51"/>
      <c r="M64" s="50">
        <v>10400000</v>
      </c>
      <c r="N64" s="50">
        <v>10400000</v>
      </c>
      <c r="O64" s="50">
        <v>10400000</v>
      </c>
      <c r="P64" s="12"/>
      <c r="Q64" s="14"/>
    </row>
    <row r="65" spans="2:17">
      <c r="B65" s="49" t="s">
        <v>48</v>
      </c>
      <c r="C65" s="52"/>
      <c r="D65" s="52"/>
      <c r="E65" s="48"/>
      <c r="F65" s="53"/>
      <c r="G65" s="47"/>
      <c r="H65" s="47"/>
      <c r="I65" s="47"/>
      <c r="J65" s="51"/>
      <c r="K65" s="51"/>
      <c r="L65" s="51"/>
      <c r="M65" s="50">
        <v>3050000</v>
      </c>
      <c r="N65" s="50">
        <v>3050000</v>
      </c>
      <c r="O65" s="50">
        <v>3050000</v>
      </c>
      <c r="P65" s="12"/>
      <c r="Q65" s="14"/>
    </row>
    <row r="66" spans="2:17">
      <c r="B66" s="49" t="s">
        <v>49</v>
      </c>
      <c r="C66" s="45"/>
      <c r="D66" s="45"/>
      <c r="E66" s="45"/>
      <c r="F66" s="44"/>
      <c r="G66" s="44"/>
      <c r="H66" s="54"/>
      <c r="I66" s="54"/>
      <c r="J66" s="54"/>
      <c r="K66" s="54"/>
      <c r="L66" s="54"/>
      <c r="M66" s="50">
        <v>90310222</v>
      </c>
      <c r="N66" s="50">
        <v>90310222</v>
      </c>
      <c r="O66" s="50">
        <v>90310222</v>
      </c>
      <c r="P66" s="12"/>
      <c r="Q66" s="14"/>
    </row>
    <row r="67" spans="2:17">
      <c r="B67" s="49" t="s">
        <v>50</v>
      </c>
      <c r="C67" s="88"/>
      <c r="D67" s="88"/>
      <c r="E67" s="89"/>
      <c r="F67" s="70"/>
      <c r="G67" s="70"/>
      <c r="H67" s="90"/>
      <c r="I67" s="70"/>
      <c r="J67" s="70"/>
      <c r="K67" s="70"/>
      <c r="L67" s="70"/>
      <c r="M67" s="50">
        <v>70000</v>
      </c>
      <c r="N67" s="50">
        <v>70000</v>
      </c>
      <c r="O67" s="50">
        <v>70000</v>
      </c>
      <c r="P67" s="12"/>
      <c r="Q67" s="14"/>
    </row>
    <row r="68" spans="2:17">
      <c r="B68" s="49" t="s">
        <v>51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50">
        <v>33089260</v>
      </c>
      <c r="N68" s="50">
        <v>33089260</v>
      </c>
      <c r="O68" s="50">
        <v>33089260</v>
      </c>
      <c r="P68" s="12"/>
      <c r="Q68" s="14"/>
    </row>
    <row r="69" spans="2:17">
      <c r="B69" s="49" t="s">
        <v>52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50">
        <f>SUM(M64:M68)</f>
        <v>136919482</v>
      </c>
      <c r="N69" s="50">
        <f>SUM(N64:N68)</f>
        <v>136919482</v>
      </c>
      <c r="O69" s="50">
        <f>SUM(O64:O68)</f>
        <v>136919482</v>
      </c>
      <c r="P69" s="12"/>
      <c r="Q69" s="14"/>
    </row>
    <row r="70" spans="2:17">
      <c r="B70" s="49" t="s">
        <v>53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50">
        <v>15683000</v>
      </c>
      <c r="N70" s="50">
        <v>15683000</v>
      </c>
      <c r="O70" s="50">
        <v>15683000</v>
      </c>
      <c r="P70" s="12"/>
      <c r="Q70" s="14"/>
    </row>
    <row r="71" spans="2:17">
      <c r="B71" s="43" t="s">
        <v>54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46">
        <v>3563570</v>
      </c>
      <c r="N71" s="46">
        <v>3563570</v>
      </c>
      <c r="O71" s="46">
        <v>3563570</v>
      </c>
      <c r="P71" s="12"/>
      <c r="Q71" s="14"/>
    </row>
    <row r="72" spans="2:17">
      <c r="B72" s="49" t="s">
        <v>55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50">
        <v>65549866</v>
      </c>
      <c r="N72" s="50">
        <v>65549866</v>
      </c>
      <c r="O72" s="50">
        <v>65549866</v>
      </c>
      <c r="P72" s="12"/>
      <c r="Q72" s="14"/>
    </row>
    <row r="73" spans="2:17">
      <c r="B73" s="43" t="s">
        <v>56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46">
        <v>724421464</v>
      </c>
      <c r="N73" s="46">
        <v>724421464</v>
      </c>
      <c r="O73" s="46">
        <v>724421464</v>
      </c>
      <c r="P73" s="12"/>
      <c r="Q73" s="14"/>
    </row>
    <row r="74" spans="2:17">
      <c r="B74" s="43" t="s">
        <v>57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46">
        <v>2300139</v>
      </c>
      <c r="N74" s="46">
        <v>2300139</v>
      </c>
      <c r="O74" s="46">
        <v>2300139</v>
      </c>
      <c r="P74" s="12"/>
      <c r="Q74" s="14"/>
    </row>
    <row r="75" spans="2:17" ht="15.75" customHeight="1">
      <c r="B75" s="43" t="s">
        <v>78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46">
        <v>153104237</v>
      </c>
      <c r="N75" s="46">
        <v>153104237</v>
      </c>
      <c r="O75" s="46">
        <v>153104237</v>
      </c>
      <c r="P75" s="12"/>
      <c r="Q75" s="14"/>
    </row>
    <row r="76" spans="2:17">
      <c r="B76" s="49" t="s">
        <v>58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50">
        <f>SUM(M73:M75)</f>
        <v>879825840</v>
      </c>
      <c r="N76" s="50">
        <f>SUM(N73:N75)</f>
        <v>879825840</v>
      </c>
      <c r="O76" s="50">
        <f>SUM(O73:O75)</f>
        <v>879825840</v>
      </c>
      <c r="P76" s="12"/>
      <c r="Q76" s="14"/>
    </row>
    <row r="77" spans="2:17">
      <c r="B77" s="43" t="s">
        <v>59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46">
        <v>16080417</v>
      </c>
      <c r="N77" s="46">
        <v>16080417</v>
      </c>
      <c r="O77" s="46">
        <v>16080417</v>
      </c>
      <c r="P77" s="12"/>
      <c r="Q77" s="14"/>
    </row>
    <row r="78" spans="2:17">
      <c r="B78" s="43" t="s">
        <v>79</v>
      </c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46">
        <v>3261712</v>
      </c>
      <c r="N78" s="46">
        <v>3261712</v>
      </c>
      <c r="O78" s="46">
        <v>3261712</v>
      </c>
      <c r="P78" s="12"/>
      <c r="Q78" s="14"/>
    </row>
    <row r="79" spans="2:17">
      <c r="B79" s="49" t="s">
        <v>60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50">
        <f>SUM(M77:M78)</f>
        <v>19342129</v>
      </c>
      <c r="N79" s="50">
        <f>SUM(N77:N78)</f>
        <v>19342129</v>
      </c>
      <c r="O79" s="50">
        <f>SUM(O77:O78)</f>
        <v>19342129</v>
      </c>
      <c r="P79" s="12"/>
      <c r="Q79" s="14"/>
    </row>
    <row r="80" spans="2:17">
      <c r="B80" s="43" t="s">
        <v>80</v>
      </c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46">
        <v>0</v>
      </c>
      <c r="N80" s="46">
        <v>0</v>
      </c>
      <c r="O80" s="46">
        <v>0</v>
      </c>
      <c r="P80" s="12"/>
      <c r="Q80" s="14"/>
    </row>
    <row r="81" spans="2:17">
      <c r="B81" s="49" t="s">
        <v>61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50">
        <f>SUM(M80)</f>
        <v>0</v>
      </c>
      <c r="N81" s="50">
        <f>SUM(N80)</f>
        <v>0</v>
      </c>
      <c r="O81" s="50">
        <f>SUM(O80)</f>
        <v>0</v>
      </c>
      <c r="P81" s="12"/>
      <c r="Q81" s="14"/>
    </row>
    <row r="82" spans="2:17">
      <c r="B82" s="49" t="s">
        <v>62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50">
        <f>M62+M63+M69+M70+M71+M72+M76+M81-M71+M79</f>
        <v>1277795340</v>
      </c>
      <c r="N82" s="50">
        <f>N62+N63+N69+N70+N71+N72+N76+N81-N71+N79</f>
        <v>1277795340</v>
      </c>
      <c r="O82" s="50">
        <f>O62+O63+O69+O70+O71+O72+O76+O81-O71+O79</f>
        <v>1277795340</v>
      </c>
      <c r="P82" s="12"/>
      <c r="Q82" s="14"/>
    </row>
    <row r="83" spans="2:17">
      <c r="B83" s="43" t="s">
        <v>81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46">
        <v>8536824</v>
      </c>
      <c r="N83" s="46">
        <v>8536824</v>
      </c>
      <c r="O83" s="46">
        <v>8536824</v>
      </c>
      <c r="P83" s="12"/>
      <c r="Q83" s="14"/>
    </row>
    <row r="84" spans="2:17">
      <c r="B84" s="43" t="s">
        <v>63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46">
        <v>137698667</v>
      </c>
      <c r="N84" s="46">
        <v>137698667</v>
      </c>
      <c r="O84" s="46">
        <v>137698667</v>
      </c>
      <c r="P84" s="12"/>
      <c r="Q84" s="14"/>
    </row>
    <row r="85" spans="2:17">
      <c r="B85" s="43" t="s">
        <v>87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46">
        <v>19000000</v>
      </c>
      <c r="N85" s="46">
        <v>19000000</v>
      </c>
      <c r="O85" s="46">
        <v>19000000</v>
      </c>
      <c r="P85" s="12"/>
      <c r="Q85" s="14"/>
    </row>
    <row r="86" spans="2:17">
      <c r="B86" s="49" t="s">
        <v>64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50">
        <f>M83+M84+M85</f>
        <v>165235491</v>
      </c>
      <c r="N86" s="50">
        <f>N83+N84+N85</f>
        <v>165235491</v>
      </c>
      <c r="O86" s="50">
        <f>O83+O84+O85</f>
        <v>165235491</v>
      </c>
      <c r="P86" s="12"/>
      <c r="Q86" s="14"/>
    </row>
    <row r="87" spans="2:17">
      <c r="B87" s="49" t="s">
        <v>65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50">
        <f>M82+M86</f>
        <v>1443030831</v>
      </c>
      <c r="N87" s="50">
        <f>N82+N86</f>
        <v>1443030831</v>
      </c>
      <c r="O87" s="50">
        <f>O82+O86</f>
        <v>1443030831</v>
      </c>
      <c r="P87" s="12"/>
      <c r="Q87" s="14"/>
    </row>
    <row r="88" spans="2:17">
      <c r="B88" s="2"/>
      <c r="C88" s="30"/>
      <c r="D88" s="30"/>
      <c r="E88" s="29"/>
      <c r="F88" s="31"/>
      <c r="H88" s="18"/>
      <c r="I88" s="5"/>
      <c r="J88" s="32"/>
      <c r="K88" s="32"/>
      <c r="L88" s="32"/>
      <c r="M88" s="32"/>
      <c r="N88" s="32"/>
      <c r="O88" s="12"/>
      <c r="P88" s="12"/>
      <c r="Q88" s="14"/>
    </row>
    <row r="89" spans="2:17">
      <c r="B89" s="3"/>
      <c r="C89" s="30"/>
      <c r="D89" s="30"/>
      <c r="E89" s="29"/>
      <c r="F89" s="31"/>
      <c r="H89" s="18"/>
      <c r="I89" s="5"/>
      <c r="J89" s="32"/>
      <c r="K89" s="32"/>
      <c r="L89" s="32"/>
      <c r="M89" s="32"/>
      <c r="N89" s="32"/>
      <c r="O89" s="15"/>
      <c r="P89" s="12"/>
      <c r="Q89" s="14"/>
    </row>
    <row r="90" spans="2:17">
      <c r="B90" s="2"/>
      <c r="C90" s="30"/>
      <c r="D90" s="30"/>
      <c r="E90" s="29"/>
      <c r="F90" s="31"/>
      <c r="H90" s="18"/>
      <c r="I90" s="5"/>
      <c r="J90" s="32"/>
      <c r="K90" s="32"/>
      <c r="L90" s="32"/>
      <c r="M90" s="32"/>
      <c r="N90" s="32"/>
      <c r="O90" s="12"/>
      <c r="P90" s="12"/>
      <c r="Q90" s="14"/>
    </row>
    <row r="91" spans="2:17">
      <c r="B91" s="2"/>
      <c r="C91" s="30"/>
      <c r="D91" s="30"/>
      <c r="E91" s="29"/>
      <c r="F91" s="31"/>
      <c r="H91" s="18"/>
      <c r="I91" s="5"/>
      <c r="J91" s="32"/>
      <c r="K91" s="32"/>
      <c r="L91" s="32"/>
      <c r="M91" s="32"/>
      <c r="N91" s="32"/>
      <c r="O91" s="12"/>
      <c r="P91" s="12"/>
      <c r="Q91" s="14"/>
    </row>
    <row r="92" spans="2:17">
      <c r="B92" s="3"/>
      <c r="C92" s="30"/>
      <c r="D92" s="30"/>
      <c r="E92" s="29"/>
      <c r="F92" s="31"/>
      <c r="H92" s="18"/>
      <c r="I92" s="5"/>
      <c r="J92" s="32"/>
      <c r="K92" s="32"/>
      <c r="L92" s="32"/>
      <c r="M92" s="32"/>
      <c r="N92" s="32"/>
      <c r="O92" s="15"/>
      <c r="P92" s="12"/>
      <c r="Q92" s="14"/>
    </row>
    <row r="93" spans="2:17">
      <c r="B93" s="2"/>
      <c r="C93" s="30"/>
      <c r="D93" s="30"/>
      <c r="E93" s="29"/>
      <c r="F93" s="31"/>
      <c r="H93" s="18"/>
      <c r="I93" s="5"/>
      <c r="J93" s="32"/>
      <c r="K93" s="32"/>
      <c r="L93" s="32"/>
      <c r="M93" s="32"/>
      <c r="N93" s="32"/>
      <c r="O93" s="12"/>
      <c r="P93" s="12"/>
      <c r="Q93" s="14"/>
    </row>
    <row r="94" spans="2:17">
      <c r="B94" s="3"/>
      <c r="C94" s="22"/>
      <c r="D94" s="22"/>
      <c r="E94" s="29"/>
      <c r="F94" s="31"/>
      <c r="G94" s="7"/>
      <c r="H94" s="20"/>
      <c r="I94" s="7"/>
      <c r="J94" s="21"/>
      <c r="K94" s="21"/>
      <c r="L94" s="21"/>
      <c r="M94" s="21"/>
      <c r="N94" s="21"/>
      <c r="O94" s="15"/>
      <c r="P94" s="12"/>
      <c r="Q94" s="14"/>
    </row>
    <row r="95" spans="2:17">
      <c r="B95" s="3"/>
      <c r="C95" s="30"/>
      <c r="D95" s="30"/>
      <c r="E95" s="29"/>
      <c r="F95" s="31"/>
      <c r="H95" s="18"/>
      <c r="I95" s="5"/>
      <c r="J95" s="32"/>
      <c r="K95" s="32"/>
      <c r="L95" s="32"/>
      <c r="M95" s="32"/>
      <c r="N95" s="32"/>
      <c r="O95" s="12"/>
      <c r="P95" s="12"/>
      <c r="Q95" s="14"/>
    </row>
    <row r="96" spans="2:17">
      <c r="B96" s="2"/>
      <c r="C96" s="30"/>
      <c r="D96" s="30"/>
      <c r="E96" s="29"/>
      <c r="F96" s="31"/>
      <c r="H96" s="18"/>
      <c r="I96" s="5"/>
      <c r="J96" s="32"/>
      <c r="K96" s="32"/>
      <c r="L96" s="32"/>
      <c r="M96" s="32"/>
      <c r="N96" s="32"/>
      <c r="O96" s="12"/>
      <c r="P96" s="12"/>
      <c r="Q96" s="14"/>
    </row>
    <row r="97" spans="2:17">
      <c r="B97" s="2"/>
      <c r="C97" s="30"/>
      <c r="D97" s="30"/>
      <c r="E97" s="29"/>
      <c r="F97" s="31"/>
      <c r="H97" s="18"/>
      <c r="I97" s="5"/>
      <c r="J97" s="32"/>
      <c r="K97" s="32"/>
      <c r="L97" s="32"/>
      <c r="M97" s="32"/>
      <c r="N97" s="32"/>
      <c r="O97" s="12"/>
      <c r="P97" s="12"/>
      <c r="Q97" s="14"/>
    </row>
    <row r="98" spans="2:17">
      <c r="B98" s="3"/>
      <c r="C98" s="29"/>
      <c r="D98" s="29"/>
      <c r="E98" s="33"/>
      <c r="H98" s="15"/>
      <c r="I98" s="21"/>
      <c r="J98" s="21"/>
      <c r="K98" s="21"/>
      <c r="L98" s="21"/>
      <c r="M98" s="21"/>
      <c r="N98" s="21"/>
      <c r="O98" s="15"/>
      <c r="P98" s="15"/>
      <c r="Q98" s="16"/>
    </row>
    <row r="99" spans="2:17" ht="16.5" thickBot="1">
      <c r="B99" s="7"/>
      <c r="C99" s="29"/>
      <c r="D99" s="29"/>
      <c r="E99" s="33"/>
      <c r="H99" s="15"/>
      <c r="I99" s="21"/>
      <c r="J99" s="21"/>
      <c r="K99" s="15"/>
      <c r="L99" s="15"/>
      <c r="M99" s="15"/>
      <c r="N99" s="15"/>
      <c r="O99" s="15"/>
      <c r="P99" s="15"/>
      <c r="Q99" s="34"/>
    </row>
    <row r="100" spans="2:17">
      <c r="B100" s="2"/>
      <c r="C100" s="30"/>
      <c r="D100" s="30"/>
      <c r="E100" s="30"/>
      <c r="H100" s="12"/>
      <c r="P100" s="35"/>
    </row>
    <row r="101" spans="2:17">
      <c r="B101" s="7"/>
      <c r="C101" s="28"/>
      <c r="D101" s="28"/>
      <c r="E101" s="29"/>
      <c r="H101" s="12"/>
      <c r="P101" s="35"/>
    </row>
    <row r="102" spans="2:17" ht="38.25" customHeight="1">
      <c r="B102" s="7"/>
      <c r="C102" s="36"/>
      <c r="D102" s="36"/>
      <c r="E102" s="29"/>
      <c r="H102" s="12"/>
      <c r="P102" s="35"/>
    </row>
    <row r="103" spans="2:17" ht="38.25" customHeight="1">
      <c r="B103" s="7"/>
      <c r="C103" s="36"/>
      <c r="D103" s="36"/>
      <c r="E103" s="29"/>
      <c r="H103" s="18"/>
      <c r="P103" s="35"/>
    </row>
  </sheetData>
  <mergeCells count="17">
    <mergeCell ref="M58:M59"/>
    <mergeCell ref="B3:M3"/>
    <mergeCell ref="B4:M4"/>
    <mergeCell ref="B55:M55"/>
    <mergeCell ref="B56:M56"/>
    <mergeCell ref="B58:B59"/>
    <mergeCell ref="G58:G59"/>
    <mergeCell ref="O58:O59"/>
    <mergeCell ref="B1:O1"/>
    <mergeCell ref="B53:O53"/>
    <mergeCell ref="B7:B8"/>
    <mergeCell ref="G7:G8"/>
    <mergeCell ref="O7:O8"/>
    <mergeCell ref="E7:E8"/>
    <mergeCell ref="N7:N8"/>
    <mergeCell ref="M7:M8"/>
    <mergeCell ref="N58:N59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80" orientation="portrait" horizontalDpi="4294967293" verticalDpi="300" r:id="rId1"/>
  <headerFooter alignWithMargins="0"/>
  <rowBreaks count="1" manualBreakCount="1">
    <brk id="52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28.</vt:lpstr>
      <vt:lpstr>Munka2</vt:lpstr>
      <vt:lpstr>Munka3</vt:lpstr>
      <vt:lpstr>'28.'!Nyomtatási_terület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2019-05-14T08:46:03Z</cp:lastPrinted>
  <dcterms:created xsi:type="dcterms:W3CDTF">2004-09-06T09:45:18Z</dcterms:created>
  <dcterms:modified xsi:type="dcterms:W3CDTF">2019-05-14T08:46:22Z</dcterms:modified>
</cp:coreProperties>
</file>