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activeTab="0"/>
  </bookViews>
  <sheets>
    <sheet name="2018-as tájékoztató" sheetId="1" r:id="rId1"/>
  </sheets>
  <definedNames>
    <definedName name="_xlnm.Print_Area" localSheetId="0">'2018-as tájékoztató'!$A$1:$C$239</definedName>
  </definedNames>
  <calcPr fullCalcOnLoad="1"/>
</workbook>
</file>

<file path=xl/sharedStrings.xml><?xml version="1.0" encoding="utf-8"?>
<sst xmlns="http://schemas.openxmlformats.org/spreadsheetml/2006/main" count="192" uniqueCount="157">
  <si>
    <t xml:space="preserve">   </t>
  </si>
  <si>
    <t xml:space="preserve">      Megnevezés</t>
  </si>
  <si>
    <t xml:space="preserve">        - Helyi iparűzési adók</t>
  </si>
  <si>
    <t xml:space="preserve">        - Gépjármű adók </t>
  </si>
  <si>
    <t xml:space="preserve">  Sajátos működési bevételek összesen:</t>
  </si>
  <si>
    <t>3.     Költségvetési támogatások</t>
  </si>
  <si>
    <t xml:space="preserve">  Költségvetési támogatások összesen</t>
  </si>
  <si>
    <t>4.     Átvett pénzeszközök</t>
  </si>
  <si>
    <t xml:space="preserve">        - Egyéb</t>
  </si>
  <si>
    <t xml:space="preserve">  Átvett pénzeszközök összesen:</t>
  </si>
  <si>
    <t xml:space="preserve">     Művelődési ház és könyvtár összesen:</t>
  </si>
  <si>
    <t xml:space="preserve">       Megnevezés</t>
  </si>
  <si>
    <t xml:space="preserve">           - járulékok     </t>
  </si>
  <si>
    <t xml:space="preserve">           - dologi kiadások</t>
  </si>
  <si>
    <t xml:space="preserve">          - személyi juttatások  </t>
  </si>
  <si>
    <t xml:space="preserve">          - járulékok                                    </t>
  </si>
  <si>
    <t xml:space="preserve">      Működési kiadások összesen                   </t>
  </si>
  <si>
    <t xml:space="preserve">         - személyi juttatások</t>
  </si>
  <si>
    <t xml:space="preserve">         - járulékok</t>
  </si>
  <si>
    <t xml:space="preserve">         - dologi kiadások</t>
  </si>
  <si>
    <t xml:space="preserve">         - szemályi juttatások</t>
  </si>
  <si>
    <t xml:space="preserve"> </t>
  </si>
  <si>
    <t xml:space="preserve">          Beruházások összesen</t>
  </si>
  <si>
    <t>6.       Pénzmaradvány</t>
  </si>
  <si>
    <t>5.      Hitelfelvétel, kölcsöntörlesztés</t>
  </si>
  <si>
    <t xml:space="preserve">   Összesen:</t>
  </si>
  <si>
    <t xml:space="preserve">      - intézményfinanszírozás</t>
  </si>
  <si>
    <t xml:space="preserve">     - intézményfinanszírozás</t>
  </si>
  <si>
    <t xml:space="preserve">     - átvett pénzeszközök</t>
  </si>
  <si>
    <t xml:space="preserve">      8.  Beruházások:  </t>
  </si>
  <si>
    <t xml:space="preserve">     7.   Tartalékok</t>
  </si>
  <si>
    <t xml:space="preserve">    10. Egyéb felhalmozási célú kiadások</t>
  </si>
  <si>
    <t xml:space="preserve">      - működési célú átvett pénzeszközök</t>
  </si>
  <si>
    <t xml:space="preserve">        - Megyei Egészségb.Pénztártól</t>
  </si>
  <si>
    <t xml:space="preserve"> költségvetési szervenként, feladatonként és kiemelt előirányzatonként</t>
  </si>
  <si>
    <t xml:space="preserve">    1.  Besenyszög Székhely </t>
  </si>
  <si>
    <t xml:space="preserve">       Besenyszög összesen:</t>
  </si>
  <si>
    <t xml:space="preserve">    2.  Szászberek telephely </t>
  </si>
  <si>
    <t xml:space="preserve">       Szászberek összesen:</t>
  </si>
  <si>
    <t xml:space="preserve">           - igazgatási személyi juttatások     </t>
  </si>
  <si>
    <t xml:space="preserve">     - működési bevételek</t>
  </si>
  <si>
    <t xml:space="preserve"> 1.   Működési bevételek</t>
  </si>
  <si>
    <t xml:space="preserve">        - Helyi önk.működési támogatása</t>
  </si>
  <si>
    <t xml:space="preserve">        - Közművelődési támogatás</t>
  </si>
  <si>
    <t xml:space="preserve"> 2.    Közhatalmi bevételek</t>
  </si>
  <si>
    <t xml:space="preserve">            Önkormányzati Hivatal összesen:</t>
  </si>
  <si>
    <t xml:space="preserve">        - egyéb közhatalmi bevételek </t>
  </si>
  <si>
    <t xml:space="preserve">     2.   Szociális célú kiadások</t>
  </si>
  <si>
    <t xml:space="preserve">     1.1 Pénzeszköz átadás ÁHT-n belülre</t>
  </si>
  <si>
    <t xml:space="preserve">     1.2 Pénzeszköz átadás ÁHT-n kívülre</t>
  </si>
  <si>
    <t xml:space="preserve">     3.   Közvilágítás</t>
  </si>
  <si>
    <t xml:space="preserve">     6. Védőnői szolgálat /3 fő/</t>
  </si>
  <si>
    <t xml:space="preserve">      9. Felújítások: </t>
  </si>
  <si>
    <t xml:space="preserve">      - működési bevételek</t>
  </si>
  <si>
    <t>I-IV.  Önkormányzat összesen:</t>
  </si>
  <si>
    <t xml:space="preserve">      Besenyszög  kiadásai összesen:</t>
  </si>
  <si>
    <t xml:space="preserve">     Szászberek kiadásai összesen:</t>
  </si>
  <si>
    <t>Intézmény finanszirozások</t>
  </si>
  <si>
    <t>I.  Besenyszög Város Önkormányzata</t>
  </si>
  <si>
    <t>I.    Besenyszög Város Önkormányzata</t>
  </si>
  <si>
    <t xml:space="preserve">    Besenyszög Város Önkormányzata összesen:</t>
  </si>
  <si>
    <t xml:space="preserve">         - felhalmozási kiadások</t>
  </si>
  <si>
    <t>Óvodai társulásnak</t>
  </si>
  <si>
    <t>Civil támogatások</t>
  </si>
  <si>
    <t>Szolnoki Kistérség (Gondozási Központ)</t>
  </si>
  <si>
    <t xml:space="preserve">          - Ingatlan vásárlás</t>
  </si>
  <si>
    <t xml:space="preserve">        - Munkaügyi kp-tól,M.Államkincstártól</t>
  </si>
  <si>
    <t>Egyéb</t>
  </si>
  <si>
    <t xml:space="preserve">   Önkormányzat össz. finansz. kiadások nélkül:</t>
  </si>
  <si>
    <t xml:space="preserve">     Művelődési ház és könyvtár kiadásai össz.:</t>
  </si>
  <si>
    <t>8.       Felhalmozási és tőkejellegü bevételek</t>
  </si>
  <si>
    <t>7.       ÁHT-n beüli megelőlegezések</t>
  </si>
  <si>
    <t xml:space="preserve">      - előző évi maradvány</t>
  </si>
  <si>
    <t xml:space="preserve">     5. Orvosi rendelő, ügyelet</t>
  </si>
  <si>
    <t xml:space="preserve">  I.   Besenyszög Város Önkormányzata  : </t>
  </si>
  <si>
    <t xml:space="preserve">költségvetési szervenként, feladatonként és kiemelt előirányzatonként </t>
  </si>
  <si>
    <t xml:space="preserve">         - egyéb fejlesztési hitelfelvétel</t>
  </si>
  <si>
    <t xml:space="preserve">     2. Könyvtár /2 fő/</t>
  </si>
  <si>
    <t xml:space="preserve">     1.4 Múzeumi közüzemi díjak</t>
  </si>
  <si>
    <t xml:space="preserve">     1.3 Iskolai közüzemi díjak</t>
  </si>
  <si>
    <t xml:space="preserve">         - visszatérítendő támogatások</t>
  </si>
  <si>
    <t xml:space="preserve">    11. Intézmények finanszírozása</t>
  </si>
  <si>
    <t xml:space="preserve">    12. Visszatérítendő támogatások</t>
  </si>
  <si>
    <t xml:space="preserve">           - felhalmozási kiadások</t>
  </si>
  <si>
    <t xml:space="preserve">                   Az önkormányzat  2017. évi tervezett kiadásai</t>
  </si>
  <si>
    <t xml:space="preserve">        - Köznevelési feladatok támogatása</t>
  </si>
  <si>
    <t xml:space="preserve">        - Pénzbeli szociális felad. és a gyermekétk. támogatása</t>
  </si>
  <si>
    <t xml:space="preserve">        - EU-s programok támogatása</t>
  </si>
  <si>
    <t xml:space="preserve">         - egyébműködési hitelfelvétel</t>
  </si>
  <si>
    <t xml:space="preserve">     1.5 B.szögi Gond.kp.közüzemi díjai</t>
  </si>
  <si>
    <t xml:space="preserve">     2.1  Szünidei étkeztetés kiadásai</t>
  </si>
  <si>
    <t xml:space="preserve">     2.2  Iskolai étkeztetés kiadásai</t>
  </si>
  <si>
    <t xml:space="preserve">          - Út- és járda felújítások</t>
  </si>
  <si>
    <t xml:space="preserve">          - Szociális bérlakás felújítás</t>
  </si>
  <si>
    <t xml:space="preserve">       telephelyenként, szakfeladatonként és kiemelt előirányzatonként </t>
  </si>
  <si>
    <t xml:space="preserve"> I.   Eszterlánc Óvoda bevételei</t>
  </si>
  <si>
    <t xml:space="preserve">    1. Besenyszögi Eszterlánc Óvoda</t>
  </si>
  <si>
    <t xml:space="preserve">       - étkezési térítési díjakés egyéb bevételek</t>
  </si>
  <si>
    <t xml:space="preserve">       - intézményfinanszírozás</t>
  </si>
  <si>
    <t xml:space="preserve">       - előző évi maradvány</t>
  </si>
  <si>
    <t xml:space="preserve">      - egyéb átvett pénzeszközök</t>
  </si>
  <si>
    <t>Összesen</t>
  </si>
  <si>
    <t xml:space="preserve">    2. Szászbereki Óvoda</t>
  </si>
  <si>
    <t xml:space="preserve">      - Szászberktől átvett</t>
  </si>
  <si>
    <t xml:space="preserve">      Eszterlánc Óvoda összesen</t>
  </si>
  <si>
    <t xml:space="preserve"> II   Eszterlánc Óvoda kiadásai</t>
  </si>
  <si>
    <t xml:space="preserve">        - személyi juttatások</t>
  </si>
  <si>
    <t xml:space="preserve">        - járulékok</t>
  </si>
  <si>
    <t xml:space="preserve">        - dologi kiadások</t>
  </si>
  <si>
    <t xml:space="preserve">        - gyermekétkeztetés</t>
  </si>
  <si>
    <t xml:space="preserve">        - felhalmozási kiadások</t>
  </si>
  <si>
    <t xml:space="preserve">    Eszterlánc Óvoda kiadásai összesen:</t>
  </si>
  <si>
    <t xml:space="preserve">   2. Szászbereki Óvoda /6 fő/</t>
  </si>
  <si>
    <t xml:space="preserve">    Szászbereki Óvoda kiadásai összesen:</t>
  </si>
  <si>
    <t xml:space="preserve">      - előző évi elszámolás</t>
  </si>
  <si>
    <t xml:space="preserve">          - Egyéb beruházások</t>
  </si>
  <si>
    <t xml:space="preserve">          - Egyéb felújítások</t>
  </si>
  <si>
    <t xml:space="preserve"> Önkormányzat össz. finansz.bevételek nélkül:</t>
  </si>
  <si>
    <r>
      <t xml:space="preserve">           </t>
    </r>
    <r>
      <rPr>
        <b/>
        <sz val="10"/>
        <rFont val="Arial"/>
        <family val="2"/>
      </rPr>
      <t>Felújítások összesen:</t>
    </r>
  </si>
  <si>
    <r>
      <t xml:space="preserve">        </t>
    </r>
    <r>
      <rPr>
        <b/>
        <sz val="10"/>
        <rFont val="Arial"/>
        <family val="2"/>
      </rPr>
      <t xml:space="preserve">   Egyéb felhalmozási kiadások</t>
    </r>
    <r>
      <rPr>
        <sz val="10"/>
        <rFont val="Arial"/>
        <family val="2"/>
      </rPr>
      <t xml:space="preserve"> </t>
    </r>
  </si>
  <si>
    <t xml:space="preserve">      - étkezési térítési díjak,ÁFA</t>
  </si>
  <si>
    <t>évi terv</t>
  </si>
  <si>
    <t xml:space="preserve">2018. évi </t>
  </si>
  <si>
    <t xml:space="preserve">      1.  Besenyszög Székhely  /15 fő/</t>
  </si>
  <si>
    <t xml:space="preserve">         - felhalmozási kiadások /könyvek/</t>
  </si>
  <si>
    <t xml:space="preserve">      2.  Szászberek telephely  /4 fő/</t>
  </si>
  <si>
    <t>10. sz.melléklet</t>
  </si>
  <si>
    <t>11. sz. melléklet</t>
  </si>
  <si>
    <t>eredeti ei.</t>
  </si>
  <si>
    <t>adatok  Ft-ban</t>
  </si>
  <si>
    <t xml:space="preserve"> Az Eszterlánc Óvoda 2018. évi tervezett bevételeinek és kiadásainak alakulása </t>
  </si>
  <si>
    <t xml:space="preserve">                    Az önkormányzat  2018. évi tervezett bevételei  </t>
  </si>
  <si>
    <t xml:space="preserve">        - Egyéb állami támogatás (fejlesztési célú)</t>
  </si>
  <si>
    <t xml:space="preserve">          - Tsz központ átalakítása</t>
  </si>
  <si>
    <t xml:space="preserve">          - Belvízelvezető árkok </t>
  </si>
  <si>
    <t xml:space="preserve">          - Bölcsöde</t>
  </si>
  <si>
    <t xml:space="preserve">          - Sporliget</t>
  </si>
  <si>
    <t xml:space="preserve">          - Kerékpár út</t>
  </si>
  <si>
    <t xml:space="preserve">          - Intézményi energetikai beruházás/napelem/</t>
  </si>
  <si>
    <t xml:space="preserve">          - Szekérrekonstrukció</t>
  </si>
  <si>
    <t xml:space="preserve">          - Szociális konyha</t>
  </si>
  <si>
    <t xml:space="preserve">          - Település rendezési tervek</t>
  </si>
  <si>
    <t xml:space="preserve">          - Tornacsarnok csapadékvíz elvezetés</t>
  </si>
  <si>
    <t xml:space="preserve">          - Aszfalt melegítő gép</t>
  </si>
  <si>
    <t>II. Wesniczky Antal Művelődési ház és Könyvtár /3fő/</t>
  </si>
  <si>
    <t xml:space="preserve">     4.   Közmunkások alkalmazása /50 fő/</t>
  </si>
  <si>
    <t>III.    Besenyszögi Közös Önkormányzati Hivatal /19 fő/</t>
  </si>
  <si>
    <t>III. Besenyszögi Közös Önkormányzati Hivatal</t>
  </si>
  <si>
    <t xml:space="preserve">   III. Közös Önkormányzati Hivatal összesen</t>
  </si>
  <si>
    <t>I-III. Önkormányzat összesen:</t>
  </si>
  <si>
    <t>II. Wesniczky Antal Művelődési ház és Könyvtár</t>
  </si>
  <si>
    <t xml:space="preserve">    13. Hiteltörlesztések</t>
  </si>
  <si>
    <t xml:space="preserve">    14.Állami megelőlegezés visszafizetése</t>
  </si>
  <si>
    <t xml:space="preserve">    1. Eszterlánc Óvoda /13 fő/</t>
  </si>
  <si>
    <t>8.3.sz. tájékoztató</t>
  </si>
  <si>
    <t xml:space="preserve">     1. Művelődési ház /2 fő/</t>
  </si>
  <si>
    <t xml:space="preserve">     1. Város gazdálkodás-műszaki csoporttal/11  fő/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</si>
</sst>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0E]yyyy\.\ mmmm\ d\.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9"/>
  <sheetViews>
    <sheetView tabSelected="1" zoomScalePageLayoutView="0" workbookViewId="0" topLeftCell="A1">
      <selection activeCell="A1" sqref="A1:C239"/>
    </sheetView>
  </sheetViews>
  <sheetFormatPr defaultColWidth="9.140625" defaultRowHeight="12.75"/>
  <cols>
    <col min="1" max="1" width="8.00390625" style="6" customWidth="1"/>
    <col min="2" max="2" width="63.28125" style="6" customWidth="1"/>
    <col min="3" max="3" width="12.7109375" style="13" customWidth="1"/>
    <col min="4" max="16384" width="9.140625" style="6" customWidth="1"/>
  </cols>
  <sheetData>
    <row r="1" spans="1:3" ht="12.75">
      <c r="A1" s="4" t="s">
        <v>0</v>
      </c>
      <c r="B1" s="5"/>
      <c r="C1" s="28" t="s">
        <v>126</v>
      </c>
    </row>
    <row r="2" spans="1:3" ht="12.75">
      <c r="A2" s="5"/>
      <c r="B2" s="7" t="s">
        <v>131</v>
      </c>
      <c r="C2" s="8"/>
    </row>
    <row r="3" spans="1:3" ht="12.75">
      <c r="A3" s="5"/>
      <c r="B3" s="7" t="s">
        <v>75</v>
      </c>
      <c r="C3" s="28" t="s">
        <v>129</v>
      </c>
    </row>
    <row r="4" spans="1:3" ht="12.75">
      <c r="A4" s="5"/>
      <c r="B4" s="5"/>
      <c r="C4" s="26" t="s">
        <v>122</v>
      </c>
    </row>
    <row r="5" spans="1:3" ht="12.75">
      <c r="A5" s="9" t="s">
        <v>1</v>
      </c>
      <c r="B5" s="10"/>
      <c r="C5" s="26" t="s">
        <v>128</v>
      </c>
    </row>
    <row r="6" spans="1:3" ht="12.75">
      <c r="A6" s="5"/>
      <c r="B6" s="5"/>
      <c r="C6" s="8"/>
    </row>
    <row r="7" spans="1:3" ht="12.75">
      <c r="A7" s="11" t="s">
        <v>58</v>
      </c>
      <c r="B7" s="5"/>
      <c r="C7" s="8"/>
    </row>
    <row r="8" spans="1:3" ht="12.75">
      <c r="A8" s="11" t="s">
        <v>41</v>
      </c>
      <c r="B8" s="5"/>
      <c r="C8" s="12">
        <v>30246705</v>
      </c>
    </row>
    <row r="9" spans="1:3" ht="12.75">
      <c r="A9" s="11" t="s">
        <v>44</v>
      </c>
      <c r="B9" s="5"/>
      <c r="C9" s="8"/>
    </row>
    <row r="10" spans="1:3" ht="12.75">
      <c r="A10" s="4" t="s">
        <v>2</v>
      </c>
      <c r="B10" s="5"/>
      <c r="C10" s="8">
        <v>67000000</v>
      </c>
    </row>
    <row r="11" spans="1:3" ht="12.75">
      <c r="A11" s="4" t="s">
        <v>3</v>
      </c>
      <c r="B11" s="5"/>
      <c r="C11" s="8">
        <v>7500000</v>
      </c>
    </row>
    <row r="12" spans="1:3" ht="12.75">
      <c r="A12" s="4" t="s">
        <v>46</v>
      </c>
      <c r="B12" s="5"/>
      <c r="C12" s="8">
        <v>800000</v>
      </c>
    </row>
    <row r="13" spans="1:3" ht="12.75">
      <c r="A13" s="11" t="s">
        <v>4</v>
      </c>
      <c r="B13" s="5"/>
      <c r="C13" s="14">
        <f>SUM(C10:C12)</f>
        <v>75300000</v>
      </c>
    </row>
    <row r="14" spans="1:3" ht="12.75">
      <c r="A14" s="11" t="s">
        <v>5</v>
      </c>
      <c r="B14" s="5"/>
      <c r="C14" s="8"/>
    </row>
    <row r="15" spans="1:3" ht="12.75">
      <c r="A15" s="4" t="s">
        <v>42</v>
      </c>
      <c r="B15" s="5"/>
      <c r="C15" s="8">
        <v>114904910</v>
      </c>
    </row>
    <row r="16" spans="1:3" ht="12.75">
      <c r="A16" s="4" t="s">
        <v>85</v>
      </c>
      <c r="B16" s="5"/>
      <c r="C16" s="8">
        <v>73083700</v>
      </c>
    </row>
    <row r="17" spans="1:3" ht="12.75">
      <c r="A17" s="4" t="s">
        <v>86</v>
      </c>
      <c r="B17" s="5"/>
      <c r="C17" s="8">
        <v>47860698</v>
      </c>
    </row>
    <row r="18" spans="1:3" ht="12.75">
      <c r="A18" s="4" t="s">
        <v>43</v>
      </c>
      <c r="B18" s="5"/>
      <c r="C18" s="8">
        <v>4087380</v>
      </c>
    </row>
    <row r="19" spans="1:3" ht="12.75">
      <c r="A19" s="1" t="s">
        <v>132</v>
      </c>
      <c r="B19" s="5"/>
      <c r="C19" s="8">
        <v>15000000</v>
      </c>
    </row>
    <row r="20" spans="1:3" ht="12.75">
      <c r="A20" s="11" t="s">
        <v>6</v>
      </c>
      <c r="B20" s="5"/>
      <c r="C20" s="14">
        <f>SUM(C15:C19)</f>
        <v>254936688</v>
      </c>
    </row>
    <row r="21" spans="1:3" ht="12.75">
      <c r="A21" s="11" t="s">
        <v>7</v>
      </c>
      <c r="B21" s="5"/>
      <c r="C21" s="8"/>
    </row>
    <row r="22" spans="1:3" ht="12.75">
      <c r="A22" s="4" t="s">
        <v>33</v>
      </c>
      <c r="B22" s="5"/>
      <c r="C22" s="8">
        <v>7236000</v>
      </c>
    </row>
    <row r="23" spans="1:3" ht="12.75">
      <c r="A23" s="4" t="s">
        <v>66</v>
      </c>
      <c r="B23" s="5"/>
      <c r="C23" s="8">
        <v>53810000</v>
      </c>
    </row>
    <row r="24" spans="1:3" ht="12.75">
      <c r="A24" s="4" t="s">
        <v>87</v>
      </c>
      <c r="B24" s="5"/>
      <c r="C24" s="8"/>
    </row>
    <row r="25" spans="1:3" ht="12.75">
      <c r="A25" s="4" t="s">
        <v>8</v>
      </c>
      <c r="B25" s="5"/>
      <c r="C25" s="8">
        <v>13500000</v>
      </c>
    </row>
    <row r="26" spans="1:3" ht="12.75">
      <c r="A26" s="11" t="s">
        <v>9</v>
      </c>
      <c r="B26" s="16"/>
      <c r="C26" s="14">
        <f>SUM(C22:C25)</f>
        <v>74546000</v>
      </c>
    </row>
    <row r="27" spans="1:3" ht="12.75">
      <c r="A27" s="11" t="s">
        <v>24</v>
      </c>
      <c r="B27" s="5"/>
      <c r="C27" s="12"/>
    </row>
    <row r="28" spans="1:3" ht="12.75">
      <c r="A28" s="4" t="s">
        <v>88</v>
      </c>
      <c r="B28" s="5"/>
      <c r="C28" s="24"/>
    </row>
    <row r="29" spans="1:3" ht="12.75">
      <c r="A29" s="4" t="s">
        <v>76</v>
      </c>
      <c r="B29" s="5"/>
      <c r="C29" s="24"/>
    </row>
    <row r="30" spans="1:3" ht="12.75">
      <c r="A30" s="4" t="s">
        <v>80</v>
      </c>
      <c r="B30" s="5"/>
      <c r="C30" s="24">
        <v>1600000</v>
      </c>
    </row>
    <row r="31" spans="1:3" ht="12.75">
      <c r="A31" s="11" t="s">
        <v>25</v>
      </c>
      <c r="B31" s="16"/>
      <c r="C31" s="14">
        <f>SUM(C28:C30)</f>
        <v>1600000</v>
      </c>
    </row>
    <row r="32" spans="1:3" ht="12.75">
      <c r="A32" s="11" t="s">
        <v>23</v>
      </c>
      <c r="B32" s="16"/>
      <c r="C32" s="12">
        <v>992078683</v>
      </c>
    </row>
    <row r="33" spans="1:3" ht="12.75">
      <c r="A33" s="11" t="s">
        <v>71</v>
      </c>
      <c r="B33" s="16"/>
      <c r="C33" s="12"/>
    </row>
    <row r="34" spans="1:3" ht="12.75">
      <c r="A34" s="11" t="s">
        <v>70</v>
      </c>
      <c r="B34" s="16"/>
      <c r="C34" s="12">
        <v>3000000</v>
      </c>
    </row>
    <row r="35" spans="1:3" ht="12.75">
      <c r="A35" s="9" t="s">
        <v>74</v>
      </c>
      <c r="B35" s="16"/>
      <c r="C35" s="14">
        <f>C31+C26+C20+C13+C8+C32+C33+C34</f>
        <v>1431708076</v>
      </c>
    </row>
    <row r="36" spans="1:3" ht="12.75">
      <c r="A36" s="5"/>
      <c r="B36" s="5"/>
      <c r="C36" s="12"/>
    </row>
    <row r="37" spans="1:3" ht="12.75">
      <c r="A37" s="3" t="s">
        <v>150</v>
      </c>
      <c r="B37" s="5"/>
      <c r="C37" s="12"/>
    </row>
    <row r="38" spans="1:3" ht="12.75">
      <c r="A38" s="4" t="s">
        <v>40</v>
      </c>
      <c r="B38" s="5"/>
      <c r="C38" s="24">
        <v>1500000</v>
      </c>
    </row>
    <row r="39" spans="1:3" ht="12.75">
      <c r="A39" s="4" t="s">
        <v>27</v>
      </c>
      <c r="B39" s="5"/>
      <c r="C39" s="24">
        <v>17805000</v>
      </c>
    </row>
    <row r="40" spans="1:3" ht="12.75">
      <c r="A40" s="4" t="s">
        <v>28</v>
      </c>
      <c r="B40" s="5"/>
      <c r="C40" s="24">
        <v>1500000</v>
      </c>
    </row>
    <row r="41" spans="1:3" ht="12.75">
      <c r="A41" s="4" t="s">
        <v>72</v>
      </c>
      <c r="B41" s="5"/>
      <c r="C41" s="24"/>
    </row>
    <row r="42" spans="1:3" ht="12.75">
      <c r="A42" s="11" t="s">
        <v>10</v>
      </c>
      <c r="B42" s="5"/>
      <c r="C42" s="18">
        <f>SUM(C38:C41)</f>
        <v>20805000</v>
      </c>
    </row>
    <row r="43" spans="1:3" ht="12.75">
      <c r="A43" s="11"/>
      <c r="B43" s="5"/>
      <c r="C43" s="12"/>
    </row>
    <row r="44" spans="1:3" ht="12.75">
      <c r="A44" s="3" t="s">
        <v>147</v>
      </c>
      <c r="B44" s="5"/>
      <c r="C44" s="8"/>
    </row>
    <row r="45" spans="1:3" ht="12.75">
      <c r="A45" s="4" t="s">
        <v>35</v>
      </c>
      <c r="B45" s="5"/>
      <c r="C45" s="8"/>
    </row>
    <row r="46" spans="1:3" ht="12.75">
      <c r="A46" s="4" t="s">
        <v>53</v>
      </c>
      <c r="B46" s="5"/>
      <c r="C46" s="8"/>
    </row>
    <row r="47" spans="1:3" ht="12.75">
      <c r="A47" s="4" t="s">
        <v>26</v>
      </c>
      <c r="B47" s="5"/>
      <c r="C47" s="8">
        <v>73900000</v>
      </c>
    </row>
    <row r="48" spans="1:3" ht="12.75">
      <c r="A48" s="4" t="s">
        <v>72</v>
      </c>
      <c r="B48" s="5"/>
      <c r="C48" s="8"/>
    </row>
    <row r="49" spans="1:3" ht="12.75">
      <c r="A49" s="4" t="s">
        <v>32</v>
      </c>
      <c r="B49" s="5"/>
      <c r="C49" s="8">
        <v>7987000</v>
      </c>
    </row>
    <row r="50" spans="1:3" ht="12.75">
      <c r="A50" s="9" t="s">
        <v>36</v>
      </c>
      <c r="B50" s="5"/>
      <c r="C50" s="18">
        <f>SUM(C46:C49)</f>
        <v>81887000</v>
      </c>
    </row>
    <row r="51" spans="1:3" ht="12.75">
      <c r="A51" s="4" t="s">
        <v>37</v>
      </c>
      <c r="B51" s="5"/>
      <c r="C51" s="8"/>
    </row>
    <row r="52" spans="1:3" ht="12.75">
      <c r="A52" s="4" t="s">
        <v>26</v>
      </c>
      <c r="B52" s="5"/>
      <c r="C52" s="8">
        <v>12778200</v>
      </c>
    </row>
    <row r="53" spans="1:3" ht="12.75">
      <c r="A53" s="4" t="s">
        <v>72</v>
      </c>
      <c r="B53" s="5"/>
      <c r="C53" s="8"/>
    </row>
    <row r="54" spans="1:3" ht="12.75">
      <c r="A54" s="4" t="s">
        <v>32</v>
      </c>
      <c r="B54" s="5"/>
      <c r="C54" s="8">
        <v>5380955</v>
      </c>
    </row>
    <row r="55" spans="1:3" ht="12.75">
      <c r="A55" s="4"/>
      <c r="B55" s="5"/>
      <c r="C55" s="8"/>
    </row>
    <row r="56" spans="1:3" ht="12.75">
      <c r="A56" s="9" t="s">
        <v>38</v>
      </c>
      <c r="B56" s="5"/>
      <c r="C56" s="18">
        <f>SUM(C52:C55)</f>
        <v>18159155</v>
      </c>
    </row>
    <row r="57" spans="1:3" ht="12.75">
      <c r="A57" s="3" t="s">
        <v>148</v>
      </c>
      <c r="B57" s="5"/>
      <c r="C57" s="18">
        <f>SUM(C50+C56)</f>
        <v>100046155</v>
      </c>
    </row>
    <row r="58" spans="1:3" ht="12.75">
      <c r="A58" s="5"/>
      <c r="B58" s="5"/>
      <c r="C58" s="8"/>
    </row>
    <row r="59" spans="1:3" ht="12.75">
      <c r="A59" s="3" t="s">
        <v>149</v>
      </c>
      <c r="B59" s="5"/>
      <c r="C59" s="18">
        <f>SUM(C42+C35+C57)</f>
        <v>1552559231</v>
      </c>
    </row>
    <row r="60" spans="1:3" ht="12.75">
      <c r="A60" s="5"/>
      <c r="B60" s="5" t="s">
        <v>57</v>
      </c>
      <c r="C60" s="8">
        <f>C52+C47+C39</f>
        <v>104483200</v>
      </c>
    </row>
    <row r="61" spans="1:3" ht="12.75">
      <c r="A61" s="5"/>
      <c r="B61" s="29"/>
      <c r="C61" s="8"/>
    </row>
    <row r="62" spans="1:3" ht="12.75">
      <c r="A62" s="20" t="s">
        <v>117</v>
      </c>
      <c r="B62" s="5"/>
      <c r="C62" s="12">
        <f>C59-C60-C61</f>
        <v>1448076031</v>
      </c>
    </row>
    <row r="63" spans="1:3" ht="12.75">
      <c r="A63" s="5"/>
      <c r="B63" s="5"/>
      <c r="C63" s="28" t="s">
        <v>127</v>
      </c>
    </row>
    <row r="64" spans="1:3" ht="12.75">
      <c r="A64" s="5"/>
      <c r="B64" s="11" t="s">
        <v>84</v>
      </c>
      <c r="C64" s="8"/>
    </row>
    <row r="65" spans="1:3" ht="12.75">
      <c r="A65" s="5"/>
      <c r="B65" s="7" t="s">
        <v>34</v>
      </c>
      <c r="C65" s="28" t="s">
        <v>129</v>
      </c>
    </row>
    <row r="66" spans="1:3" ht="12.75">
      <c r="A66" s="5"/>
      <c r="B66" s="5"/>
      <c r="C66" s="26" t="s">
        <v>122</v>
      </c>
    </row>
    <row r="67" spans="1:3" ht="12.75">
      <c r="A67" s="11" t="s">
        <v>11</v>
      </c>
      <c r="B67" s="5"/>
      <c r="C67" s="26" t="s">
        <v>128</v>
      </c>
    </row>
    <row r="68" spans="1:3" ht="12.75">
      <c r="A68" s="11" t="s">
        <v>59</v>
      </c>
      <c r="B68" s="5"/>
      <c r="C68" s="8"/>
    </row>
    <row r="69" spans="1:3" ht="12.75">
      <c r="A69" s="2" t="s">
        <v>156</v>
      </c>
      <c r="B69" s="5"/>
      <c r="C69" s="8"/>
    </row>
    <row r="70" spans="1:3" ht="12.75">
      <c r="A70" s="17" t="s">
        <v>20</v>
      </c>
      <c r="B70" s="5"/>
      <c r="C70" s="8">
        <v>45608000</v>
      </c>
    </row>
    <row r="71" spans="1:3" ht="12.75">
      <c r="A71" s="17" t="s">
        <v>18</v>
      </c>
      <c r="B71" s="5"/>
      <c r="C71" s="8">
        <v>9538000</v>
      </c>
    </row>
    <row r="72" spans="1:3" ht="12.75">
      <c r="A72" s="17" t="s">
        <v>19</v>
      </c>
      <c r="B72" s="5"/>
      <c r="C72" s="8">
        <v>110733028</v>
      </c>
    </row>
    <row r="73" spans="1:3" ht="12.75">
      <c r="A73" s="17" t="s">
        <v>48</v>
      </c>
      <c r="B73" s="5"/>
      <c r="C73" s="8"/>
    </row>
    <row r="74" spans="1:3" ht="12.75">
      <c r="A74" s="17"/>
      <c r="B74" s="5" t="s">
        <v>62</v>
      </c>
      <c r="C74" s="8">
        <v>79796020</v>
      </c>
    </row>
    <row r="75" spans="1:3" ht="12.75">
      <c r="A75" s="17"/>
      <c r="B75" s="5" t="s">
        <v>64</v>
      </c>
      <c r="C75" s="8">
        <v>13500000</v>
      </c>
    </row>
    <row r="76" spans="1:3" ht="12.75">
      <c r="A76" s="17" t="s">
        <v>49</v>
      </c>
      <c r="B76" s="5"/>
      <c r="C76" s="8"/>
    </row>
    <row r="77" spans="1:3" ht="12.75">
      <c r="A77" s="17"/>
      <c r="B77" s="5" t="s">
        <v>63</v>
      </c>
      <c r="C77" s="8">
        <v>4210000</v>
      </c>
    </row>
    <row r="78" spans="1:3" ht="12.75">
      <c r="A78" s="17"/>
      <c r="B78" s="5" t="s">
        <v>67</v>
      </c>
      <c r="C78" s="8">
        <v>9500000</v>
      </c>
    </row>
    <row r="79" spans="1:3" ht="12.75">
      <c r="A79" s="17" t="s">
        <v>79</v>
      </c>
      <c r="B79" s="5"/>
      <c r="C79" s="8">
        <v>3867000</v>
      </c>
    </row>
    <row r="80" spans="1:3" ht="12.75">
      <c r="A80" s="17" t="s">
        <v>78</v>
      </c>
      <c r="B80" s="5"/>
      <c r="C80" s="8">
        <v>1473000</v>
      </c>
    </row>
    <row r="81" spans="1:3" ht="12.75">
      <c r="A81" s="17" t="s">
        <v>89</v>
      </c>
      <c r="B81" s="5"/>
      <c r="C81" s="8">
        <v>2670000</v>
      </c>
    </row>
    <row r="82" spans="1:3" ht="12.75">
      <c r="A82" s="4" t="s">
        <v>47</v>
      </c>
      <c r="B82" s="5"/>
      <c r="C82" s="8">
        <v>12068319</v>
      </c>
    </row>
    <row r="83" spans="1:3" ht="12.75">
      <c r="A83" s="4" t="s">
        <v>90</v>
      </c>
      <c r="B83" s="5"/>
      <c r="C83" s="8">
        <v>2403120</v>
      </c>
    </row>
    <row r="84" spans="1:3" ht="12.75">
      <c r="A84" s="4" t="s">
        <v>91</v>
      </c>
      <c r="B84" s="5"/>
      <c r="C84" s="8">
        <v>17897786</v>
      </c>
    </row>
    <row r="85" spans="1:3" ht="12.75">
      <c r="A85" s="4" t="s">
        <v>50</v>
      </c>
      <c r="B85" s="5"/>
      <c r="C85" s="8">
        <v>7620000</v>
      </c>
    </row>
    <row r="86" spans="1:3" ht="12.75">
      <c r="A86" s="1" t="s">
        <v>145</v>
      </c>
      <c r="B86" s="5"/>
      <c r="C86" s="8"/>
    </row>
    <row r="87" spans="1:3" ht="12.75">
      <c r="A87" s="4" t="s">
        <v>14</v>
      </c>
      <c r="B87" s="5"/>
      <c r="C87" s="8">
        <v>48918000</v>
      </c>
    </row>
    <row r="88" spans="1:3" ht="12.75">
      <c r="A88" s="4" t="s">
        <v>15</v>
      </c>
      <c r="B88" s="5"/>
      <c r="C88" s="8">
        <v>4892000</v>
      </c>
    </row>
    <row r="89" spans="1:3" ht="12.75">
      <c r="A89" s="17" t="s">
        <v>19</v>
      </c>
      <c r="B89" s="5"/>
      <c r="C89" s="8">
        <v>60000</v>
      </c>
    </row>
    <row r="90" spans="1:3" ht="12.75">
      <c r="A90" s="17" t="s">
        <v>73</v>
      </c>
      <c r="B90" s="5"/>
      <c r="C90" s="8"/>
    </row>
    <row r="91" spans="1:3" ht="12.75">
      <c r="A91" s="17" t="s">
        <v>19</v>
      </c>
      <c r="B91" s="5"/>
      <c r="C91" s="8">
        <v>2550000</v>
      </c>
    </row>
    <row r="92" spans="1:3" ht="12.75">
      <c r="A92" s="17" t="s">
        <v>51</v>
      </c>
      <c r="B92" s="5"/>
      <c r="C92" s="8"/>
    </row>
    <row r="93" spans="1:3" ht="12.75">
      <c r="A93" s="17" t="s">
        <v>20</v>
      </c>
      <c r="B93" s="5"/>
      <c r="C93" s="8">
        <v>8775000</v>
      </c>
    </row>
    <row r="94" spans="1:3" ht="12.75">
      <c r="A94" s="17" t="s">
        <v>18</v>
      </c>
      <c r="B94" s="5"/>
      <c r="C94" s="8">
        <v>1733000</v>
      </c>
    </row>
    <row r="95" spans="1:3" ht="12.75">
      <c r="A95" s="17" t="s">
        <v>19</v>
      </c>
      <c r="B95" s="5"/>
      <c r="C95" s="8">
        <v>677000</v>
      </c>
    </row>
    <row r="96" spans="1:3" ht="12.75">
      <c r="A96" s="4" t="s">
        <v>30</v>
      </c>
      <c r="B96" s="21"/>
      <c r="C96" s="8">
        <v>0</v>
      </c>
    </row>
    <row r="97" spans="1:3" ht="12.75">
      <c r="A97" s="11" t="s">
        <v>16</v>
      </c>
      <c r="B97" s="10"/>
      <c r="C97" s="14">
        <f>SUM(C70:C96)</f>
        <v>388489273</v>
      </c>
    </row>
    <row r="98" spans="1:3" ht="12.75">
      <c r="A98" s="4" t="s">
        <v>29</v>
      </c>
      <c r="B98" s="5"/>
      <c r="C98" s="8"/>
    </row>
    <row r="99" spans="1:3" ht="12.75">
      <c r="A99" s="4" t="s">
        <v>65</v>
      </c>
      <c r="B99" s="5"/>
      <c r="C99" s="8">
        <v>5250000</v>
      </c>
    </row>
    <row r="100" spans="1:3" ht="12.75">
      <c r="A100" s="1" t="s">
        <v>133</v>
      </c>
      <c r="B100" s="5"/>
      <c r="C100" s="8">
        <v>183589222</v>
      </c>
    </row>
    <row r="101" spans="1:3" ht="12.75">
      <c r="A101" s="1" t="s">
        <v>134</v>
      </c>
      <c r="B101" s="5"/>
      <c r="C101" s="8">
        <v>128402500</v>
      </c>
    </row>
    <row r="102" spans="1:3" ht="12.75">
      <c r="A102" s="1" t="s">
        <v>135</v>
      </c>
      <c r="B102" s="5"/>
      <c r="C102" s="8">
        <v>167781367</v>
      </c>
    </row>
    <row r="103" spans="1:3" ht="12.75">
      <c r="A103" s="1" t="s">
        <v>136</v>
      </c>
      <c r="B103" s="5"/>
      <c r="C103" s="8">
        <v>79630619</v>
      </c>
    </row>
    <row r="104" spans="1:3" ht="12.75">
      <c r="A104" s="1" t="s">
        <v>137</v>
      </c>
      <c r="B104" s="5"/>
      <c r="C104" s="8">
        <v>91297530</v>
      </c>
    </row>
    <row r="105" spans="1:3" ht="12.75">
      <c r="A105" s="1" t="s">
        <v>138</v>
      </c>
      <c r="B105" s="5"/>
      <c r="C105" s="8">
        <v>101455219</v>
      </c>
    </row>
    <row r="106" spans="1:3" ht="12.75">
      <c r="A106" s="1" t="s">
        <v>139</v>
      </c>
      <c r="B106" s="5"/>
      <c r="C106" s="8">
        <v>1200000</v>
      </c>
    </row>
    <row r="107" spans="1:3" ht="12.75">
      <c r="A107" s="1" t="s">
        <v>143</v>
      </c>
      <c r="B107" s="5"/>
      <c r="C107" s="8">
        <v>8676164</v>
      </c>
    </row>
    <row r="108" spans="1:3" ht="12.75">
      <c r="A108" s="1" t="s">
        <v>141</v>
      </c>
      <c r="B108" s="5"/>
      <c r="C108" s="8">
        <v>7000000</v>
      </c>
    </row>
    <row r="109" spans="1:3" ht="12.75">
      <c r="A109" s="1" t="s">
        <v>142</v>
      </c>
      <c r="B109" s="5"/>
      <c r="C109" s="8">
        <v>4445000</v>
      </c>
    </row>
    <row r="110" spans="1:3" ht="12.75">
      <c r="A110" s="4" t="s">
        <v>115</v>
      </c>
      <c r="B110" s="5"/>
      <c r="C110" s="8">
        <v>166411</v>
      </c>
    </row>
    <row r="111" spans="1:3" ht="12.75">
      <c r="A111" s="11" t="s">
        <v>22</v>
      </c>
      <c r="B111" s="5"/>
      <c r="C111" s="14">
        <f>SUM(C99:C110)</f>
        <v>778894032</v>
      </c>
    </row>
    <row r="112" spans="1:3" ht="12.75">
      <c r="A112" s="4" t="s">
        <v>52</v>
      </c>
      <c r="B112" s="5"/>
      <c r="C112" s="8"/>
    </row>
    <row r="113" spans="1:3" ht="12.75">
      <c r="A113" s="1" t="s">
        <v>92</v>
      </c>
      <c r="B113" s="5"/>
      <c r="C113" s="8">
        <v>21766949</v>
      </c>
    </row>
    <row r="114" spans="1:3" ht="12.75">
      <c r="A114" s="1" t="s">
        <v>140</v>
      </c>
      <c r="B114" s="5"/>
      <c r="C114" s="8">
        <v>116920049</v>
      </c>
    </row>
    <row r="115" spans="1:3" ht="12.75">
      <c r="A115" s="15" t="s">
        <v>93</v>
      </c>
      <c r="B115" s="5"/>
      <c r="C115" s="8">
        <v>1500000</v>
      </c>
    </row>
    <row r="116" spans="1:3" ht="12.75">
      <c r="A116" s="15" t="s">
        <v>116</v>
      </c>
      <c r="B116" s="5"/>
      <c r="C116" s="8">
        <v>52942</v>
      </c>
    </row>
    <row r="117" spans="1:3" ht="12.75">
      <c r="A117" s="4" t="s">
        <v>118</v>
      </c>
      <c r="B117" s="5"/>
      <c r="C117" s="18">
        <f>SUM(C113:C116)</f>
        <v>140239940</v>
      </c>
    </row>
    <row r="118" spans="1:3" ht="12.75">
      <c r="A118" s="4" t="s">
        <v>31</v>
      </c>
      <c r="B118" s="5"/>
      <c r="C118" s="8"/>
    </row>
    <row r="119" spans="1:3" ht="12.75">
      <c r="A119" s="4" t="s">
        <v>119</v>
      </c>
      <c r="B119" s="5"/>
      <c r="C119" s="14">
        <f>SUM(C118)</f>
        <v>0</v>
      </c>
    </row>
    <row r="120" spans="1:3" ht="12.75">
      <c r="A120" s="4" t="s">
        <v>81</v>
      </c>
      <c r="B120" s="5"/>
      <c r="C120" s="8">
        <v>104483200</v>
      </c>
    </row>
    <row r="121" spans="1:3" ht="12.75">
      <c r="A121" s="1" t="s">
        <v>82</v>
      </c>
      <c r="B121" s="5"/>
      <c r="C121" s="8">
        <v>11000000</v>
      </c>
    </row>
    <row r="122" spans="1:3" ht="12.75">
      <c r="A122" s="1" t="s">
        <v>151</v>
      </c>
      <c r="B122" s="5"/>
      <c r="C122" s="8"/>
    </row>
    <row r="123" spans="1:3" ht="12.75">
      <c r="A123" s="1" t="s">
        <v>152</v>
      </c>
      <c r="B123" s="5"/>
      <c r="C123" s="8">
        <v>8601631</v>
      </c>
    </row>
    <row r="124" spans="1:3" ht="12.75">
      <c r="A124" s="11" t="s">
        <v>60</v>
      </c>
      <c r="B124" s="10"/>
      <c r="C124" s="14">
        <f>C97+C111+C117+C119+C120+C121+C122++C123</f>
        <v>1431708076</v>
      </c>
    </row>
    <row r="125" spans="1:3" ht="12.75">
      <c r="A125" s="11"/>
      <c r="B125" s="10"/>
      <c r="C125" s="8"/>
    </row>
    <row r="126" spans="1:3" ht="12.75">
      <c r="A126" s="11"/>
      <c r="B126" s="10"/>
      <c r="C126" s="28" t="s">
        <v>129</v>
      </c>
    </row>
    <row r="127" spans="1:3" ht="12.75">
      <c r="A127" s="11" t="s">
        <v>11</v>
      </c>
      <c r="B127" s="20"/>
      <c r="C127" s="8"/>
    </row>
    <row r="128" spans="1:3" ht="12.75">
      <c r="A128" s="4"/>
      <c r="B128" s="5"/>
      <c r="C128" s="26" t="s">
        <v>122</v>
      </c>
    </row>
    <row r="129" spans="1:3" ht="12.75">
      <c r="A129" s="11"/>
      <c r="B129" s="10"/>
      <c r="C129" s="8"/>
    </row>
    <row r="130" spans="1:3" ht="12.75">
      <c r="A130" s="3" t="s">
        <v>144</v>
      </c>
      <c r="B130" s="5"/>
      <c r="C130" s="8"/>
    </row>
    <row r="131" spans="1:3" ht="7.5" customHeight="1">
      <c r="A131" s="5"/>
      <c r="B131" s="5"/>
      <c r="C131" s="8"/>
    </row>
    <row r="132" spans="1:3" ht="12.75">
      <c r="A132" s="1" t="s">
        <v>155</v>
      </c>
      <c r="B132" s="5"/>
      <c r="C132" s="8"/>
    </row>
    <row r="133" spans="1:3" ht="12.75">
      <c r="A133" s="4" t="s">
        <v>17</v>
      </c>
      <c r="B133" s="5"/>
      <c r="C133" s="8">
        <v>4483000</v>
      </c>
    </row>
    <row r="134" spans="1:3" ht="12.75">
      <c r="A134" s="4" t="s">
        <v>18</v>
      </c>
      <c r="B134" s="5"/>
      <c r="C134" s="8">
        <v>987000</v>
      </c>
    </row>
    <row r="135" spans="1:3" ht="12.75">
      <c r="A135" s="4" t="s">
        <v>19</v>
      </c>
      <c r="B135" s="5"/>
      <c r="C135" s="8">
        <v>7300000</v>
      </c>
    </row>
    <row r="136" spans="1:3" ht="12.75">
      <c r="A136" s="4" t="s">
        <v>61</v>
      </c>
      <c r="B136" s="5"/>
      <c r="C136" s="8"/>
    </row>
    <row r="137" spans="1:3" ht="6.75" customHeight="1">
      <c r="A137" s="4" t="s">
        <v>21</v>
      </c>
      <c r="B137" s="5"/>
      <c r="C137" s="8"/>
    </row>
    <row r="138" spans="1:3" ht="12.75">
      <c r="A138" s="4" t="s">
        <v>77</v>
      </c>
      <c r="B138" s="5"/>
      <c r="C138" s="8"/>
    </row>
    <row r="139" spans="1:3" ht="12.75">
      <c r="A139" s="4" t="s">
        <v>17</v>
      </c>
      <c r="B139" s="5"/>
      <c r="C139" s="8">
        <v>5900000</v>
      </c>
    </row>
    <row r="140" spans="1:3" ht="12.75">
      <c r="A140" s="4" t="s">
        <v>18</v>
      </c>
      <c r="B140" s="5"/>
      <c r="C140" s="8">
        <v>1200000</v>
      </c>
    </row>
    <row r="141" spans="1:3" ht="12.75">
      <c r="A141" s="4" t="s">
        <v>19</v>
      </c>
      <c r="B141" s="5"/>
      <c r="C141" s="8">
        <v>525000</v>
      </c>
    </row>
    <row r="142" spans="1:3" ht="12.75">
      <c r="A142" s="1" t="s">
        <v>124</v>
      </c>
      <c r="B142" s="5"/>
      <c r="C142" s="8">
        <v>410000</v>
      </c>
    </row>
    <row r="143" spans="1:3" ht="6" customHeight="1">
      <c r="A143" s="4"/>
      <c r="B143" s="5"/>
      <c r="C143" s="8"/>
    </row>
    <row r="144" spans="1:3" ht="12.75">
      <c r="A144" s="9" t="s">
        <v>69</v>
      </c>
      <c r="B144" s="10"/>
      <c r="C144" s="14">
        <f>SUM(C133:C142)</f>
        <v>20805000</v>
      </c>
    </row>
    <row r="145" spans="1:3" ht="12.75">
      <c r="A145" s="4"/>
      <c r="B145" s="5"/>
      <c r="C145" s="8"/>
    </row>
    <row r="146" spans="1:3" ht="12.75">
      <c r="A146" s="3" t="s">
        <v>146</v>
      </c>
      <c r="B146" s="5"/>
      <c r="C146" s="8"/>
    </row>
    <row r="147" spans="1:3" ht="7.5" customHeight="1">
      <c r="A147" s="5"/>
      <c r="B147" s="5"/>
      <c r="C147" s="8"/>
    </row>
    <row r="148" spans="1:3" ht="12.75">
      <c r="A148" s="1" t="s">
        <v>123</v>
      </c>
      <c r="B148" s="5"/>
      <c r="C148" s="8"/>
    </row>
    <row r="149" spans="1:3" ht="12.75">
      <c r="A149" s="4" t="s">
        <v>39</v>
      </c>
      <c r="B149" s="5"/>
      <c r="C149" s="8">
        <v>60695000</v>
      </c>
    </row>
    <row r="150" spans="1:3" ht="12.75">
      <c r="A150" s="4" t="s">
        <v>12</v>
      </c>
      <c r="B150" s="5"/>
      <c r="C150" s="8">
        <v>12432000</v>
      </c>
    </row>
    <row r="151" spans="1:3" ht="12.75">
      <c r="A151" s="4" t="s">
        <v>13</v>
      </c>
      <c r="B151" s="5"/>
      <c r="C151" s="8">
        <v>8760000</v>
      </c>
    </row>
    <row r="152" spans="1:3" ht="12.75" customHeight="1">
      <c r="A152" s="1" t="s">
        <v>83</v>
      </c>
      <c r="B152" s="5"/>
      <c r="C152" s="8"/>
    </row>
    <row r="153" spans="1:3" ht="12.75">
      <c r="A153" s="9" t="s">
        <v>55</v>
      </c>
      <c r="B153" s="10"/>
      <c r="C153" s="14">
        <f>SUM(C149:C152)</f>
        <v>81887000</v>
      </c>
    </row>
    <row r="154" spans="1:3" ht="6" customHeight="1">
      <c r="A154" s="9"/>
      <c r="B154" s="10"/>
      <c r="C154" s="8"/>
    </row>
    <row r="155" spans="1:3" ht="12.75">
      <c r="A155" s="1" t="s">
        <v>125</v>
      </c>
      <c r="B155" s="5"/>
      <c r="C155" s="8"/>
    </row>
    <row r="156" spans="1:3" ht="12.75">
      <c r="A156" s="4" t="s">
        <v>39</v>
      </c>
      <c r="B156" s="5"/>
      <c r="C156" s="24">
        <v>13733100</v>
      </c>
    </row>
    <row r="157" spans="1:3" ht="12.75">
      <c r="A157" s="4" t="s">
        <v>12</v>
      </c>
      <c r="B157" s="5"/>
      <c r="C157" s="24">
        <v>2529055</v>
      </c>
    </row>
    <row r="158" spans="1:3" ht="12.75">
      <c r="A158" s="4" t="s">
        <v>13</v>
      </c>
      <c r="B158" s="5"/>
      <c r="C158" s="24">
        <v>1897000</v>
      </c>
    </row>
    <row r="159" spans="1:3" ht="15" customHeight="1">
      <c r="A159" s="1" t="s">
        <v>83</v>
      </c>
      <c r="B159" s="5"/>
      <c r="C159" s="24"/>
    </row>
    <row r="160" spans="1:3" ht="7.5" customHeight="1">
      <c r="A160" s="9"/>
      <c r="B160" s="10"/>
      <c r="C160" s="12"/>
    </row>
    <row r="161" spans="1:3" ht="12.75">
      <c r="A161" s="9" t="s">
        <v>56</v>
      </c>
      <c r="B161" s="10"/>
      <c r="C161" s="14">
        <f>SUM(C156:C160)</f>
        <v>18159155</v>
      </c>
    </row>
    <row r="162" spans="1:3" ht="9" customHeight="1">
      <c r="A162" s="9"/>
      <c r="B162" s="10"/>
      <c r="C162" s="12"/>
    </row>
    <row r="163" spans="1:3" ht="6.75" customHeight="1">
      <c r="A163" s="9"/>
      <c r="B163" s="10"/>
      <c r="C163" s="12"/>
    </row>
    <row r="164" spans="1:3" ht="12.75">
      <c r="A164" s="9" t="s">
        <v>45</v>
      </c>
      <c r="B164" s="5"/>
      <c r="C164" s="14">
        <f>SUM(C153+C161)</f>
        <v>100046155</v>
      </c>
    </row>
    <row r="165" spans="1:3" ht="12.75">
      <c r="A165" s="11"/>
      <c r="B165" s="10"/>
      <c r="C165" s="12"/>
    </row>
    <row r="166" spans="1:3" ht="12.75">
      <c r="A166" s="11" t="s">
        <v>54</v>
      </c>
      <c r="B166" s="5"/>
      <c r="C166" s="14">
        <f>SUM(C144+C124+C164)</f>
        <v>1552559231</v>
      </c>
    </row>
    <row r="167" spans="1:3" ht="12.75">
      <c r="A167" s="5"/>
      <c r="B167" s="5" t="s">
        <v>57</v>
      </c>
      <c r="C167" s="8">
        <f>C120</f>
        <v>104483200</v>
      </c>
    </row>
    <row r="168" spans="1:3" ht="12.75">
      <c r="A168" s="5"/>
      <c r="B168" s="5"/>
      <c r="C168" s="24"/>
    </row>
    <row r="169" spans="1:3" ht="12.75">
      <c r="A169" s="20" t="s">
        <v>68</v>
      </c>
      <c r="B169" s="5"/>
      <c r="C169" s="12">
        <f>C166-C167-C168</f>
        <v>1448076031</v>
      </c>
    </row>
    <row r="191" spans="1:3" ht="12.75">
      <c r="A191" s="30"/>
      <c r="B191" s="31"/>
      <c r="C191" s="35" t="s">
        <v>154</v>
      </c>
    </row>
    <row r="192" spans="1:3" ht="12.75">
      <c r="A192" s="32"/>
      <c r="B192" s="33"/>
      <c r="C192" s="34"/>
    </row>
    <row r="193" spans="1:3" ht="12.75">
      <c r="A193" s="5"/>
      <c r="B193" s="7" t="s">
        <v>130</v>
      </c>
      <c r="C193" s="8"/>
    </row>
    <row r="194" spans="1:3" ht="12.75">
      <c r="A194" s="5"/>
      <c r="B194" s="7" t="s">
        <v>94</v>
      </c>
      <c r="C194" s="8"/>
    </row>
    <row r="195" spans="1:3" ht="12.75">
      <c r="A195" s="5"/>
      <c r="B195" s="5"/>
      <c r="C195" s="8"/>
    </row>
    <row r="196" spans="1:3" ht="12.75">
      <c r="A196" s="5"/>
      <c r="B196" s="5"/>
      <c r="C196" s="8"/>
    </row>
    <row r="197" spans="1:3" ht="12.75">
      <c r="A197" s="9" t="s">
        <v>1</v>
      </c>
      <c r="B197" s="10"/>
      <c r="C197" s="26" t="s">
        <v>122</v>
      </c>
    </row>
    <row r="198" spans="1:3" ht="12.75">
      <c r="A198" s="22"/>
      <c r="B198" s="5"/>
      <c r="C198" s="27" t="s">
        <v>121</v>
      </c>
    </row>
    <row r="199" spans="1:3" ht="12.75">
      <c r="A199" s="11" t="s">
        <v>95</v>
      </c>
      <c r="B199" s="5"/>
      <c r="C199" s="8"/>
    </row>
    <row r="200" spans="1:3" ht="12.75">
      <c r="A200" s="11"/>
      <c r="B200" s="5"/>
      <c r="C200" s="12"/>
    </row>
    <row r="201" spans="1:3" ht="12.75">
      <c r="A201" s="11" t="s">
        <v>96</v>
      </c>
      <c r="B201" s="5"/>
      <c r="C201" s="12"/>
    </row>
    <row r="202" spans="1:3" ht="12.75">
      <c r="A202" s="4" t="s">
        <v>97</v>
      </c>
      <c r="B202" s="5"/>
      <c r="C202" s="24">
        <v>1056000</v>
      </c>
    </row>
    <row r="203" spans="1:3" ht="12.75">
      <c r="A203" s="4" t="s">
        <v>98</v>
      </c>
      <c r="B203" s="5"/>
      <c r="C203" s="24">
        <v>60218020</v>
      </c>
    </row>
    <row r="204" spans="1:3" ht="12.75">
      <c r="A204" s="15" t="s">
        <v>99</v>
      </c>
      <c r="B204" s="5"/>
      <c r="C204" s="24">
        <v>1944500</v>
      </c>
    </row>
    <row r="205" spans="1:3" ht="12.75">
      <c r="A205" s="4" t="s">
        <v>100</v>
      </c>
      <c r="B205" s="5"/>
      <c r="C205" s="24">
        <v>3022000</v>
      </c>
    </row>
    <row r="206" spans="1:3" ht="12.75">
      <c r="A206" s="11"/>
      <c r="B206" s="23" t="s">
        <v>101</v>
      </c>
      <c r="C206" s="18">
        <f>SUM(C202:C205)</f>
        <v>66240520</v>
      </c>
    </row>
    <row r="207" spans="1:3" ht="12.75">
      <c r="A207" s="11" t="s">
        <v>102</v>
      </c>
      <c r="B207" s="5"/>
      <c r="C207" s="12"/>
    </row>
    <row r="208" spans="1:3" ht="12.75">
      <c r="A208" s="1" t="s">
        <v>120</v>
      </c>
      <c r="B208" s="19"/>
      <c r="C208" s="24">
        <v>508000</v>
      </c>
    </row>
    <row r="209" spans="1:3" ht="12.75">
      <c r="A209" s="4" t="s">
        <v>114</v>
      </c>
      <c r="B209" s="19"/>
      <c r="C209" s="24">
        <v>0</v>
      </c>
    </row>
    <row r="210" spans="1:3" ht="12.75">
      <c r="A210" s="4" t="s">
        <v>103</v>
      </c>
      <c r="B210" s="19"/>
      <c r="C210" s="24">
        <v>6825600</v>
      </c>
    </row>
    <row r="211" spans="1:3" ht="12.75">
      <c r="A211" s="4" t="s">
        <v>26</v>
      </c>
      <c r="B211" s="19"/>
      <c r="C211" s="24">
        <v>19578000</v>
      </c>
    </row>
    <row r="212" spans="1:3" ht="12.75">
      <c r="A212" s="9"/>
      <c r="B212" s="10" t="s">
        <v>101</v>
      </c>
      <c r="C212" s="25">
        <f>SUM(C208:C211)</f>
        <v>26911600</v>
      </c>
    </row>
    <row r="213" spans="1:3" ht="12.75">
      <c r="A213" s="9"/>
      <c r="B213" s="10"/>
      <c r="C213" s="12"/>
    </row>
    <row r="214" spans="1:3" ht="12.75">
      <c r="A214" s="9" t="s">
        <v>104</v>
      </c>
      <c r="B214" s="10"/>
      <c r="C214" s="25">
        <f>SUM(+C206+C212)</f>
        <v>93152120</v>
      </c>
    </row>
    <row r="215" spans="1:3" ht="12.75">
      <c r="A215" s="9"/>
      <c r="B215" s="10"/>
      <c r="C215" s="12"/>
    </row>
    <row r="216" spans="1:3" ht="12.75">
      <c r="A216" s="5"/>
      <c r="B216" s="5"/>
      <c r="C216" s="12"/>
    </row>
    <row r="217" spans="1:3" ht="12.75">
      <c r="A217" s="9"/>
      <c r="B217" s="10"/>
      <c r="C217" s="8"/>
    </row>
    <row r="218" spans="1:3" ht="12.75">
      <c r="A218" s="11" t="s">
        <v>105</v>
      </c>
      <c r="B218" s="5"/>
      <c r="C218" s="8"/>
    </row>
    <row r="219" spans="1:3" ht="12.75">
      <c r="A219" s="4"/>
      <c r="B219" s="5"/>
      <c r="C219" s="8"/>
    </row>
    <row r="220" spans="1:3" ht="12.75">
      <c r="A220" s="3" t="s">
        <v>153</v>
      </c>
      <c r="B220" s="5"/>
      <c r="C220" s="8"/>
    </row>
    <row r="221" spans="1:3" ht="12.75">
      <c r="A221" s="4" t="s">
        <v>106</v>
      </c>
      <c r="B221" s="5"/>
      <c r="C221" s="8">
        <v>41824500</v>
      </c>
    </row>
    <row r="222" spans="1:3" ht="12.75">
      <c r="A222" s="4" t="s">
        <v>107</v>
      </c>
      <c r="B222" s="5"/>
      <c r="C222" s="8">
        <v>8620000</v>
      </c>
    </row>
    <row r="223" spans="1:3" ht="12.75">
      <c r="A223" s="4" t="s">
        <v>108</v>
      </c>
      <c r="B223" s="5"/>
      <c r="C223" s="8">
        <v>7080500</v>
      </c>
    </row>
    <row r="224" spans="1:3" ht="12.75">
      <c r="A224" s="4" t="s">
        <v>109</v>
      </c>
      <c r="B224" s="5"/>
      <c r="C224" s="8">
        <v>8715520</v>
      </c>
    </row>
    <row r="225" spans="1:3" ht="12.75">
      <c r="A225" s="4" t="s">
        <v>110</v>
      </c>
      <c r="B225" s="5"/>
      <c r="C225" s="8"/>
    </row>
    <row r="226" spans="1:3" ht="12.75">
      <c r="A226" s="4"/>
      <c r="B226" s="5"/>
      <c r="C226" s="8"/>
    </row>
    <row r="227" spans="1:3" ht="12.75">
      <c r="A227" s="11" t="s">
        <v>111</v>
      </c>
      <c r="B227" s="10"/>
      <c r="C227" s="14">
        <f>SUM(C221:C226)</f>
        <v>66240520</v>
      </c>
    </row>
    <row r="228" spans="1:3" ht="12.75">
      <c r="A228" s="11"/>
      <c r="B228" s="10"/>
      <c r="C228" s="8"/>
    </row>
    <row r="229" spans="1:3" ht="12.75">
      <c r="A229" s="11"/>
      <c r="B229" s="10"/>
      <c r="C229" s="8"/>
    </row>
    <row r="230" spans="1:3" ht="12.75">
      <c r="A230" s="11" t="s">
        <v>112</v>
      </c>
      <c r="B230" s="5"/>
      <c r="C230" s="8"/>
    </row>
    <row r="231" spans="1:3" ht="12.75">
      <c r="A231" s="4" t="s">
        <v>106</v>
      </c>
      <c r="B231" s="5"/>
      <c r="C231" s="8">
        <v>18517480</v>
      </c>
    </row>
    <row r="232" spans="1:3" ht="12.75">
      <c r="A232" s="4" t="s">
        <v>107</v>
      </c>
      <c r="B232" s="5"/>
      <c r="C232" s="8">
        <v>3357409</v>
      </c>
    </row>
    <row r="233" spans="1:3" ht="12.75">
      <c r="A233" s="4" t="s">
        <v>108</v>
      </c>
      <c r="B233" s="5"/>
      <c r="C233" s="8">
        <v>2287600</v>
      </c>
    </row>
    <row r="234" spans="1:3" ht="12.75">
      <c r="A234" s="4" t="s">
        <v>109</v>
      </c>
      <c r="B234" s="5"/>
      <c r="C234" s="8">
        <v>2783000</v>
      </c>
    </row>
    <row r="235" spans="1:3" ht="12.75">
      <c r="A235" s="4" t="s">
        <v>110</v>
      </c>
      <c r="B235" s="5"/>
      <c r="C235" s="8"/>
    </row>
    <row r="236" spans="1:3" ht="12.75">
      <c r="A236" s="4"/>
      <c r="B236" s="5"/>
      <c r="C236" s="8"/>
    </row>
    <row r="237" spans="1:3" ht="12.75">
      <c r="A237" s="11" t="s">
        <v>113</v>
      </c>
      <c r="B237" s="10"/>
      <c r="C237" s="14">
        <f>SUM(C231:C236)</f>
        <v>26945489</v>
      </c>
    </row>
    <row r="238" spans="1:3" ht="12.75">
      <c r="A238" s="11"/>
      <c r="B238" s="10"/>
      <c r="C238" s="12"/>
    </row>
    <row r="239" spans="1:3" ht="12.75">
      <c r="A239" s="9" t="s">
        <v>104</v>
      </c>
      <c r="B239" s="5"/>
      <c r="C239" s="14">
        <f>SUM(C227+C237)</f>
        <v>93186009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PENZUGY03</dc:creator>
  <cp:keywords/>
  <dc:description/>
  <cp:lastModifiedBy>TITKARSAG</cp:lastModifiedBy>
  <cp:lastPrinted>2018-03-20T12:26:19Z</cp:lastPrinted>
  <dcterms:created xsi:type="dcterms:W3CDTF">2006-03-02T07:20:25Z</dcterms:created>
  <dcterms:modified xsi:type="dcterms:W3CDTF">2018-03-20T13:03:01Z</dcterms:modified>
  <cp:category/>
  <cp:version/>
  <cp:contentType/>
  <cp:contentStatus/>
</cp:coreProperties>
</file>