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830" tabRatio="727" activeTab="6"/>
  </bookViews>
  <sheets>
    <sheet name="Mérleg" sheetId="1" r:id="rId1"/>
    <sheet name="Feladatbontás" sheetId="2" r:id="rId2"/>
    <sheet name="KÖH mérleg" sheetId="3" r:id="rId3"/>
    <sheet name="Feladatbontás KÖH" sheetId="4" r:id="rId4"/>
    <sheet name="Mérleg Óvoda" sheetId="5" r:id="rId5"/>
    <sheet name="Feladatbontás Óvoda" sheetId="6" r:id="rId6"/>
    <sheet name="ÖSSZEVONT" sheetId="7" r:id="rId7"/>
  </sheets>
  <externalReferences>
    <externalReference r:id="rId10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<sst xmlns="http://schemas.openxmlformats.org/spreadsheetml/2006/main" count="619" uniqueCount="68">
  <si>
    <t>Sor-szám</t>
  </si>
  <si>
    <t>Megnevezés</t>
  </si>
  <si>
    <t>Eredeti előirányzat</t>
  </si>
  <si>
    <t>Módosított előirányzat</t>
  </si>
  <si>
    <t>A</t>
  </si>
  <si>
    <t>B</t>
  </si>
  <si>
    <t>C</t>
  </si>
  <si>
    <t>D</t>
  </si>
  <si>
    <t>F</t>
  </si>
  <si>
    <t>G</t>
  </si>
  <si>
    <t>E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</si>
  <si>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</si>
  <si>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</si>
  <si>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</si>
  <si>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</si>
  <si>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</si>
  <si>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</si>
  <si>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3.) Működési támogatások</t>
  </si>
  <si>
    <t>3.) Dologi kiadások</t>
  </si>
  <si>
    <t>4.) Működési célú támogatásértékű bevételek</t>
  </si>
  <si>
    <t>4.) Ellátottak pénzbeli juttatásai</t>
  </si>
  <si>
    <t>5.) Működési célra átvett pénzeszközök</t>
  </si>
  <si>
    <t>5.) Egyéb működési kiadások</t>
  </si>
  <si>
    <t>6.) Előző évi működési pénzmaradvány igénybev.</t>
  </si>
  <si>
    <t>6.) Általános működési tartalék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</si>
  <si>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</si>
  <si>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</si>
  <si>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</si>
  <si>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</si>
  <si>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</si>
  <si>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</si>
  <si>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</si>
  <si>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</si>
  <si>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</si>
  <si>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</si>
  <si>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</si>
  <si>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</si>
  <si>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</si>
  <si>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pénzmaradvány igénybev.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</si>
  <si>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</si>
  <si>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</si>
  <si>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</si>
  <si>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</si>
  <si>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</si>
  <si>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</si>
  <si>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</si>
  <si>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</si>
  <si>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</si>
  <si>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kiad.</t>
  </si>
  <si>
    <t>BEVÉTELI FŐÖSSZEG:</t>
  </si>
  <si>
    <t>KIADÁSI FŐÖSSZEG:</t>
  </si>
  <si>
    <t xml:space="preserve">BAKONYBÉL KÖZSÉG ÖNKORMÁNYZAT BEVÉTELEINEK ÉS KIADÁSAINAK </t>
  </si>
  <si>
    <t xml:space="preserve">BAKONYBÉL KÖZSÉG ÖNKORMÁNYZAT KÖTELEZŐ FELADATAIHOZ KAPCSOLÓDÓ BEVÉTELEK ÉS KIADÁSOK </t>
  </si>
  <si>
    <t xml:space="preserve">BAKONYBÉL KÖZSÉG ÖNKORMÁNYZAT ÖNKÉNT VÁLLALT FELADATAIHOZ KAPCSOLÓDÓ BEVÉTELEK ÉS KIADÁSOK </t>
  </si>
  <si>
    <t>2. számú melléklet</t>
  </si>
  <si>
    <t>adatok forintban</t>
  </si>
  <si>
    <t xml:space="preserve">BAKONYBÉLI KÖZÖS HIVATAL KÖTELEZŐ FELADATAIHOZ KAPCSOLÓDÓ BEVÉTELEK ÉS KIADÁSOK </t>
  </si>
  <si>
    <t xml:space="preserve">BAKONYBÉLI KÖZÖS HIVATAL ÖNKÉNT VÁLLALT FELADATAIHOZ KAPCSOLÓDÓ BEVÉTELEK ÉS KIADÁSOK </t>
  </si>
  <si>
    <t>1. számú melléklet</t>
  </si>
  <si>
    <t xml:space="preserve">BAKONYBÉLI KÖZÖS HIVATAL BEVÉTELEINEK ÉS KIADÁSAINAK </t>
  </si>
  <si>
    <t xml:space="preserve">BAKONYBÉLI SZENT GELLÉRT NAPKÖZIOTTHONOS ÓVODA  BEVÉTELEINEK ÉS KIADÁSAINAK </t>
  </si>
  <si>
    <t xml:space="preserve">BAKONYBÉLI SZENT GELLÉRT NAPKÖZIOTTHONOS ÓVODA ÖNKÉNT VÁLLALT FELADATAIHOZ KAPCSOLÓDÓ BEVÉTELEK ÉS KIADÁSOK </t>
  </si>
  <si>
    <t xml:space="preserve">BAKONYBÉLI SZENT GELLÉRT NAPKÖZIOTTHONOS  KÖTELEZŐ FELADATAIHOZ KAPCSOLÓDÓ BEVÉTELEK ÉS KIADÁSOK </t>
  </si>
  <si>
    <t>2017. ÉVI ÖSSZEVONT KÖLTSÉGVETÉS MÓDOSÍTÁS MÉRLEGE</t>
  </si>
  <si>
    <t>2017. ÉVI KÖLTSÉGVETÉSI MÓDOSÍTÁS MÉRLEGE</t>
  </si>
  <si>
    <t>2017. ÉVI ÖSSZEVONT KÖLTSÉGVETÉSI  MÓDOSÍTÁS MÉRLEGE</t>
  </si>
  <si>
    <t>2017. ÉVI KÖLTSÉGVETÉS MÓDOSÍTÁS MÉRLEGE</t>
  </si>
  <si>
    <t>2017. ÉVI KONSZOLIDÁLT KÖLTSÉGVETÉSI  MÓDOSÍTÁS MÉRLEGE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</si>
</sst>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  <numFmt numFmtId="174" formatCode="00"/>
    <numFmt numFmtId="175" formatCode="#,###__;\-#,###__"/>
    <numFmt numFmtId="176" formatCode="#,###\ _F_t;\-#,###\ _F_t"/>
    <numFmt numFmtId="177" formatCode="#,###__"/>
    <numFmt numFmtId="178" formatCode="_-* #,##0.00&quot; Ft&quot;_-;\-* #,##0.00&quot; Ft&quot;_-;_-* \-??&quot; Ft&quot;_-;_-@_-"/>
  </numFmts>
  <fonts count="5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0"/>
      <name val="Garamond"/>
      <family val="1"/>
    </font>
    <font>
      <sz val="10"/>
      <name val="Arial CE"/>
      <family val="0"/>
    </font>
    <font>
      <sz val="9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4" fillId="3" borderId="0" applyNumberFormat="0" applyBorder="0" applyAlignment="0" applyProtection="0"/>
    <xf numFmtId="0" fontId="36" fillId="4" borderId="0" applyNumberFormat="0" applyBorder="0" applyAlignment="0" applyProtection="0"/>
    <xf numFmtId="0" fontId="4" fillId="5" borderId="0" applyNumberFormat="0" applyBorder="0" applyAlignment="0" applyProtection="0"/>
    <xf numFmtId="0" fontId="36" fillId="6" borderId="0" applyNumberFormat="0" applyBorder="0" applyAlignment="0" applyProtection="0"/>
    <xf numFmtId="0" fontId="4" fillId="7" borderId="0" applyNumberFormat="0" applyBorder="0" applyAlignment="0" applyProtection="0"/>
    <xf numFmtId="0" fontId="36" fillId="8" borderId="0" applyNumberFormat="0" applyBorder="0" applyAlignment="0" applyProtection="0"/>
    <xf numFmtId="0" fontId="4" fillId="9" borderId="0" applyNumberFormat="0" applyBorder="0" applyAlignment="0" applyProtection="0"/>
    <xf numFmtId="0" fontId="36" fillId="10" borderId="0" applyNumberFormat="0" applyBorder="0" applyAlignment="0" applyProtection="0"/>
    <xf numFmtId="0" fontId="4" fillId="11" borderId="0" applyNumberFormat="0" applyBorder="0" applyAlignment="0" applyProtection="0"/>
    <xf numFmtId="0" fontId="3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16" borderId="0" applyNumberFormat="0" applyBorder="0" applyAlignment="0" applyProtection="0"/>
    <xf numFmtId="0" fontId="4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19" borderId="0" applyNumberFormat="0" applyBorder="0" applyAlignment="0" applyProtection="0"/>
    <xf numFmtId="0" fontId="36" fillId="20" borderId="0" applyNumberFormat="0" applyBorder="0" applyAlignment="0" applyProtection="0"/>
    <xf numFmtId="0" fontId="4" fillId="9" borderId="0" applyNumberFormat="0" applyBorder="0" applyAlignment="0" applyProtection="0"/>
    <xf numFmtId="0" fontId="36" fillId="21" borderId="0" applyNumberFormat="0" applyBorder="0" applyAlignment="0" applyProtection="0"/>
    <xf numFmtId="0" fontId="4" fillId="15" borderId="0" applyNumberFormat="0" applyBorder="0" applyAlignment="0" applyProtection="0"/>
    <xf numFmtId="0" fontId="3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7" borderId="0" applyNumberFormat="0" applyBorder="0" applyAlignment="0" applyProtection="0"/>
    <xf numFmtId="0" fontId="37" fillId="27" borderId="0" applyNumberFormat="0" applyBorder="0" applyAlignment="0" applyProtection="0"/>
    <xf numFmtId="0" fontId="5" fillId="19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14" fillId="5" borderId="0" applyNumberFormat="0" applyBorder="0" applyAlignment="0" applyProtection="0"/>
    <xf numFmtId="0" fontId="38" fillId="38" borderId="1" applyNumberFormat="0" applyAlignment="0" applyProtection="0"/>
    <xf numFmtId="0" fontId="6" fillId="13" borderId="2" applyNumberFormat="0" applyAlignment="0" applyProtection="0"/>
    <xf numFmtId="0" fontId="16" fillId="39" borderId="2" applyNumberFormat="0" applyAlignment="0" applyProtection="0"/>
    <xf numFmtId="0" fontId="7" fillId="40" borderId="3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9" fillId="0" borderId="5" applyNumberFormat="0" applyFill="0" applyAlignment="0" applyProtection="0"/>
    <xf numFmtId="0" fontId="41" fillId="0" borderId="6" applyNumberFormat="0" applyFill="0" applyAlignment="0" applyProtection="0"/>
    <xf numFmtId="0" fontId="20" fillId="0" borderId="7" applyNumberFormat="0" applyFill="0" applyAlignment="0" applyProtection="0"/>
    <xf numFmtId="0" fontId="42" fillId="0" borderId="8" applyNumberFormat="0" applyFill="0" applyAlignment="0" applyProtection="0"/>
    <xf numFmtId="0" fontId="2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41" borderId="10" applyNumberFormat="0" applyAlignment="0" applyProtection="0"/>
    <xf numFmtId="0" fontId="7" fillId="40" borderId="3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9" fillId="0" borderId="12" applyNumberFormat="0" applyFill="0" applyAlignment="0" applyProtection="0"/>
    <xf numFmtId="0" fontId="6" fillId="13" borderId="2" applyNumberFormat="0" applyAlignment="0" applyProtection="0"/>
    <xf numFmtId="0" fontId="0" fillId="42" borderId="13" applyNumberFormat="0" applyFont="0" applyAlignment="0" applyProtection="0"/>
    <xf numFmtId="0" fontId="17" fillId="43" borderId="14" applyNumberFormat="0" applyFont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47" fillId="50" borderId="0" applyNumberFormat="0" applyBorder="0" applyAlignment="0" applyProtection="0"/>
    <xf numFmtId="0" fontId="10" fillId="7" borderId="0" applyNumberFormat="0" applyBorder="0" applyAlignment="0" applyProtection="0"/>
    <xf numFmtId="0" fontId="48" fillId="51" borderId="15" applyNumberFormat="0" applyAlignment="0" applyProtection="0"/>
    <xf numFmtId="0" fontId="11" fillId="39" borderId="16" applyNumberFormat="0" applyAlignment="0" applyProtection="0"/>
    <xf numFmtId="0" fontId="49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52" borderId="0" applyNumberFormat="0" applyBorder="0" applyAlignment="0" applyProtection="0"/>
    <xf numFmtId="0" fontId="17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4" fillId="43" borderId="14" applyNumberFormat="0" applyFont="0" applyAlignment="0" applyProtection="0"/>
    <xf numFmtId="0" fontId="11" fillId="39" borderId="16" applyNumberFormat="0" applyAlignment="0" applyProtection="0"/>
    <xf numFmtId="0" fontId="51" fillId="0" borderId="17" applyNumberFormat="0" applyFill="0" applyAlignment="0" applyProtection="0"/>
    <xf numFmtId="0" fontId="13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178" fontId="17" fillId="0" borderId="0" applyFill="0" applyBorder="0" applyAlignment="0" applyProtection="0"/>
    <xf numFmtId="0" fontId="52" fillId="53" borderId="0" applyNumberFormat="0" applyBorder="0" applyAlignment="0" applyProtection="0"/>
    <xf numFmtId="0" fontId="14" fillId="5" borderId="0" applyNumberFormat="0" applyBorder="0" applyAlignment="0" applyProtection="0"/>
    <xf numFmtId="0" fontId="53" fillId="54" borderId="0" applyNumberFormat="0" applyBorder="0" applyAlignment="0" applyProtection="0"/>
    <xf numFmtId="0" fontId="15" fillId="52" borderId="0" applyNumberFormat="0" applyBorder="0" applyAlignment="0" applyProtection="0"/>
    <xf numFmtId="0" fontId="54" fillId="51" borderId="1" applyNumberFormat="0" applyAlignment="0" applyProtection="0"/>
    <xf numFmtId="0" fontId="16" fillId="39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7" fillId="0" borderId="0" xfId="135">
      <alignment/>
      <protection/>
    </xf>
    <xf numFmtId="3" fontId="22" fillId="0" borderId="19" xfId="137" applyNumberFormat="1" applyFont="1" applyBorder="1">
      <alignment/>
      <protection/>
    </xf>
    <xf numFmtId="0" fontId="25" fillId="0" borderId="19" xfId="137" applyFont="1" applyBorder="1" applyAlignment="1">
      <alignment horizontal="center"/>
      <protection/>
    </xf>
    <xf numFmtId="3" fontId="22" fillId="0" borderId="19" xfId="137" applyNumberFormat="1" applyFont="1" applyBorder="1" applyAlignment="1">
      <alignment horizontal="left"/>
      <protection/>
    </xf>
    <xf numFmtId="3" fontId="22" fillId="0" borderId="19" xfId="137" applyNumberFormat="1" applyFont="1" applyFill="1" applyBorder="1" applyAlignment="1">
      <alignment horizontal="left"/>
      <protection/>
    </xf>
    <xf numFmtId="3" fontId="24" fillId="0" borderId="19" xfId="137" applyNumberFormat="1" applyFont="1" applyBorder="1">
      <alignment/>
      <protection/>
    </xf>
    <xf numFmtId="0" fontId="27" fillId="0" borderId="19" xfId="137" applyFont="1" applyBorder="1" applyAlignment="1">
      <alignment horizontal="center"/>
      <protection/>
    </xf>
    <xf numFmtId="3" fontId="27" fillId="0" borderId="19" xfId="137" applyNumberFormat="1" applyFont="1" applyBorder="1">
      <alignment/>
      <protection/>
    </xf>
    <xf numFmtId="3" fontId="25" fillId="0" borderId="19" xfId="137" applyNumberFormat="1" applyFont="1" applyBorder="1">
      <alignment/>
      <protection/>
    </xf>
    <xf numFmtId="3" fontId="22" fillId="0" borderId="19" xfId="137" applyNumberFormat="1" applyFont="1" applyBorder="1" applyAlignment="1">
      <alignment/>
      <protection/>
    </xf>
    <xf numFmtId="3" fontId="22" fillId="0" borderId="19" xfId="137" applyNumberFormat="1" applyFont="1" applyFill="1" applyBorder="1" applyAlignment="1">
      <alignment/>
      <protection/>
    </xf>
    <xf numFmtId="3" fontId="24" fillId="0" borderId="19" xfId="137" applyNumberFormat="1" applyFont="1" applyFill="1" applyBorder="1" applyAlignment="1">
      <alignment/>
      <protection/>
    </xf>
    <xf numFmtId="0" fontId="29" fillId="0" borderId="19" xfId="137" applyFont="1" applyBorder="1" applyAlignment="1">
      <alignment horizontal="center" vertical="center"/>
      <protection/>
    </xf>
    <xf numFmtId="3" fontId="24" fillId="0" borderId="19" xfId="137" applyNumberFormat="1" applyFont="1" applyFill="1" applyBorder="1" applyAlignment="1">
      <alignment vertical="center"/>
      <protection/>
    </xf>
    <xf numFmtId="3" fontId="24" fillId="0" borderId="19" xfId="137" applyNumberFormat="1" applyFont="1" applyBorder="1" applyAlignment="1">
      <alignment vertical="center"/>
      <protection/>
    </xf>
    <xf numFmtId="3" fontId="24" fillId="0" borderId="19" xfId="137" applyNumberFormat="1" applyFont="1" applyBorder="1" applyAlignment="1">
      <alignment horizontal="right" vertical="center"/>
      <protection/>
    </xf>
    <xf numFmtId="3" fontId="24" fillId="0" borderId="19" xfId="137" applyNumberFormat="1" applyFont="1" applyFill="1" applyBorder="1" applyAlignment="1">
      <alignment horizontal="left"/>
      <protection/>
    </xf>
    <xf numFmtId="0" fontId="29" fillId="7" borderId="19" xfId="137" applyFont="1" applyFill="1" applyBorder="1" applyAlignment="1">
      <alignment horizontal="center" vertical="center"/>
      <protection/>
    </xf>
    <xf numFmtId="3" fontId="24" fillId="7" borderId="19" xfId="137" applyNumberFormat="1" applyFont="1" applyFill="1" applyBorder="1" applyAlignment="1">
      <alignment vertical="center"/>
      <protection/>
    </xf>
    <xf numFmtId="0" fontId="25" fillId="7" borderId="19" xfId="137" applyFont="1" applyFill="1" applyBorder="1" applyAlignment="1">
      <alignment horizontal="center"/>
      <protection/>
    </xf>
    <xf numFmtId="3" fontId="23" fillId="7" borderId="19" xfId="137" applyNumberFormat="1" applyFont="1" applyFill="1" applyBorder="1" applyAlignment="1">
      <alignment horizontal="center"/>
      <protection/>
    </xf>
    <xf numFmtId="0" fontId="23" fillId="7" borderId="19" xfId="137" applyFont="1" applyFill="1" applyBorder="1" applyAlignment="1">
      <alignment horizontal="center"/>
      <protection/>
    </xf>
    <xf numFmtId="3" fontId="24" fillId="0" borderId="19" xfId="137" applyNumberFormat="1" applyFont="1" applyFill="1" applyBorder="1" applyAlignment="1">
      <alignment horizontal="center"/>
      <protection/>
    </xf>
    <xf numFmtId="3" fontId="24" fillId="0" borderId="19" xfId="137" applyNumberFormat="1" applyFont="1" applyFill="1" applyBorder="1" applyAlignment="1">
      <alignment horizontal="left" vertical="center"/>
      <protection/>
    </xf>
    <xf numFmtId="3" fontId="28" fillId="0" borderId="0" xfId="137" applyNumberFormat="1" applyFont="1" applyAlignment="1">
      <alignment horizontal="center"/>
      <protection/>
    </xf>
    <xf numFmtId="0" fontId="25" fillId="0" borderId="0" xfId="135" applyFont="1" applyAlignment="1">
      <alignment/>
      <protection/>
    </xf>
    <xf numFmtId="3" fontId="24" fillId="0" borderId="19" xfId="137" applyNumberFormat="1" applyFont="1" applyBorder="1" applyAlignment="1">
      <alignment/>
      <protection/>
    </xf>
    <xf numFmtId="3" fontId="24" fillId="7" borderId="19" xfId="137" applyNumberFormat="1" applyFont="1" applyFill="1" applyBorder="1" applyAlignment="1">
      <alignment horizontal="center" vertical="center"/>
      <protection/>
    </xf>
    <xf numFmtId="0" fontId="22" fillId="0" borderId="0" xfId="135" applyFont="1" applyAlignment="1">
      <alignment/>
      <protection/>
    </xf>
    <xf numFmtId="0" fontId="27" fillId="0" borderId="0" xfId="137" applyFont="1" applyAlignment="1">
      <alignment horizontal="center"/>
      <protection/>
    </xf>
    <xf numFmtId="3" fontId="25" fillId="0" borderId="0" xfId="137" applyNumberFormat="1" applyFont="1">
      <alignment/>
      <protection/>
    </xf>
    <xf numFmtId="0" fontId="27" fillId="0" borderId="0" xfId="137" applyFont="1">
      <alignment/>
      <protection/>
    </xf>
    <xf numFmtId="3" fontId="28" fillId="0" borderId="0" xfId="137" applyNumberFormat="1" applyFont="1" applyAlignment="1">
      <alignment/>
      <protection/>
    </xf>
    <xf numFmtId="0" fontId="25" fillId="0" borderId="0" xfId="137" applyFont="1" applyAlignment="1">
      <alignment horizontal="center"/>
      <protection/>
    </xf>
    <xf numFmtId="0" fontId="25" fillId="0" borderId="0" xfId="137" applyFont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5" fillId="0" borderId="0" xfId="0" applyFont="1" applyAlignment="1">
      <alignment/>
    </xf>
    <xf numFmtId="3" fontId="28" fillId="0" borderId="0" xfId="137" applyNumberFormat="1" applyFont="1" applyAlignment="1">
      <alignment horizontal="center"/>
      <protection/>
    </xf>
    <xf numFmtId="0" fontId="25" fillId="0" borderId="0" xfId="135" applyFont="1" applyAlignment="1">
      <alignment/>
      <protection/>
    </xf>
    <xf numFmtId="3" fontId="24" fillId="7" borderId="19" xfId="137" applyNumberFormat="1" applyFont="1" applyFill="1" applyBorder="1" applyAlignment="1">
      <alignment horizontal="center" vertical="center" wrapText="1"/>
      <protection/>
    </xf>
    <xf numFmtId="3" fontId="25" fillId="0" borderId="0" xfId="137" applyNumberFormat="1" applyFont="1" applyAlignment="1">
      <alignment/>
      <protection/>
    </xf>
    <xf numFmtId="0" fontId="27" fillId="7" borderId="19" xfId="137" applyFont="1" applyFill="1" applyBorder="1" applyAlignment="1">
      <alignment horizontal="center" wrapText="1"/>
      <protection/>
    </xf>
    <xf numFmtId="0" fontId="27" fillId="7" borderId="19" xfId="135" applyFont="1" applyFill="1" applyBorder="1" applyAlignment="1">
      <alignment horizontal="center" wrapText="1"/>
      <protection/>
    </xf>
    <xf numFmtId="0" fontId="27" fillId="7" borderId="19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7" fillId="7" borderId="20" xfId="137" applyFont="1" applyFill="1" applyBorder="1" applyAlignment="1">
      <alignment horizontal="center" wrapText="1"/>
      <protection/>
    </xf>
    <xf numFmtId="0" fontId="27" fillId="7" borderId="21" xfId="137" applyFont="1" applyFill="1" applyBorder="1" applyAlignment="1">
      <alignment horizontal="center" wrapText="1"/>
      <protection/>
    </xf>
    <xf numFmtId="3" fontId="24" fillId="7" borderId="20" xfId="137" applyNumberFormat="1" applyFont="1" applyFill="1" applyBorder="1" applyAlignment="1">
      <alignment horizontal="center" vertical="center" wrapText="1"/>
      <protection/>
    </xf>
    <xf numFmtId="3" fontId="24" fillId="7" borderId="21" xfId="137" applyNumberFormat="1" applyFont="1" applyFill="1" applyBorder="1" applyAlignment="1">
      <alignment horizontal="center" vertical="center" wrapText="1"/>
      <protection/>
    </xf>
  </cellXfs>
  <cellStyles count="143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Ezres 2" xfId="95"/>
    <cellStyle name="Ezres 2 2" xfId="96"/>
    <cellStyle name="Ezres 3" xfId="97"/>
    <cellStyle name="Ezres 3 2" xfId="98"/>
    <cellStyle name="Ezres 4" xfId="99"/>
    <cellStyle name="Ezres 5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iperhivatkozás" xfId="108"/>
    <cellStyle name="Hyperlink" xfId="109"/>
    <cellStyle name="Hivatkozott cella" xfId="110"/>
    <cellStyle name="Hivatkozott cella 2" xfId="111"/>
    <cellStyle name="Input" xfId="112"/>
    <cellStyle name="Jegyzet" xfId="113"/>
    <cellStyle name="Jegyzet 2" xfId="114"/>
    <cellStyle name="Jelölőszín 1" xfId="115"/>
    <cellStyle name="Jelölőszín 2" xfId="116"/>
    <cellStyle name="Jelölőszín 3" xfId="117"/>
    <cellStyle name="Jelölőszín 4" xfId="118"/>
    <cellStyle name="Jelölőszín 5" xfId="119"/>
    <cellStyle name="Jelölőszín 6" xfId="120"/>
    <cellStyle name="Jó" xfId="121"/>
    <cellStyle name="Jó 2" xfId="122"/>
    <cellStyle name="Kimenet" xfId="123"/>
    <cellStyle name="Kimenet 2" xfId="124"/>
    <cellStyle name="Followed Hyperlink" xfId="125"/>
    <cellStyle name="Linked Cell" xfId="126"/>
    <cellStyle name="Magyarázó szöveg" xfId="127"/>
    <cellStyle name="Magyarázó szöveg 2" xfId="128"/>
    <cellStyle name="Már látott hiperhivatkozás" xfId="129"/>
    <cellStyle name="Neutral" xfId="130"/>
    <cellStyle name="Normál 2" xfId="131"/>
    <cellStyle name="Normál 3" xfId="132"/>
    <cellStyle name="Normál 3 2" xfId="133"/>
    <cellStyle name="Normál 4" xfId="134"/>
    <cellStyle name="Normál 5" xfId="135"/>
    <cellStyle name="Normál 6" xfId="136"/>
    <cellStyle name="Normál_Rendelet mellékletek 2008.jav." xfId="137"/>
    <cellStyle name="Note" xfId="138"/>
    <cellStyle name="Output" xfId="139"/>
    <cellStyle name="Összesen" xfId="140"/>
    <cellStyle name="Összesen 2" xfId="141"/>
    <cellStyle name="Currency" xfId="142"/>
    <cellStyle name="Currency [0]" xfId="143"/>
    <cellStyle name="Pénznem 2" xfId="144"/>
    <cellStyle name="Pénznem 3" xfId="145"/>
    <cellStyle name="Rossz" xfId="146"/>
    <cellStyle name="Rossz 2" xfId="147"/>
    <cellStyle name="Semleges" xfId="148"/>
    <cellStyle name="Semleges 2" xfId="149"/>
    <cellStyle name="Számítás" xfId="150"/>
    <cellStyle name="Számítás 2" xfId="151"/>
    <cellStyle name="Percent" xfId="152"/>
    <cellStyle name="Százalék 2" xfId="153"/>
    <cellStyle name="Title" xfId="154"/>
    <cellStyle name="Total" xfId="155"/>
    <cellStyle name="Warning Text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VEG~1\AppData\Local\Temp\K&#246;z&#246;s%20hivatal%20z&#225;rsz&#225;mad&#225;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Feladatbontás"/>
      <sheetName val="Állami támogatások"/>
      <sheetName val="Bevétel"/>
      <sheetName val="Bevétel int"/>
      <sheetName val="Kiadás"/>
      <sheetName val="Kiadás int"/>
      <sheetName val="Felhalmozás"/>
      <sheetName val="EU beru"/>
      <sheetName val="pm"/>
      <sheetName val="pe.vált."/>
      <sheetName val="hitel"/>
      <sheetName val="Közvetett tám."/>
      <sheetName val="Vagyonmérleg"/>
      <sheetName val="Vagyonkimutatás"/>
      <sheetName val="13 A"/>
      <sheetName val="13 B"/>
      <sheetName val="13 C"/>
    </sheetNames>
    <sheetDataSet>
      <sheetData sheetId="1">
        <row r="21">
          <cell r="D21">
            <v>0</v>
          </cell>
        </row>
        <row r="22">
          <cell r="D22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54">
          <cell r="D54">
            <v>0</v>
          </cell>
        </row>
        <row r="55">
          <cell r="D55">
            <v>0</v>
          </cell>
        </row>
        <row r="58">
          <cell r="H58">
            <v>0</v>
          </cell>
        </row>
        <row r="61">
          <cell r="H61">
            <v>0</v>
          </cell>
        </row>
        <row r="62">
          <cell r="H62">
            <v>0</v>
          </cell>
        </row>
        <row r="89">
          <cell r="D89">
            <v>0</v>
          </cell>
        </row>
        <row r="90">
          <cell r="D90">
            <v>0</v>
          </cell>
        </row>
        <row r="93">
          <cell r="H93">
            <v>0</v>
          </cell>
        </row>
        <row r="96">
          <cell r="H96">
            <v>0</v>
          </cell>
        </row>
        <row r="97">
          <cell r="H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7">
      <selection activeCell="A1" sqref="A1:IV16384"/>
    </sheetView>
  </sheetViews>
  <sheetFormatPr defaultColWidth="9.00390625" defaultRowHeight="12.75"/>
  <cols>
    <col min="2" max="2" width="38.875" style="0" customWidth="1"/>
    <col min="3" max="3" width="9.875" style="0" customWidth="1"/>
    <col min="4" max="4" width="11.625" style="0" customWidth="1"/>
    <col min="5" max="5" width="31.00390625" style="0" customWidth="1"/>
    <col min="6" max="6" width="12.50390625" style="0" customWidth="1"/>
    <col min="7" max="7" width="13.375" style="0" customWidth="1"/>
  </cols>
  <sheetData>
    <row r="1" spans="1:7" ht="15.75">
      <c r="A1" s="1"/>
      <c r="B1" s="39" t="s">
        <v>51</v>
      </c>
      <c r="C1" s="39"/>
      <c r="D1" s="39"/>
      <c r="E1" s="39"/>
      <c r="F1" s="40"/>
      <c r="G1" s="40"/>
    </row>
    <row r="2" spans="1:7" ht="15.75">
      <c r="A2" s="1"/>
      <c r="B2" s="39" t="s">
        <v>65</v>
      </c>
      <c r="C2" s="39"/>
      <c r="D2" s="39"/>
      <c r="E2" s="39"/>
      <c r="F2" s="40"/>
      <c r="G2" s="40"/>
    </row>
    <row r="3" spans="1:7" ht="15.75">
      <c r="A3" s="1"/>
      <c r="B3" s="25"/>
      <c r="C3" s="25"/>
      <c r="D3" s="25"/>
      <c r="E3" s="25"/>
      <c r="F3" s="26"/>
      <c r="G3" s="26"/>
    </row>
    <row r="4" spans="1:7" ht="12.75">
      <c r="A4" s="1"/>
      <c r="B4" s="42"/>
      <c r="C4" s="42"/>
      <c r="D4" s="42"/>
      <c r="E4" s="42"/>
      <c r="F4" s="1"/>
      <c r="G4" s="1"/>
    </row>
    <row r="5" spans="1:7" ht="12.75">
      <c r="A5" s="20"/>
      <c r="B5" s="21" t="s">
        <v>4</v>
      </c>
      <c r="C5" s="21" t="s">
        <v>5</v>
      </c>
      <c r="D5" s="21" t="s">
        <v>6</v>
      </c>
      <c r="E5" s="22" t="s">
        <v>7</v>
      </c>
      <c r="F5" s="22" t="s">
        <v>10</v>
      </c>
      <c r="G5" s="22" t="s">
        <v>8</v>
      </c>
    </row>
    <row r="6" spans="1:7" ht="12.75">
      <c r="A6" s="43" t="s">
        <v>0</v>
      </c>
      <c r="B6" s="41" t="s">
        <v>1</v>
      </c>
      <c r="C6" s="41" t="s">
        <v>2</v>
      </c>
      <c r="D6" s="41" t="s">
        <v>3</v>
      </c>
      <c r="E6" s="41" t="s">
        <v>1</v>
      </c>
      <c r="F6" s="41" t="s">
        <v>2</v>
      </c>
      <c r="G6" s="41" t="s">
        <v>3</v>
      </c>
    </row>
    <row r="7" spans="1:7" ht="12.75">
      <c r="A7" s="44"/>
      <c r="B7" s="41"/>
      <c r="C7" s="41"/>
      <c r="D7" s="41"/>
      <c r="E7" s="41"/>
      <c r="F7" s="41"/>
      <c r="G7" s="41"/>
    </row>
    <row r="8" spans="1:7" ht="12.75">
      <c r="A8" s="7">
        <v>1</v>
      </c>
      <c r="B8" s="27" t="s">
        <v>11</v>
      </c>
      <c r="C8" s="2"/>
      <c r="D8" s="2"/>
      <c r="E8" s="27" t="s">
        <v>12</v>
      </c>
      <c r="F8" s="8"/>
      <c r="G8" s="8"/>
    </row>
    <row r="9" spans="1:7" ht="12.75">
      <c r="A9" s="7">
        <v>2</v>
      </c>
      <c r="B9" s="10" t="s">
        <v>13</v>
      </c>
      <c r="C9" s="2">
        <v>43059107</v>
      </c>
      <c r="D9" s="2">
        <v>44256217</v>
      </c>
      <c r="E9" s="10" t="s">
        <v>14</v>
      </c>
      <c r="F9" s="2">
        <v>34840279</v>
      </c>
      <c r="G9" s="2">
        <v>40379556</v>
      </c>
    </row>
    <row r="10" spans="1:7" ht="12.75">
      <c r="A10" s="7">
        <v>3</v>
      </c>
      <c r="B10" s="10" t="s">
        <v>15</v>
      </c>
      <c r="C10" s="2">
        <v>35000000</v>
      </c>
      <c r="D10" s="2">
        <v>35000000</v>
      </c>
      <c r="E10" s="10" t="s">
        <v>16</v>
      </c>
      <c r="F10" s="2">
        <v>7673098</v>
      </c>
      <c r="G10" s="2">
        <v>7673098</v>
      </c>
    </row>
    <row r="11" spans="1:7" ht="12.75">
      <c r="A11" s="7">
        <v>4</v>
      </c>
      <c r="B11" s="10" t="s">
        <v>17</v>
      </c>
      <c r="C11" s="2">
        <v>341134338</v>
      </c>
      <c r="D11" s="2">
        <v>357052132</v>
      </c>
      <c r="E11" s="10" t="s">
        <v>18</v>
      </c>
      <c r="F11" s="2">
        <v>61690723</v>
      </c>
      <c r="G11" s="2">
        <v>66756511</v>
      </c>
    </row>
    <row r="12" spans="1:7" ht="12.75">
      <c r="A12" s="7">
        <v>5</v>
      </c>
      <c r="B12" s="10" t="s">
        <v>19</v>
      </c>
      <c r="C12" s="2">
        <v>0</v>
      </c>
      <c r="D12" s="2">
        <v>0</v>
      </c>
      <c r="E12" s="10" t="s">
        <v>20</v>
      </c>
      <c r="F12" s="2">
        <v>8878067</v>
      </c>
      <c r="G12" s="2">
        <v>7088067</v>
      </c>
    </row>
    <row r="13" spans="1:7" ht="12.75">
      <c r="A13" s="7">
        <v>6</v>
      </c>
      <c r="B13" s="10" t="s">
        <v>21</v>
      </c>
      <c r="C13" s="2">
        <v>0</v>
      </c>
      <c r="D13" s="2">
        <v>35500</v>
      </c>
      <c r="E13" s="10" t="s">
        <v>22</v>
      </c>
      <c r="F13" s="2">
        <v>241440783</v>
      </c>
      <c r="G13" s="2">
        <v>345893353</v>
      </c>
    </row>
    <row r="14" spans="1:7" ht="12.75">
      <c r="A14" s="7">
        <v>7</v>
      </c>
      <c r="B14" s="10" t="s">
        <v>23</v>
      </c>
      <c r="C14" s="2">
        <v>0</v>
      </c>
      <c r="D14" s="2">
        <v>0</v>
      </c>
      <c r="E14" s="11" t="s">
        <v>24</v>
      </c>
      <c r="F14" s="2">
        <v>0</v>
      </c>
      <c r="G14" s="2">
        <v>0</v>
      </c>
    </row>
    <row r="15" spans="1:7" ht="12.75">
      <c r="A15" s="7">
        <v>8</v>
      </c>
      <c r="B15" s="3"/>
      <c r="C15" s="2"/>
      <c r="D15" s="2"/>
      <c r="E15" s="10" t="s">
        <v>25</v>
      </c>
      <c r="F15" s="2">
        <v>0</v>
      </c>
      <c r="G15" s="2">
        <v>0</v>
      </c>
    </row>
    <row r="16" spans="1:7" ht="12.75">
      <c r="A16" s="13">
        <v>9</v>
      </c>
      <c r="B16" s="14" t="s">
        <v>26</v>
      </c>
      <c r="C16" s="14">
        <f>SUM(C9:C15)</f>
        <v>419193445</v>
      </c>
      <c r="D16" s="14">
        <f>SUM(D9:D15)</f>
        <v>436343849</v>
      </c>
      <c r="E16" s="15" t="s">
        <v>27</v>
      </c>
      <c r="F16" s="15">
        <f>SUM(F9:F15)</f>
        <v>354522950</v>
      </c>
      <c r="G16" s="15">
        <f>SUM(G9:G15)</f>
        <v>467790585</v>
      </c>
    </row>
    <row r="17" spans="1:7" ht="12.75">
      <c r="A17" s="7">
        <v>10</v>
      </c>
      <c r="B17" s="27" t="s">
        <v>28</v>
      </c>
      <c r="C17" s="2"/>
      <c r="D17" s="2"/>
      <c r="E17" s="27" t="s">
        <v>29</v>
      </c>
      <c r="F17" s="2"/>
      <c r="G17" s="2"/>
    </row>
    <row r="18" spans="1:7" ht="12.75">
      <c r="A18" s="7">
        <v>11</v>
      </c>
      <c r="B18" s="10" t="s">
        <v>30</v>
      </c>
      <c r="C18" s="2"/>
      <c r="D18" s="2"/>
      <c r="E18" s="10" t="s">
        <v>31</v>
      </c>
      <c r="F18" s="2">
        <v>1393000</v>
      </c>
      <c r="G18" s="2">
        <v>7085340</v>
      </c>
    </row>
    <row r="19" spans="1:7" ht="12.75">
      <c r="A19" s="7">
        <v>12</v>
      </c>
      <c r="B19" s="10" t="s">
        <v>32</v>
      </c>
      <c r="C19" s="2">
        <v>0</v>
      </c>
      <c r="D19" s="2">
        <v>96622054</v>
      </c>
      <c r="E19" s="4" t="s">
        <v>33</v>
      </c>
      <c r="F19" s="2">
        <v>2921000</v>
      </c>
      <c r="G19" s="2">
        <v>41952027</v>
      </c>
    </row>
    <row r="20" spans="1:7" ht="12.75">
      <c r="A20" s="7">
        <v>13</v>
      </c>
      <c r="B20" s="10" t="s">
        <v>34</v>
      </c>
      <c r="C20" s="2">
        <v>0</v>
      </c>
      <c r="D20" s="2">
        <v>0</v>
      </c>
      <c r="E20" s="10" t="s">
        <v>35</v>
      </c>
      <c r="F20" s="2">
        <v>0</v>
      </c>
      <c r="G20" s="2">
        <v>0</v>
      </c>
    </row>
    <row r="21" spans="1:7" ht="12.75">
      <c r="A21" s="7">
        <v>14</v>
      </c>
      <c r="B21" s="10" t="s">
        <v>36</v>
      </c>
      <c r="C21" s="2"/>
      <c r="D21" s="2">
        <v>5000000</v>
      </c>
      <c r="E21" s="10" t="s">
        <v>37</v>
      </c>
      <c r="F21" s="2">
        <v>0</v>
      </c>
      <c r="G21" s="2">
        <v>0</v>
      </c>
    </row>
    <row r="22" spans="1:7" ht="12.75">
      <c r="A22" s="7">
        <v>15</v>
      </c>
      <c r="B22" s="10" t="s">
        <v>38</v>
      </c>
      <c r="C22" s="2">
        <v>14901153</v>
      </c>
      <c r="D22" s="2">
        <v>59305967</v>
      </c>
      <c r="E22" s="10" t="s">
        <v>39</v>
      </c>
      <c r="F22" s="2">
        <v>0</v>
      </c>
      <c r="G22" s="2">
        <v>0</v>
      </c>
    </row>
    <row r="23" spans="1:7" ht="12.75">
      <c r="A23" s="7">
        <v>16</v>
      </c>
      <c r="B23" s="24" t="s">
        <v>40</v>
      </c>
      <c r="C23" s="16">
        <f>SUM(C18:C22)</f>
        <v>14901153</v>
      </c>
      <c r="D23" s="16">
        <f>SUM(D18:D22)</f>
        <v>160928021</v>
      </c>
      <c r="E23" s="24" t="s">
        <v>41</v>
      </c>
      <c r="F23" s="15">
        <f>SUM(F18:F22)</f>
        <v>4314000</v>
      </c>
      <c r="G23" s="15">
        <f>SUM(G18:G22)</f>
        <v>49037367</v>
      </c>
    </row>
    <row r="24" spans="1:7" ht="12.75">
      <c r="A24" s="7">
        <v>17</v>
      </c>
      <c r="B24" s="17" t="s">
        <v>42</v>
      </c>
      <c r="C24" s="6">
        <v>0</v>
      </c>
      <c r="D24" s="6">
        <v>0</v>
      </c>
      <c r="E24" s="17" t="s">
        <v>42</v>
      </c>
      <c r="F24" s="6">
        <v>0</v>
      </c>
      <c r="G24" s="6">
        <v>0</v>
      </c>
    </row>
    <row r="25" spans="1:7" ht="12.75">
      <c r="A25" s="7">
        <v>18</v>
      </c>
      <c r="B25" s="23"/>
      <c r="C25" s="2"/>
      <c r="D25" s="2"/>
      <c r="E25" s="23"/>
      <c r="F25" s="2"/>
      <c r="G25" s="2"/>
    </row>
    <row r="26" spans="1:7" ht="12.75">
      <c r="A26" s="7">
        <v>19</v>
      </c>
      <c r="B26" s="12" t="s">
        <v>43</v>
      </c>
      <c r="C26" s="12">
        <f>SUM(C27:C28)</f>
        <v>0</v>
      </c>
      <c r="D26" s="12">
        <f>SUM(D27:D28)</f>
        <v>5126799</v>
      </c>
      <c r="E26" s="27" t="s">
        <v>44</v>
      </c>
      <c r="F26" s="6">
        <f>SUM(F27:F28)</f>
        <v>75257648</v>
      </c>
      <c r="G26" s="6">
        <f>SUM(G27:G28)</f>
        <v>85570717</v>
      </c>
    </row>
    <row r="27" spans="1:7" ht="12.75">
      <c r="A27" s="7">
        <v>20</v>
      </c>
      <c r="B27" s="5" t="s">
        <v>45</v>
      </c>
      <c r="C27" s="11">
        <v>0</v>
      </c>
      <c r="D27" s="11">
        <v>5126799</v>
      </c>
      <c r="E27" s="5" t="s">
        <v>46</v>
      </c>
      <c r="F27" s="2">
        <v>75257648</v>
      </c>
      <c r="G27" s="2">
        <v>85570717</v>
      </c>
    </row>
    <row r="28" spans="1:7" ht="12.75">
      <c r="A28" s="7">
        <v>21</v>
      </c>
      <c r="B28" s="5" t="s">
        <v>47</v>
      </c>
      <c r="C28" s="11">
        <v>0</v>
      </c>
      <c r="D28" s="11">
        <v>0</v>
      </c>
      <c r="E28" s="5" t="s">
        <v>48</v>
      </c>
      <c r="F28" s="2">
        <v>0</v>
      </c>
      <c r="G28" s="2">
        <v>0</v>
      </c>
    </row>
    <row r="29" spans="1:7" ht="12.75">
      <c r="A29" s="18">
        <v>22</v>
      </c>
      <c r="B29" s="28" t="s">
        <v>49</v>
      </c>
      <c r="C29" s="19">
        <f>C16+C23+C26</f>
        <v>434094598</v>
      </c>
      <c r="D29" s="19">
        <f>D16+D23+D26</f>
        <v>602398669</v>
      </c>
      <c r="E29" s="28" t="s">
        <v>50</v>
      </c>
      <c r="F29" s="19">
        <f>F16+F23+F26</f>
        <v>434094598</v>
      </c>
      <c r="G29" s="19">
        <f>G16+G23+G26</f>
        <v>602398669</v>
      </c>
    </row>
  </sheetData>
  <sheetProtection/>
  <mergeCells count="10">
    <mergeCell ref="B1:G1"/>
    <mergeCell ref="B2:G2"/>
    <mergeCell ref="B6:B7"/>
    <mergeCell ref="E6:E7"/>
    <mergeCell ref="B4:E4"/>
    <mergeCell ref="A6:A7"/>
    <mergeCell ref="C6:C7"/>
    <mergeCell ref="F6:F7"/>
    <mergeCell ref="D6:D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7">
      <selection activeCell="E12" sqref="E12"/>
    </sheetView>
  </sheetViews>
  <sheetFormatPr defaultColWidth="9.00390625" defaultRowHeight="12.75"/>
  <cols>
    <col min="1" max="1" width="8.375" style="0" bestFit="1" customWidth="1"/>
    <col min="2" max="2" width="42.125" style="0" bestFit="1" customWidth="1"/>
    <col min="3" max="4" width="13.375" style="0" customWidth="1"/>
    <col min="5" max="5" width="29.875" style="0" customWidth="1"/>
    <col min="6" max="6" width="13.625" style="0" customWidth="1"/>
    <col min="7" max="7" width="14.125" style="0" customWidth="1"/>
  </cols>
  <sheetData>
    <row r="1" ht="12.75">
      <c r="G1" t="s">
        <v>54</v>
      </c>
    </row>
    <row r="2" spans="1:7" ht="15.75">
      <c r="A2" s="39" t="s">
        <v>52</v>
      </c>
      <c r="B2" s="39"/>
      <c r="C2" s="39"/>
      <c r="D2" s="39"/>
      <c r="E2" s="39"/>
      <c r="F2" s="39"/>
      <c r="G2" s="39"/>
    </row>
    <row r="3" spans="1:7" ht="15.75">
      <c r="A3" s="39" t="s">
        <v>64</v>
      </c>
      <c r="B3" s="39"/>
      <c r="C3" s="39"/>
      <c r="D3" s="39"/>
      <c r="E3" s="39"/>
      <c r="F3" s="39"/>
      <c r="G3" s="39"/>
    </row>
    <row r="4" spans="1:7" ht="15.75">
      <c r="A4" s="25"/>
      <c r="B4" s="25"/>
      <c r="C4" s="25"/>
      <c r="D4" s="25"/>
      <c r="E4" s="25"/>
      <c r="F4" s="25"/>
      <c r="G4" s="25"/>
    </row>
    <row r="5" spans="1:7" ht="12.75">
      <c r="A5" s="1"/>
      <c r="B5" s="42"/>
      <c r="C5" s="42"/>
      <c r="D5" s="42"/>
      <c r="E5" s="42"/>
      <c r="F5" s="1"/>
      <c r="G5" s="1"/>
    </row>
    <row r="6" spans="1:7" ht="12.75">
      <c r="A6" s="20"/>
      <c r="B6" s="21" t="s">
        <v>4</v>
      </c>
      <c r="C6" s="21" t="s">
        <v>5</v>
      </c>
      <c r="D6" s="21" t="s">
        <v>6</v>
      </c>
      <c r="E6" s="22" t="s">
        <v>7</v>
      </c>
      <c r="F6" s="22" t="s">
        <v>10</v>
      </c>
      <c r="G6" s="22" t="s">
        <v>8</v>
      </c>
    </row>
    <row r="7" spans="1:7" ht="12.75">
      <c r="A7" s="43" t="s">
        <v>0</v>
      </c>
      <c r="B7" s="41" t="s">
        <v>1</v>
      </c>
      <c r="C7" s="41" t="s">
        <v>2</v>
      </c>
      <c r="D7" s="41" t="s">
        <v>3</v>
      </c>
      <c r="E7" s="41" t="s">
        <v>1</v>
      </c>
      <c r="F7" s="41" t="s">
        <v>2</v>
      </c>
      <c r="G7" s="41" t="s">
        <v>3</v>
      </c>
    </row>
    <row r="8" spans="1:7" ht="12.75">
      <c r="A8" s="44"/>
      <c r="B8" s="41"/>
      <c r="C8" s="41"/>
      <c r="D8" s="41"/>
      <c r="E8" s="41"/>
      <c r="F8" s="41"/>
      <c r="G8" s="41"/>
    </row>
    <row r="9" spans="1:7" ht="12.75">
      <c r="A9" s="7">
        <v>1</v>
      </c>
      <c r="B9" s="27" t="s">
        <v>11</v>
      </c>
      <c r="C9" s="2"/>
      <c r="D9" s="2"/>
      <c r="E9" s="27" t="s">
        <v>12</v>
      </c>
      <c r="F9" s="8"/>
      <c r="G9" s="8"/>
    </row>
    <row r="10" spans="1:7" ht="12.75">
      <c r="A10" s="7">
        <v>2</v>
      </c>
      <c r="B10" s="10" t="s">
        <v>13</v>
      </c>
      <c r="C10" s="2">
        <f>43059107-1600200</f>
        <v>41458907</v>
      </c>
      <c r="D10" s="2">
        <f>44256217-1600200</f>
        <v>42656017</v>
      </c>
      <c r="E10" s="10" t="s">
        <v>14</v>
      </c>
      <c r="F10" s="2">
        <f>34840279-1270000</f>
        <v>33570279</v>
      </c>
      <c r="G10" s="2">
        <f>40379556-1270000</f>
        <v>39109556</v>
      </c>
    </row>
    <row r="11" spans="1:7" ht="12.75">
      <c r="A11" s="7">
        <v>3</v>
      </c>
      <c r="B11" s="10" t="s">
        <v>15</v>
      </c>
      <c r="C11" s="2">
        <v>35000000</v>
      </c>
      <c r="D11" s="2">
        <v>35000000</v>
      </c>
      <c r="E11" s="10" t="s">
        <v>16</v>
      </c>
      <c r="F11" s="2">
        <f>7673098-279400</f>
        <v>7393698</v>
      </c>
      <c r="G11" s="2">
        <f>7673098-279400</f>
        <v>7393698</v>
      </c>
    </row>
    <row r="12" spans="1:7" ht="12.75">
      <c r="A12" s="7">
        <v>4</v>
      </c>
      <c r="B12" s="10" t="s">
        <v>17</v>
      </c>
      <c r="C12" s="2">
        <v>341134338</v>
      </c>
      <c r="D12" s="2">
        <v>357052132</v>
      </c>
      <c r="E12" s="10" t="s">
        <v>18</v>
      </c>
      <c r="F12" s="2">
        <f>61690723-1203800</f>
        <v>60486923</v>
      </c>
      <c r="G12" s="2">
        <f>66756511-1203800</f>
        <v>65552711</v>
      </c>
    </row>
    <row r="13" spans="1:7" ht="12.75">
      <c r="A13" s="7">
        <v>5</v>
      </c>
      <c r="B13" s="10" t="s">
        <v>19</v>
      </c>
      <c r="C13" s="2">
        <v>0</v>
      </c>
      <c r="D13" s="2">
        <v>0</v>
      </c>
      <c r="E13" s="10" t="s">
        <v>20</v>
      </c>
      <c r="F13" s="2">
        <v>8878067</v>
      </c>
      <c r="G13" s="2">
        <v>7088067</v>
      </c>
    </row>
    <row r="14" spans="1:7" ht="12.75">
      <c r="A14" s="7">
        <v>6</v>
      </c>
      <c r="B14" s="10" t="s">
        <v>21</v>
      </c>
      <c r="C14" s="2">
        <v>0</v>
      </c>
      <c r="D14" s="2">
        <v>35500</v>
      </c>
      <c r="E14" s="10" t="s">
        <v>22</v>
      </c>
      <c r="F14" s="2">
        <v>241440783</v>
      </c>
      <c r="G14" s="2">
        <v>345893353</v>
      </c>
    </row>
    <row r="15" spans="1:7" ht="12.75">
      <c r="A15" s="7">
        <v>7</v>
      </c>
      <c r="B15" s="10" t="s">
        <v>23</v>
      </c>
      <c r="C15" s="2">
        <v>0</v>
      </c>
      <c r="D15" s="2">
        <v>0</v>
      </c>
      <c r="E15" s="11" t="s">
        <v>24</v>
      </c>
      <c r="F15" s="2">
        <v>0</v>
      </c>
      <c r="G15" s="2">
        <v>0</v>
      </c>
    </row>
    <row r="16" spans="1:7" ht="12.75">
      <c r="A16" s="7">
        <v>8</v>
      </c>
      <c r="B16" s="3"/>
      <c r="C16" s="2"/>
      <c r="D16" s="2"/>
      <c r="E16" s="10" t="s">
        <v>25</v>
      </c>
      <c r="F16" s="2">
        <v>0</v>
      </c>
      <c r="G16" s="2">
        <v>0</v>
      </c>
    </row>
    <row r="17" spans="1:7" ht="12.75">
      <c r="A17" s="13">
        <v>9</v>
      </c>
      <c r="B17" s="14" t="s">
        <v>26</v>
      </c>
      <c r="C17" s="14">
        <f>SUM(C10:C16)</f>
        <v>417593245</v>
      </c>
      <c r="D17" s="14">
        <f>SUM(D10:D16)</f>
        <v>434743649</v>
      </c>
      <c r="E17" s="15" t="s">
        <v>27</v>
      </c>
      <c r="F17" s="15">
        <f>SUM(F10:F16)</f>
        <v>351769750</v>
      </c>
      <c r="G17" s="15">
        <f>SUM(G10:G16)</f>
        <v>465037385</v>
      </c>
    </row>
    <row r="18" spans="1:7" ht="12.75">
      <c r="A18" s="7">
        <v>10</v>
      </c>
      <c r="B18" s="27" t="s">
        <v>28</v>
      </c>
      <c r="C18" s="2"/>
      <c r="D18" s="2"/>
      <c r="E18" s="27" t="s">
        <v>29</v>
      </c>
      <c r="F18" s="2"/>
      <c r="G18" s="2"/>
    </row>
    <row r="19" spans="1:7" ht="12.75">
      <c r="A19" s="7">
        <v>11</v>
      </c>
      <c r="B19" s="10" t="s">
        <v>30</v>
      </c>
      <c r="C19" s="2"/>
      <c r="D19" s="2"/>
      <c r="E19" s="10" t="s">
        <v>31</v>
      </c>
      <c r="F19" s="2">
        <f>1393000-63500</f>
        <v>1329500</v>
      </c>
      <c r="G19" s="2">
        <f>7085340-63500</f>
        <v>7021840</v>
      </c>
    </row>
    <row r="20" spans="1:7" ht="12.75">
      <c r="A20" s="7">
        <v>12</v>
      </c>
      <c r="B20" s="10" t="s">
        <v>32</v>
      </c>
      <c r="C20" s="2">
        <v>0</v>
      </c>
      <c r="D20" s="2">
        <v>96622054</v>
      </c>
      <c r="E20" s="4" t="s">
        <v>33</v>
      </c>
      <c r="F20" s="2">
        <v>2921000</v>
      </c>
      <c r="G20" s="2">
        <v>41952027</v>
      </c>
    </row>
    <row r="21" spans="1:7" ht="12.75">
      <c r="A21" s="7">
        <v>13</v>
      </c>
      <c r="B21" s="10" t="s">
        <v>34</v>
      </c>
      <c r="C21" s="2">
        <v>0</v>
      </c>
      <c r="D21" s="2">
        <v>0</v>
      </c>
      <c r="E21" s="10" t="s">
        <v>35</v>
      </c>
      <c r="F21" s="2">
        <v>0</v>
      </c>
      <c r="G21" s="2">
        <v>0</v>
      </c>
    </row>
    <row r="22" spans="1:7" ht="12.75">
      <c r="A22" s="7">
        <v>14</v>
      </c>
      <c r="B22" s="10" t="s">
        <v>36</v>
      </c>
      <c r="C22" s="2"/>
      <c r="D22" s="2">
        <v>5000000</v>
      </c>
      <c r="E22" s="10" t="s">
        <v>37</v>
      </c>
      <c r="F22" s="2">
        <v>0</v>
      </c>
      <c r="G22" s="2">
        <v>0</v>
      </c>
    </row>
    <row r="23" spans="1:7" ht="12.75">
      <c r="A23" s="7">
        <v>15</v>
      </c>
      <c r="B23" s="10" t="s">
        <v>38</v>
      </c>
      <c r="C23" s="2">
        <v>14901153</v>
      </c>
      <c r="D23" s="2">
        <v>59305967</v>
      </c>
      <c r="E23" s="10" t="s">
        <v>39</v>
      </c>
      <c r="F23" s="2">
        <v>0</v>
      </c>
      <c r="G23" s="2">
        <v>0</v>
      </c>
    </row>
    <row r="24" spans="1:7" ht="12.75">
      <c r="A24" s="7">
        <v>16</v>
      </c>
      <c r="B24" s="24" t="s">
        <v>40</v>
      </c>
      <c r="C24" s="16">
        <f>SUM(C19:C23)</f>
        <v>14901153</v>
      </c>
      <c r="D24" s="16">
        <f>SUM(D19:D23)</f>
        <v>160928021</v>
      </c>
      <c r="E24" s="24" t="s">
        <v>41</v>
      </c>
      <c r="F24" s="15">
        <f>SUM(F19:F23)</f>
        <v>4250500</v>
      </c>
      <c r="G24" s="15">
        <f>SUM(G19:G23)</f>
        <v>48973867</v>
      </c>
    </row>
    <row r="25" spans="1:7" ht="12.75">
      <c r="A25" s="7">
        <v>17</v>
      </c>
      <c r="B25" s="17" t="s">
        <v>42</v>
      </c>
      <c r="C25" s="6">
        <v>0</v>
      </c>
      <c r="D25" s="6">
        <v>0</v>
      </c>
      <c r="E25" s="17" t="s">
        <v>42</v>
      </c>
      <c r="F25" s="6">
        <v>0</v>
      </c>
      <c r="G25" s="6">
        <v>0</v>
      </c>
    </row>
    <row r="26" spans="1:7" ht="12.75">
      <c r="A26" s="7">
        <v>18</v>
      </c>
      <c r="B26" s="23"/>
      <c r="C26" s="2"/>
      <c r="D26" s="2"/>
      <c r="E26" s="23"/>
      <c r="F26" s="2"/>
      <c r="G26" s="2"/>
    </row>
    <row r="27" spans="1:7" ht="12.75">
      <c r="A27" s="7">
        <v>19</v>
      </c>
      <c r="B27" s="12" t="s">
        <v>43</v>
      </c>
      <c r="C27" s="12">
        <f>SUM(C28:C29)</f>
        <v>0</v>
      </c>
      <c r="D27" s="12">
        <f>SUM(D28:D29)</f>
        <v>5126799</v>
      </c>
      <c r="E27" s="27" t="s">
        <v>44</v>
      </c>
      <c r="F27" s="6">
        <f>SUM(F28:F29)</f>
        <v>75257648</v>
      </c>
      <c r="G27" s="6">
        <f>SUM(G28:G29)</f>
        <v>85570717</v>
      </c>
    </row>
    <row r="28" spans="1:7" ht="12.75">
      <c r="A28" s="7">
        <v>20</v>
      </c>
      <c r="B28" s="5" t="s">
        <v>45</v>
      </c>
      <c r="C28" s="11">
        <v>0</v>
      </c>
      <c r="D28" s="11">
        <v>5126799</v>
      </c>
      <c r="E28" s="5" t="s">
        <v>46</v>
      </c>
      <c r="F28" s="2">
        <v>75257648</v>
      </c>
      <c r="G28" s="2">
        <v>85570717</v>
      </c>
    </row>
    <row r="29" spans="1:7" ht="12.75">
      <c r="A29" s="7">
        <v>21</v>
      </c>
      <c r="B29" s="5" t="s">
        <v>47</v>
      </c>
      <c r="C29" s="11">
        <v>0</v>
      </c>
      <c r="D29" s="11">
        <v>0</v>
      </c>
      <c r="E29" s="5" t="s">
        <v>48</v>
      </c>
      <c r="F29" s="2">
        <v>0</v>
      </c>
      <c r="G29" s="2">
        <v>0</v>
      </c>
    </row>
    <row r="30" spans="1:7" ht="12.75">
      <c r="A30" s="18">
        <v>22</v>
      </c>
      <c r="B30" s="28" t="s">
        <v>49</v>
      </c>
      <c r="C30" s="19">
        <f>C17+C24+C27</f>
        <v>432494398</v>
      </c>
      <c r="D30" s="19">
        <f>D17+D24+D27</f>
        <v>600798469</v>
      </c>
      <c r="E30" s="28" t="s">
        <v>50</v>
      </c>
      <c r="F30" s="19">
        <f>F17+F24+F27</f>
        <v>431277898</v>
      </c>
      <c r="G30" s="19">
        <f>G17+G24+G27</f>
        <v>599581969</v>
      </c>
    </row>
    <row r="31" spans="1:7" ht="12.75">
      <c r="A31" s="30"/>
      <c r="B31" s="32"/>
      <c r="C31" s="32"/>
      <c r="D31" s="32"/>
      <c r="E31" s="32"/>
      <c r="F31" s="1"/>
      <c r="G31" s="1"/>
    </row>
    <row r="33" spans="1:7" ht="12.75">
      <c r="A33" s="1"/>
      <c r="B33" s="29"/>
      <c r="C33" s="1"/>
      <c r="D33" s="1"/>
      <c r="E33" s="1"/>
      <c r="F33" s="1"/>
      <c r="G33" s="1"/>
    </row>
    <row r="34" spans="1:7" ht="12.75">
      <c r="A34" s="1"/>
      <c r="B34" s="29"/>
      <c r="C34" s="1"/>
      <c r="D34" s="1"/>
      <c r="E34" s="1"/>
      <c r="F34" s="1"/>
      <c r="G34" s="1"/>
    </row>
    <row r="35" spans="1:7" ht="15.75">
      <c r="A35" s="39" t="s">
        <v>53</v>
      </c>
      <c r="B35" s="39"/>
      <c r="C35" s="39"/>
      <c r="D35" s="39"/>
      <c r="E35" s="39"/>
      <c r="F35" s="39"/>
      <c r="G35" s="39"/>
    </row>
    <row r="36" spans="1:7" ht="15.75">
      <c r="A36" s="39" t="s">
        <v>64</v>
      </c>
      <c r="B36" s="39"/>
      <c r="C36" s="39"/>
      <c r="D36" s="39"/>
      <c r="E36" s="39"/>
      <c r="F36" s="39"/>
      <c r="G36" s="39"/>
    </row>
    <row r="37" spans="1:7" ht="15.75">
      <c r="A37" s="25"/>
      <c r="B37" s="25"/>
      <c r="C37" s="25"/>
      <c r="D37" s="25"/>
      <c r="E37" s="25"/>
      <c r="F37" s="25"/>
      <c r="G37" s="25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20"/>
      <c r="B39" s="21" t="s">
        <v>4</v>
      </c>
      <c r="C39" s="21" t="s">
        <v>5</v>
      </c>
      <c r="D39" s="21" t="s">
        <v>6</v>
      </c>
      <c r="E39" s="22" t="s">
        <v>7</v>
      </c>
      <c r="F39" s="22" t="s">
        <v>10</v>
      </c>
      <c r="G39" s="22" t="s">
        <v>8</v>
      </c>
    </row>
    <row r="40" spans="1:7" ht="12.75">
      <c r="A40" s="43" t="s">
        <v>0</v>
      </c>
      <c r="B40" s="41" t="s">
        <v>1</v>
      </c>
      <c r="C40" s="41" t="s">
        <v>2</v>
      </c>
      <c r="D40" s="41" t="s">
        <v>3</v>
      </c>
      <c r="E40" s="41" t="s">
        <v>1</v>
      </c>
      <c r="F40" s="41" t="s">
        <v>2</v>
      </c>
      <c r="G40" s="41" t="s">
        <v>3</v>
      </c>
    </row>
    <row r="41" spans="1:7" ht="12.75">
      <c r="A41" s="44"/>
      <c r="B41" s="41"/>
      <c r="C41" s="41"/>
      <c r="D41" s="41"/>
      <c r="E41" s="41"/>
      <c r="F41" s="41"/>
      <c r="G41" s="41"/>
    </row>
    <row r="42" spans="1:7" ht="12.75">
      <c r="A42" s="7">
        <v>1</v>
      </c>
      <c r="B42" s="27" t="s">
        <v>11</v>
      </c>
      <c r="C42" s="2"/>
      <c r="D42" s="2"/>
      <c r="E42" s="27" t="s">
        <v>12</v>
      </c>
      <c r="F42" s="9"/>
      <c r="G42" s="9"/>
    </row>
    <row r="43" spans="1:7" ht="12.75">
      <c r="A43" s="7">
        <v>2</v>
      </c>
      <c r="B43" s="10" t="s">
        <v>13</v>
      </c>
      <c r="C43" s="2">
        <v>1600200</v>
      </c>
      <c r="D43" s="2">
        <v>1600200</v>
      </c>
      <c r="E43" s="10" t="s">
        <v>14</v>
      </c>
      <c r="F43" s="2">
        <v>1270000</v>
      </c>
      <c r="G43" s="2">
        <v>1270000</v>
      </c>
    </row>
    <row r="44" spans="1:7" ht="12.75">
      <c r="A44" s="7">
        <v>3</v>
      </c>
      <c r="B44" s="10" t="s">
        <v>15</v>
      </c>
      <c r="C44" s="2">
        <v>0</v>
      </c>
      <c r="D44" s="2">
        <v>0</v>
      </c>
      <c r="E44" s="10" t="s">
        <v>16</v>
      </c>
      <c r="F44" s="2">
        <v>279400</v>
      </c>
      <c r="G44" s="2">
        <v>279400</v>
      </c>
    </row>
    <row r="45" spans="1:7" ht="12.75">
      <c r="A45" s="7">
        <v>4</v>
      </c>
      <c r="B45" s="10" t="s">
        <v>17</v>
      </c>
      <c r="C45" s="2">
        <v>0</v>
      </c>
      <c r="D45" s="2">
        <v>0</v>
      </c>
      <c r="E45" s="10" t="s">
        <v>18</v>
      </c>
      <c r="F45" s="2">
        <v>1203800</v>
      </c>
      <c r="G45" s="2">
        <v>1203800</v>
      </c>
    </row>
    <row r="46" spans="1:7" ht="12.75">
      <c r="A46" s="7">
        <v>5</v>
      </c>
      <c r="B46" s="10" t="s">
        <v>19</v>
      </c>
      <c r="C46" s="2">
        <v>0</v>
      </c>
      <c r="D46" s="2">
        <v>0</v>
      </c>
      <c r="E46" s="10" t="s">
        <v>20</v>
      </c>
      <c r="F46" s="2">
        <v>0</v>
      </c>
      <c r="G46" s="2">
        <v>0</v>
      </c>
    </row>
    <row r="47" spans="1:7" ht="12.75">
      <c r="A47" s="7">
        <v>6</v>
      </c>
      <c r="B47" s="10" t="s">
        <v>21</v>
      </c>
      <c r="C47" s="2">
        <v>0</v>
      </c>
      <c r="D47" s="2">
        <v>0</v>
      </c>
      <c r="E47" s="10" t="s">
        <v>22</v>
      </c>
      <c r="F47" s="2">
        <v>0</v>
      </c>
      <c r="G47" s="2">
        <v>0</v>
      </c>
    </row>
    <row r="48" spans="1:7" ht="12.75">
      <c r="A48" s="7">
        <v>7</v>
      </c>
      <c r="B48" s="10" t="s">
        <v>23</v>
      </c>
      <c r="C48" s="2">
        <v>0</v>
      </c>
      <c r="D48" s="2">
        <v>0</v>
      </c>
      <c r="E48" s="11" t="s">
        <v>24</v>
      </c>
      <c r="F48" s="2">
        <v>0</v>
      </c>
      <c r="G48" s="2">
        <v>0</v>
      </c>
    </row>
    <row r="49" spans="1:7" ht="12.75">
      <c r="A49" s="7">
        <v>8</v>
      </c>
      <c r="B49" s="3"/>
      <c r="C49" s="2"/>
      <c r="D49" s="2"/>
      <c r="E49" s="10" t="s">
        <v>25</v>
      </c>
      <c r="F49" s="2"/>
      <c r="G49" s="2"/>
    </row>
    <row r="50" spans="1:7" ht="12.75">
      <c r="A50" s="13">
        <v>9</v>
      </c>
      <c r="B50" s="14" t="s">
        <v>26</v>
      </c>
      <c r="C50" s="14">
        <f>SUM(C43:C49)</f>
        <v>1600200</v>
      </c>
      <c r="D50" s="14">
        <f>SUM(D43:D49)</f>
        <v>1600200</v>
      </c>
      <c r="E50" s="15" t="s">
        <v>27</v>
      </c>
      <c r="F50" s="15">
        <f>SUM(F43:F49)</f>
        <v>2753200</v>
      </c>
      <c r="G50" s="15">
        <f>SUM(G43:G49)</f>
        <v>2753200</v>
      </c>
    </row>
    <row r="51" spans="1:7" ht="12.75">
      <c r="A51" s="7">
        <v>10</v>
      </c>
      <c r="B51" s="27" t="s">
        <v>28</v>
      </c>
      <c r="C51" s="2"/>
      <c r="D51" s="2"/>
      <c r="E51" s="27" t="s">
        <v>29</v>
      </c>
      <c r="F51" s="2"/>
      <c r="G51" s="2"/>
    </row>
    <row r="52" spans="1:7" ht="12.75">
      <c r="A52" s="7">
        <v>11</v>
      </c>
      <c r="B52" s="10" t="s">
        <v>30</v>
      </c>
      <c r="C52" s="2">
        <v>0</v>
      </c>
      <c r="D52" s="2">
        <v>0</v>
      </c>
      <c r="E52" s="10" t="s">
        <v>31</v>
      </c>
      <c r="F52" s="2">
        <v>63500</v>
      </c>
      <c r="G52" s="2">
        <v>63500</v>
      </c>
    </row>
    <row r="53" spans="1:7" ht="12.75">
      <c r="A53" s="7">
        <v>12</v>
      </c>
      <c r="B53" s="10" t="s">
        <v>32</v>
      </c>
      <c r="C53" s="2">
        <v>0</v>
      </c>
      <c r="D53" s="2">
        <v>0</v>
      </c>
      <c r="E53" s="4" t="s">
        <v>33</v>
      </c>
      <c r="F53" s="2">
        <v>0</v>
      </c>
      <c r="G53" s="2">
        <v>0</v>
      </c>
    </row>
    <row r="54" spans="1:7" ht="12.75">
      <c r="A54" s="7">
        <v>13</v>
      </c>
      <c r="B54" s="10" t="s">
        <v>34</v>
      </c>
      <c r="C54" s="2">
        <v>0</v>
      </c>
      <c r="D54" s="2">
        <v>0</v>
      </c>
      <c r="E54" s="10" t="s">
        <v>35</v>
      </c>
      <c r="F54" s="2">
        <v>0</v>
      </c>
      <c r="G54" s="2">
        <v>0</v>
      </c>
    </row>
    <row r="55" spans="1:7" ht="12.75">
      <c r="A55" s="7">
        <v>14</v>
      </c>
      <c r="B55" s="10" t="s">
        <v>36</v>
      </c>
      <c r="C55" s="2">
        <v>0</v>
      </c>
      <c r="D55" s="2">
        <v>0</v>
      </c>
      <c r="E55" s="10" t="s">
        <v>37</v>
      </c>
      <c r="F55" s="2">
        <v>0</v>
      </c>
      <c r="G55" s="2">
        <v>0</v>
      </c>
    </row>
    <row r="56" spans="1:7" ht="12.75">
      <c r="A56" s="7">
        <v>15</v>
      </c>
      <c r="B56" s="10" t="s">
        <v>38</v>
      </c>
      <c r="C56" s="2">
        <v>0</v>
      </c>
      <c r="D56" s="2">
        <v>0</v>
      </c>
      <c r="E56" s="10" t="s">
        <v>39</v>
      </c>
      <c r="F56" s="2">
        <v>0</v>
      </c>
      <c r="G56" s="2">
        <v>0</v>
      </c>
    </row>
    <row r="57" spans="1:7" ht="12.75">
      <c r="A57" s="7">
        <v>16</v>
      </c>
      <c r="B57" s="24" t="s">
        <v>40</v>
      </c>
      <c r="C57" s="16">
        <f>SUM(C52:C56)</f>
        <v>0</v>
      </c>
      <c r="D57" s="16">
        <f>SUM(D52:D56)</f>
        <v>0</v>
      </c>
      <c r="E57" s="24" t="s">
        <v>41</v>
      </c>
      <c r="F57" s="15">
        <f>SUM(F52:F56)</f>
        <v>63500</v>
      </c>
      <c r="G57" s="15">
        <f>SUM(G52:G56)</f>
        <v>63500</v>
      </c>
    </row>
    <row r="58" spans="1:7" ht="12.75">
      <c r="A58" s="7">
        <v>17</v>
      </c>
      <c r="B58" s="17" t="s">
        <v>42</v>
      </c>
      <c r="C58" s="6">
        <v>0</v>
      </c>
      <c r="D58" s="6">
        <v>0</v>
      </c>
      <c r="E58" s="17" t="s">
        <v>42</v>
      </c>
      <c r="F58" s="6">
        <v>0</v>
      </c>
      <c r="G58" s="6">
        <v>0</v>
      </c>
    </row>
    <row r="59" spans="1:7" ht="12.75">
      <c r="A59" s="7">
        <v>18</v>
      </c>
      <c r="B59" s="23"/>
      <c r="C59" s="2"/>
      <c r="D59" s="2"/>
      <c r="E59" s="23"/>
      <c r="F59" s="2"/>
      <c r="G59" s="2"/>
    </row>
    <row r="60" spans="1:7" ht="12.75">
      <c r="A60" s="7">
        <v>19</v>
      </c>
      <c r="B60" s="12" t="s">
        <v>43</v>
      </c>
      <c r="C60" s="12">
        <f>SUM(C61:C62)</f>
        <v>0</v>
      </c>
      <c r="D60" s="12">
        <f>SUM(D61:D62)</f>
        <v>0</v>
      </c>
      <c r="E60" s="27" t="s">
        <v>44</v>
      </c>
      <c r="F60" s="6">
        <f>SUM(F61:F62)</f>
        <v>0</v>
      </c>
      <c r="G60" s="6">
        <f>SUM(G61:G62)</f>
        <v>0</v>
      </c>
    </row>
    <row r="61" spans="1:7" ht="12.75">
      <c r="A61" s="7">
        <v>20</v>
      </c>
      <c r="B61" s="5" t="s">
        <v>45</v>
      </c>
      <c r="C61" s="11">
        <v>0</v>
      </c>
      <c r="D61" s="11">
        <v>0</v>
      </c>
      <c r="E61" s="5" t="s">
        <v>46</v>
      </c>
      <c r="F61" s="2">
        <v>0</v>
      </c>
      <c r="G61" s="2">
        <v>0</v>
      </c>
    </row>
    <row r="62" spans="1:7" ht="12.75">
      <c r="A62" s="7">
        <v>21</v>
      </c>
      <c r="B62" s="5" t="s">
        <v>47</v>
      </c>
      <c r="C62" s="11">
        <v>0</v>
      </c>
      <c r="D62" s="11">
        <v>0</v>
      </c>
      <c r="E62" s="5" t="s">
        <v>48</v>
      </c>
      <c r="F62" s="2">
        <v>0</v>
      </c>
      <c r="G62" s="2">
        <v>0</v>
      </c>
    </row>
    <row r="63" spans="1:7" ht="12.75">
      <c r="A63" s="18">
        <v>22</v>
      </c>
      <c r="B63" s="28" t="s">
        <v>49</v>
      </c>
      <c r="C63" s="19">
        <f>C50+C57+C60</f>
        <v>1600200</v>
      </c>
      <c r="D63" s="19">
        <f>D50+D57+D60</f>
        <v>1600200</v>
      </c>
      <c r="E63" s="28" t="s">
        <v>50</v>
      </c>
      <c r="F63" s="19">
        <f>F50+F57+F60</f>
        <v>2816700</v>
      </c>
      <c r="G63" s="19">
        <f>G50+G57+G60</f>
        <v>2816700</v>
      </c>
    </row>
    <row r="68" spans="1:7" ht="12.75">
      <c r="A68" s="1"/>
      <c r="B68" s="29"/>
      <c r="C68" s="1"/>
      <c r="D68" s="1"/>
      <c r="E68" s="1"/>
      <c r="F68" s="1"/>
      <c r="G68" s="1"/>
    </row>
    <row r="70" spans="1:7" ht="15.75">
      <c r="A70" s="39" t="s">
        <v>52</v>
      </c>
      <c r="B70" s="39"/>
      <c r="C70" s="39"/>
      <c r="D70" s="39"/>
      <c r="E70" s="39"/>
      <c r="F70" s="39"/>
      <c r="G70" s="39"/>
    </row>
    <row r="71" spans="1:7" ht="15.75">
      <c r="A71" s="39" t="s">
        <v>64</v>
      </c>
      <c r="B71" s="39"/>
      <c r="C71" s="39"/>
      <c r="D71" s="39"/>
      <c r="E71" s="39"/>
      <c r="F71" s="39"/>
      <c r="G71" s="39"/>
    </row>
    <row r="72" spans="1:7" ht="15.75">
      <c r="A72" s="33"/>
      <c r="B72" s="33"/>
      <c r="C72" s="33"/>
      <c r="D72" s="33"/>
      <c r="E72" s="33"/>
      <c r="F72" s="33"/>
      <c r="G72" s="33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20"/>
      <c r="B74" s="21" t="s">
        <v>4</v>
      </c>
      <c r="C74" s="21" t="s">
        <v>5</v>
      </c>
      <c r="D74" s="21" t="s">
        <v>6</v>
      </c>
      <c r="E74" s="22" t="s">
        <v>10</v>
      </c>
      <c r="F74" s="22" t="s">
        <v>8</v>
      </c>
      <c r="G74" s="22" t="s">
        <v>9</v>
      </c>
    </row>
    <row r="75" spans="1:7" ht="12.75">
      <c r="A75" s="43" t="s">
        <v>0</v>
      </c>
      <c r="B75" s="41" t="s">
        <v>1</v>
      </c>
      <c r="C75" s="41" t="s">
        <v>2</v>
      </c>
      <c r="D75" s="41" t="s">
        <v>3</v>
      </c>
      <c r="E75" s="41" t="s">
        <v>1</v>
      </c>
      <c r="F75" s="41" t="s">
        <v>2</v>
      </c>
      <c r="G75" s="41" t="s">
        <v>3</v>
      </c>
    </row>
    <row r="76" spans="1:7" ht="12.75">
      <c r="A76" s="44"/>
      <c r="B76" s="41"/>
      <c r="C76" s="41"/>
      <c r="D76" s="41"/>
      <c r="E76" s="41"/>
      <c r="F76" s="41"/>
      <c r="G76" s="41"/>
    </row>
    <row r="77" spans="1:7" ht="12.75">
      <c r="A77" s="7">
        <v>1</v>
      </c>
      <c r="B77" s="27" t="s">
        <v>11</v>
      </c>
      <c r="C77" s="2"/>
      <c r="D77" s="2"/>
      <c r="E77" s="27" t="s">
        <v>12</v>
      </c>
      <c r="F77" s="9"/>
      <c r="G77" s="9"/>
    </row>
    <row r="78" spans="1:7" ht="12.75">
      <c r="A78" s="7">
        <v>2</v>
      </c>
      <c r="B78" s="10" t="s">
        <v>13</v>
      </c>
      <c r="C78" s="2">
        <v>0</v>
      </c>
      <c r="D78" s="2">
        <v>0</v>
      </c>
      <c r="E78" s="10" t="s">
        <v>14</v>
      </c>
      <c r="F78" s="2">
        <v>0</v>
      </c>
      <c r="G78" s="2">
        <v>0</v>
      </c>
    </row>
    <row r="79" spans="1:7" ht="12.75">
      <c r="A79" s="7">
        <v>3</v>
      </c>
      <c r="B79" s="10" t="s">
        <v>15</v>
      </c>
      <c r="C79" s="2">
        <v>0</v>
      </c>
      <c r="D79" s="2">
        <v>0</v>
      </c>
      <c r="E79" s="10" t="s">
        <v>16</v>
      </c>
      <c r="F79" s="2">
        <v>0</v>
      </c>
      <c r="G79" s="2">
        <v>0</v>
      </c>
    </row>
    <row r="80" spans="1:7" ht="12.75">
      <c r="A80" s="7">
        <v>4</v>
      </c>
      <c r="B80" s="10" t="s">
        <v>17</v>
      </c>
      <c r="C80" s="2">
        <v>0</v>
      </c>
      <c r="D80" s="2">
        <v>0</v>
      </c>
      <c r="E80" s="10" t="s">
        <v>18</v>
      </c>
      <c r="F80" s="2">
        <v>0</v>
      </c>
      <c r="G80" s="2">
        <v>0</v>
      </c>
    </row>
    <row r="81" spans="1:7" ht="12.75">
      <c r="A81" s="7">
        <v>5</v>
      </c>
      <c r="B81" s="10" t="s">
        <v>19</v>
      </c>
      <c r="C81" s="2">
        <v>0</v>
      </c>
      <c r="D81" s="2">
        <v>0</v>
      </c>
      <c r="E81" s="10" t="s">
        <v>20</v>
      </c>
      <c r="F81" s="2">
        <v>0</v>
      </c>
      <c r="G81" s="2">
        <v>0</v>
      </c>
    </row>
    <row r="82" spans="1:7" ht="12.75">
      <c r="A82" s="7">
        <v>6</v>
      </c>
      <c r="B82" s="10" t="s">
        <v>21</v>
      </c>
      <c r="C82" s="2">
        <v>0</v>
      </c>
      <c r="D82" s="2">
        <v>0</v>
      </c>
      <c r="E82" s="10" t="s">
        <v>22</v>
      </c>
      <c r="F82" s="2">
        <v>0</v>
      </c>
      <c r="G82" s="2">
        <v>0</v>
      </c>
    </row>
    <row r="83" spans="1:7" ht="12.75">
      <c r="A83" s="7">
        <v>7</v>
      </c>
      <c r="B83" s="10" t="s">
        <v>23</v>
      </c>
      <c r="C83" s="2">
        <v>0</v>
      </c>
      <c r="D83" s="2">
        <v>0</v>
      </c>
      <c r="E83" s="11" t="s">
        <v>24</v>
      </c>
      <c r="F83" s="2">
        <v>0</v>
      </c>
      <c r="G83" s="2">
        <v>0</v>
      </c>
    </row>
    <row r="84" spans="1:7" ht="12.75">
      <c r="A84" s="7">
        <v>8</v>
      </c>
      <c r="B84" s="3"/>
      <c r="C84" s="2"/>
      <c r="D84" s="2"/>
      <c r="E84" s="10" t="s">
        <v>25</v>
      </c>
      <c r="F84" s="2"/>
      <c r="G84" s="2"/>
    </row>
    <row r="85" spans="1:7" ht="12.75">
      <c r="A85" s="13">
        <v>9</v>
      </c>
      <c r="B85" s="14" t="s">
        <v>26</v>
      </c>
      <c r="C85" s="14">
        <v>0</v>
      </c>
      <c r="D85" s="14">
        <v>0</v>
      </c>
      <c r="E85" s="15" t="s">
        <v>27</v>
      </c>
      <c r="F85" s="15">
        <v>0</v>
      </c>
      <c r="G85" s="15">
        <v>0</v>
      </c>
    </row>
    <row r="86" spans="1:7" ht="12.75">
      <c r="A86" s="7">
        <v>10</v>
      </c>
      <c r="B86" s="27" t="s">
        <v>28</v>
      </c>
      <c r="C86" s="2"/>
      <c r="D86" s="2"/>
      <c r="E86" s="27" t="s">
        <v>29</v>
      </c>
      <c r="F86" s="2"/>
      <c r="G86" s="2"/>
    </row>
    <row r="87" spans="1:7" ht="12.75">
      <c r="A87" s="7">
        <v>11</v>
      </c>
      <c r="B87" s="10" t="s">
        <v>30</v>
      </c>
      <c r="C87" s="2">
        <v>0</v>
      </c>
      <c r="D87" s="2">
        <v>0</v>
      </c>
      <c r="E87" s="10" t="s">
        <v>31</v>
      </c>
      <c r="F87" s="2">
        <v>0</v>
      </c>
      <c r="G87" s="2">
        <v>0</v>
      </c>
    </row>
    <row r="88" spans="1:7" ht="12.75">
      <c r="A88" s="7">
        <v>12</v>
      </c>
      <c r="B88" s="10" t="s">
        <v>32</v>
      </c>
      <c r="C88" s="2">
        <v>0</v>
      </c>
      <c r="D88" s="2">
        <v>0</v>
      </c>
      <c r="E88" s="4" t="s">
        <v>33</v>
      </c>
      <c r="F88" s="2">
        <v>0</v>
      </c>
      <c r="G88" s="2">
        <v>0</v>
      </c>
    </row>
    <row r="89" spans="1:7" ht="12.75">
      <c r="A89" s="7">
        <v>13</v>
      </c>
      <c r="B89" s="10" t="s">
        <v>34</v>
      </c>
      <c r="C89" s="2">
        <v>0</v>
      </c>
      <c r="D89" s="2">
        <v>0</v>
      </c>
      <c r="E89" s="10" t="s">
        <v>35</v>
      </c>
      <c r="F89" s="2">
        <v>0</v>
      </c>
      <c r="G89" s="2">
        <v>0</v>
      </c>
    </row>
    <row r="90" spans="1:7" ht="12.75">
      <c r="A90" s="7">
        <v>14</v>
      </c>
      <c r="B90" s="10" t="s">
        <v>36</v>
      </c>
      <c r="C90" s="2">
        <v>0</v>
      </c>
      <c r="D90" s="2">
        <v>0</v>
      </c>
      <c r="E90" s="10" t="s">
        <v>37</v>
      </c>
      <c r="F90" s="2">
        <v>0</v>
      </c>
      <c r="G90" s="2">
        <v>0</v>
      </c>
    </row>
    <row r="91" spans="1:7" ht="12.75">
      <c r="A91" s="7">
        <v>15</v>
      </c>
      <c r="B91" s="10" t="s">
        <v>38</v>
      </c>
      <c r="C91" s="2">
        <v>0</v>
      </c>
      <c r="D91" s="2">
        <v>0</v>
      </c>
      <c r="E91" s="10" t="s">
        <v>39</v>
      </c>
      <c r="F91" s="2">
        <v>0</v>
      </c>
      <c r="G91" s="2">
        <v>0</v>
      </c>
    </row>
    <row r="92" spans="1:7" ht="12.75">
      <c r="A92" s="7">
        <v>16</v>
      </c>
      <c r="B92" s="24" t="s">
        <v>40</v>
      </c>
      <c r="C92" s="16">
        <v>0</v>
      </c>
      <c r="D92" s="16">
        <v>0</v>
      </c>
      <c r="E92" s="24" t="s">
        <v>41</v>
      </c>
      <c r="F92" s="15">
        <v>0</v>
      </c>
      <c r="G92" s="15">
        <v>0</v>
      </c>
    </row>
    <row r="93" spans="1:7" ht="12.75">
      <c r="A93" s="7">
        <v>17</v>
      </c>
      <c r="B93" s="17" t="s">
        <v>42</v>
      </c>
      <c r="C93" s="6">
        <v>0</v>
      </c>
      <c r="D93" s="6">
        <v>0</v>
      </c>
      <c r="E93" s="17" t="s">
        <v>42</v>
      </c>
      <c r="F93" s="6">
        <v>0</v>
      </c>
      <c r="G93" s="6">
        <v>0</v>
      </c>
    </row>
    <row r="94" spans="1:7" ht="12.75">
      <c r="A94" s="7">
        <v>18</v>
      </c>
      <c r="B94" s="23"/>
      <c r="C94" s="2"/>
      <c r="D94" s="2"/>
      <c r="E94" s="23"/>
      <c r="F94" s="2"/>
      <c r="G94" s="2"/>
    </row>
    <row r="95" spans="1:7" ht="12.75">
      <c r="A95" s="7">
        <v>19</v>
      </c>
      <c r="B95" s="12" t="s">
        <v>43</v>
      </c>
      <c r="C95" s="12">
        <v>0</v>
      </c>
      <c r="D95" s="12">
        <v>0</v>
      </c>
      <c r="E95" s="27" t="s">
        <v>44</v>
      </c>
      <c r="F95" s="6">
        <v>0</v>
      </c>
      <c r="G95" s="6">
        <v>0</v>
      </c>
    </row>
    <row r="96" spans="1:7" ht="12.75">
      <c r="A96" s="7">
        <v>20</v>
      </c>
      <c r="B96" s="5" t="s">
        <v>45</v>
      </c>
      <c r="C96" s="11">
        <v>0</v>
      </c>
      <c r="D96" s="11">
        <v>0</v>
      </c>
      <c r="E96" s="5" t="s">
        <v>46</v>
      </c>
      <c r="F96" s="2">
        <v>0</v>
      </c>
      <c r="G96" s="2">
        <v>0</v>
      </c>
    </row>
    <row r="97" spans="1:7" ht="12.75">
      <c r="A97" s="7">
        <v>21</v>
      </c>
      <c r="B97" s="5" t="s">
        <v>47</v>
      </c>
      <c r="C97" s="11">
        <v>0</v>
      </c>
      <c r="D97" s="11">
        <v>0</v>
      </c>
      <c r="E97" s="5" t="s">
        <v>48</v>
      </c>
      <c r="F97" s="2">
        <v>0</v>
      </c>
      <c r="G97" s="2">
        <v>0</v>
      </c>
    </row>
    <row r="98" spans="1:7" ht="12.75">
      <c r="A98" s="18">
        <v>22</v>
      </c>
      <c r="B98" s="28" t="s">
        <v>49</v>
      </c>
      <c r="C98" s="19">
        <v>0</v>
      </c>
      <c r="D98" s="19">
        <v>0</v>
      </c>
      <c r="E98" s="28" t="s">
        <v>50</v>
      </c>
      <c r="F98" s="19">
        <v>0</v>
      </c>
      <c r="G98" s="19">
        <v>0</v>
      </c>
    </row>
    <row r="100" spans="1:7" ht="12.75">
      <c r="A100" s="1"/>
      <c r="B100" s="1"/>
      <c r="C100" s="31"/>
      <c r="D100" s="31"/>
      <c r="E100" s="31"/>
      <c r="F100" s="31"/>
      <c r="G100" s="31"/>
    </row>
  </sheetData>
  <sheetProtection/>
  <mergeCells count="28">
    <mergeCell ref="F40:F41"/>
    <mergeCell ref="C75:C76"/>
    <mergeCell ref="E75:E76"/>
    <mergeCell ref="A75:A76"/>
    <mergeCell ref="B75:B76"/>
    <mergeCell ref="C40:C41"/>
    <mergeCell ref="D75:D76"/>
    <mergeCell ref="F75:F76"/>
    <mergeCell ref="G75:G76"/>
    <mergeCell ref="G40:G41"/>
    <mergeCell ref="A70:G70"/>
    <mergeCell ref="A71:G71"/>
    <mergeCell ref="A2:G2"/>
    <mergeCell ref="A3:G3"/>
    <mergeCell ref="A35:G35"/>
    <mergeCell ref="A36:G36"/>
    <mergeCell ref="B5:E5"/>
    <mergeCell ref="F7:F8"/>
    <mergeCell ref="E7:E8"/>
    <mergeCell ref="G7:G8"/>
    <mergeCell ref="A7:A8"/>
    <mergeCell ref="A40:A41"/>
    <mergeCell ref="B40:B41"/>
    <mergeCell ref="D40:D41"/>
    <mergeCell ref="E40:E41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0"/>
  <sheetViews>
    <sheetView zoomScalePageLayoutView="0" workbookViewId="0" topLeftCell="A4">
      <selection activeCell="J20" sqref="J20"/>
    </sheetView>
  </sheetViews>
  <sheetFormatPr defaultColWidth="9.00390625" defaultRowHeight="12.75"/>
  <cols>
    <col min="1" max="1" width="8.375" style="0" bestFit="1" customWidth="1"/>
    <col min="2" max="2" width="41.00390625" style="0" bestFit="1" customWidth="1"/>
    <col min="3" max="3" width="15.875" style="0" bestFit="1" customWidth="1"/>
    <col min="4" max="4" width="19.00390625" style="0" bestFit="1" customWidth="1"/>
    <col min="5" max="5" width="32.50390625" style="0" bestFit="1" customWidth="1"/>
    <col min="6" max="6" width="15.875" style="0" bestFit="1" customWidth="1"/>
    <col min="7" max="7" width="19.00390625" style="0" bestFit="1" customWidth="1"/>
  </cols>
  <sheetData>
    <row r="1" spans="1:7" ht="12.75">
      <c r="A1" s="34"/>
      <c r="B1" s="36"/>
      <c r="C1" s="36"/>
      <c r="D1" s="36"/>
      <c r="E1" s="36"/>
      <c r="F1" s="37"/>
      <c r="G1" s="37" t="s">
        <v>58</v>
      </c>
    </row>
    <row r="2" spans="1:7" ht="15.75">
      <c r="A2" s="34"/>
      <c r="B2" s="39" t="s">
        <v>59</v>
      </c>
      <c r="C2" s="39"/>
      <c r="D2" s="39"/>
      <c r="E2" s="39"/>
      <c r="F2" s="46"/>
      <c r="G2" s="46"/>
    </row>
    <row r="3" spans="1:7" ht="15.75">
      <c r="A3" s="34"/>
      <c r="B3" s="39" t="s">
        <v>63</v>
      </c>
      <c r="C3" s="39"/>
      <c r="D3" s="39"/>
      <c r="E3" s="39"/>
      <c r="F3" s="46"/>
      <c r="G3" s="46"/>
    </row>
    <row r="4" spans="1:7" ht="15.75">
      <c r="A4" s="34"/>
      <c r="B4" s="25"/>
      <c r="C4" s="25"/>
      <c r="D4" s="25"/>
      <c r="E4" s="25"/>
      <c r="F4" s="38"/>
      <c r="G4" s="38"/>
    </row>
    <row r="5" spans="1:7" ht="12.75">
      <c r="A5" s="34"/>
      <c r="B5" s="42"/>
      <c r="C5" s="42"/>
      <c r="D5" s="42"/>
      <c r="E5" s="42"/>
      <c r="F5" s="35"/>
      <c r="G5" s="35"/>
    </row>
    <row r="6" spans="1:7" ht="12.75">
      <c r="A6" s="20"/>
      <c r="B6" s="21" t="s">
        <v>4</v>
      </c>
      <c r="C6" s="21" t="s">
        <v>5</v>
      </c>
      <c r="D6" s="21" t="s">
        <v>6</v>
      </c>
      <c r="E6" s="22" t="s">
        <v>7</v>
      </c>
      <c r="F6" s="22" t="s">
        <v>10</v>
      </c>
      <c r="G6" s="22" t="s">
        <v>8</v>
      </c>
    </row>
    <row r="7" spans="1:7" ht="12.75">
      <c r="A7" s="43" t="s">
        <v>0</v>
      </c>
      <c r="B7" s="41" t="s">
        <v>1</v>
      </c>
      <c r="C7" s="41" t="s">
        <v>2</v>
      </c>
      <c r="D7" s="41" t="s">
        <v>3</v>
      </c>
      <c r="E7" s="41" t="s">
        <v>1</v>
      </c>
      <c r="F7" s="41" t="s">
        <v>2</v>
      </c>
      <c r="G7" s="41" t="s">
        <v>3</v>
      </c>
    </row>
    <row r="8" spans="1:7" ht="12.75">
      <c r="A8" s="45"/>
      <c r="B8" s="41"/>
      <c r="C8" s="41"/>
      <c r="D8" s="41"/>
      <c r="E8" s="41"/>
      <c r="F8" s="41"/>
      <c r="G8" s="41"/>
    </row>
    <row r="9" spans="1:7" ht="12.75">
      <c r="A9" s="7">
        <v>1</v>
      </c>
      <c r="B9" s="27" t="s">
        <v>11</v>
      </c>
      <c r="C9" s="2"/>
      <c r="D9" s="2"/>
      <c r="E9" s="27" t="s">
        <v>12</v>
      </c>
      <c r="F9" s="9"/>
      <c r="G9" s="9"/>
    </row>
    <row r="10" spans="1:7" ht="12.75">
      <c r="A10" s="7">
        <v>2</v>
      </c>
      <c r="B10" s="10" t="s">
        <v>13</v>
      </c>
      <c r="C10" s="2"/>
      <c r="D10" s="2">
        <v>110461</v>
      </c>
      <c r="E10" s="10" t="s">
        <v>14</v>
      </c>
      <c r="F10" s="2">
        <v>28719090</v>
      </c>
      <c r="G10" s="2">
        <v>28941364</v>
      </c>
    </row>
    <row r="11" spans="1:7" ht="12.75">
      <c r="A11" s="7">
        <v>3</v>
      </c>
      <c r="B11" s="10" t="s">
        <v>15</v>
      </c>
      <c r="C11" s="2"/>
      <c r="D11" s="2"/>
      <c r="E11" s="10" t="s">
        <v>16</v>
      </c>
      <c r="F11" s="2">
        <v>6569987</v>
      </c>
      <c r="G11" s="2">
        <v>6516207</v>
      </c>
    </row>
    <row r="12" spans="1:7" ht="12.75">
      <c r="A12" s="7">
        <v>4</v>
      </c>
      <c r="B12" s="10" t="s">
        <v>17</v>
      </c>
      <c r="C12" s="2">
        <v>2000000</v>
      </c>
      <c r="D12" s="2">
        <v>2771066</v>
      </c>
      <c r="E12" s="10" t="s">
        <v>18</v>
      </c>
      <c r="F12" s="2">
        <v>6337914</v>
      </c>
      <c r="G12" s="2">
        <v>6881385</v>
      </c>
    </row>
    <row r="13" spans="1:7" ht="12.75">
      <c r="A13" s="7">
        <v>5</v>
      </c>
      <c r="B13" s="10" t="s">
        <v>19</v>
      </c>
      <c r="C13" s="2"/>
      <c r="D13" s="2"/>
      <c r="E13" s="10" t="s">
        <v>20</v>
      </c>
      <c r="F13" s="2"/>
      <c r="G13" s="2"/>
    </row>
    <row r="14" spans="1:7" ht="12.75">
      <c r="A14" s="7">
        <v>6</v>
      </c>
      <c r="B14" s="10" t="s">
        <v>21</v>
      </c>
      <c r="C14" s="2">
        <v>0</v>
      </c>
      <c r="D14" s="2">
        <v>0</v>
      </c>
      <c r="E14" s="10" t="s">
        <v>22</v>
      </c>
      <c r="F14" s="2"/>
      <c r="G14" s="2"/>
    </row>
    <row r="15" spans="1:7" ht="12.75">
      <c r="A15" s="7">
        <v>7</v>
      </c>
      <c r="B15" s="10" t="s">
        <v>23</v>
      </c>
      <c r="C15" s="2">
        <v>0</v>
      </c>
      <c r="D15" s="2"/>
      <c r="E15" s="11" t="s">
        <v>24</v>
      </c>
      <c r="F15" s="2"/>
      <c r="G15" s="2">
        <v>0</v>
      </c>
    </row>
    <row r="16" spans="1:7" ht="12.75">
      <c r="A16" s="7">
        <v>8</v>
      </c>
      <c r="B16" s="3"/>
      <c r="C16" s="2"/>
      <c r="D16" s="2"/>
      <c r="E16" s="10" t="s">
        <v>25</v>
      </c>
      <c r="F16" s="2"/>
      <c r="G16" s="2">
        <v>0</v>
      </c>
    </row>
    <row r="17" spans="1:7" ht="12.75">
      <c r="A17" s="13">
        <v>9</v>
      </c>
      <c r="B17" s="14" t="s">
        <v>26</v>
      </c>
      <c r="C17" s="14">
        <f>SUM(C10:C16)</f>
        <v>2000000</v>
      </c>
      <c r="D17" s="14">
        <f>SUM(D10:D16)</f>
        <v>2881527</v>
      </c>
      <c r="E17" s="15" t="s">
        <v>27</v>
      </c>
      <c r="F17" s="15">
        <f>SUM(F10:F16)</f>
        <v>41626991</v>
      </c>
      <c r="G17" s="15">
        <f>SUM(G10:G16)</f>
        <v>42338956</v>
      </c>
    </row>
    <row r="18" spans="1:7" ht="12.75">
      <c r="A18" s="7">
        <v>10</v>
      </c>
      <c r="B18" s="27" t="s">
        <v>28</v>
      </c>
      <c r="C18" s="2"/>
      <c r="D18" s="2"/>
      <c r="E18" s="27" t="s">
        <v>29</v>
      </c>
      <c r="F18" s="2"/>
      <c r="G18" s="2"/>
    </row>
    <row r="19" spans="1:7" ht="12.75">
      <c r="A19" s="7">
        <v>11</v>
      </c>
      <c r="B19" s="10" t="s">
        <v>30</v>
      </c>
      <c r="C19" s="2"/>
      <c r="D19" s="2"/>
      <c r="E19" s="10" t="s">
        <v>31</v>
      </c>
      <c r="F19" s="2"/>
      <c r="G19" s="2">
        <v>867400</v>
      </c>
    </row>
    <row r="20" spans="1:7" ht="12.75">
      <c r="A20" s="7">
        <v>12</v>
      </c>
      <c r="B20" s="10" t="s">
        <v>32</v>
      </c>
      <c r="C20" s="2">
        <v>0</v>
      </c>
      <c r="D20" s="2">
        <v>0</v>
      </c>
      <c r="E20" s="4" t="s">
        <v>33</v>
      </c>
      <c r="F20" s="2"/>
      <c r="G20" s="2"/>
    </row>
    <row r="21" spans="1:7" ht="12.75">
      <c r="A21" s="7">
        <v>13</v>
      </c>
      <c r="B21" s="10" t="s">
        <v>34</v>
      </c>
      <c r="C21" s="2">
        <v>0</v>
      </c>
      <c r="D21" s="2">
        <v>0</v>
      </c>
      <c r="E21" s="10" t="s">
        <v>35</v>
      </c>
      <c r="F21" s="2">
        <v>0</v>
      </c>
      <c r="G21" s="2">
        <v>0</v>
      </c>
    </row>
    <row r="22" spans="1:7" ht="12.75">
      <c r="A22" s="7">
        <v>14</v>
      </c>
      <c r="B22" s="10" t="s">
        <v>36</v>
      </c>
      <c r="C22" s="2"/>
      <c r="D22" s="2">
        <v>0</v>
      </c>
      <c r="E22" s="10" t="s">
        <v>37</v>
      </c>
      <c r="F22" s="2"/>
      <c r="G22" s="2"/>
    </row>
    <row r="23" spans="1:7" ht="12.75">
      <c r="A23" s="7">
        <v>15</v>
      </c>
      <c r="B23" s="10" t="s">
        <v>38</v>
      </c>
      <c r="C23" s="2">
        <v>1100000</v>
      </c>
      <c r="D23" s="2">
        <v>1231514</v>
      </c>
      <c r="E23" s="10" t="s">
        <v>39</v>
      </c>
      <c r="F23" s="2">
        <v>0</v>
      </c>
      <c r="G23" s="2">
        <v>0</v>
      </c>
    </row>
    <row r="24" spans="1:7" ht="12.75">
      <c r="A24" s="7">
        <v>16</v>
      </c>
      <c r="B24" s="24" t="s">
        <v>40</v>
      </c>
      <c r="C24" s="16">
        <f>SUM(C19:C23)</f>
        <v>1100000</v>
      </c>
      <c r="D24" s="16">
        <f>SUM(D19:D23)</f>
        <v>1231514</v>
      </c>
      <c r="E24" s="24" t="s">
        <v>41</v>
      </c>
      <c r="F24" s="15">
        <f>SUM(F19:F23)</f>
        <v>0</v>
      </c>
      <c r="G24" s="15">
        <f>SUM(G19:G23)</f>
        <v>867400</v>
      </c>
    </row>
    <row r="25" spans="1:7" ht="12.75">
      <c r="A25" s="7">
        <v>17</v>
      </c>
      <c r="B25" s="17" t="s">
        <v>42</v>
      </c>
      <c r="C25" s="6">
        <v>0</v>
      </c>
      <c r="D25" s="6">
        <v>0</v>
      </c>
      <c r="E25" s="17" t="s">
        <v>42</v>
      </c>
      <c r="F25" s="6">
        <v>0</v>
      </c>
      <c r="G25" s="6">
        <v>0</v>
      </c>
    </row>
    <row r="26" spans="1:7" ht="12.75">
      <c r="A26" s="7">
        <v>18</v>
      </c>
      <c r="B26" s="23"/>
      <c r="C26" s="2"/>
      <c r="D26" s="2"/>
      <c r="E26" s="23"/>
      <c r="F26" s="2"/>
      <c r="G26" s="2"/>
    </row>
    <row r="27" spans="1:7" ht="12.75">
      <c r="A27" s="7">
        <v>19</v>
      </c>
      <c r="B27" s="12" t="s">
        <v>43</v>
      </c>
      <c r="C27" s="12">
        <f>SUM(C28:C29)</f>
        <v>38526991</v>
      </c>
      <c r="D27" s="12">
        <f>SUM(D28:D29)</f>
        <v>39093315</v>
      </c>
      <c r="E27" s="27" t="s">
        <v>44</v>
      </c>
      <c r="F27" s="6">
        <f>+F28+F29</f>
        <v>0</v>
      </c>
      <c r="G27" s="6">
        <v>0</v>
      </c>
    </row>
    <row r="28" spans="1:7" ht="12.75">
      <c r="A28" s="7">
        <v>20</v>
      </c>
      <c r="B28" s="5" t="s">
        <v>45</v>
      </c>
      <c r="C28" s="11">
        <v>38526991</v>
      </c>
      <c r="D28" s="11">
        <v>39093315</v>
      </c>
      <c r="E28" s="5" t="s">
        <v>46</v>
      </c>
      <c r="F28" s="2">
        <v>0</v>
      </c>
      <c r="G28" s="2">
        <v>0</v>
      </c>
    </row>
    <row r="29" spans="1:7" ht="12.75">
      <c r="A29" s="7">
        <v>21</v>
      </c>
      <c r="B29" s="5" t="s">
        <v>47</v>
      </c>
      <c r="C29" s="11">
        <v>0</v>
      </c>
      <c r="D29" s="11"/>
      <c r="E29" s="5" t="s">
        <v>48</v>
      </c>
      <c r="F29" s="2">
        <v>0</v>
      </c>
      <c r="G29" s="2">
        <v>0</v>
      </c>
    </row>
    <row r="30" spans="1:7" ht="12.75">
      <c r="A30" s="18">
        <v>22</v>
      </c>
      <c r="B30" s="28" t="s">
        <v>49</v>
      </c>
      <c r="C30" s="19">
        <f>+C27+C24+C17</f>
        <v>41626991</v>
      </c>
      <c r="D30" s="19">
        <f>+D27+D24+D17</f>
        <v>43206356</v>
      </c>
      <c r="E30" s="28" t="s">
        <v>50</v>
      </c>
      <c r="F30" s="19">
        <f>+F17+F24+F27</f>
        <v>41626991</v>
      </c>
      <c r="G30" s="19">
        <f>+G17+G24+G27</f>
        <v>43206356</v>
      </c>
    </row>
  </sheetData>
  <sheetProtection/>
  <mergeCells count="10">
    <mergeCell ref="A7:A8"/>
    <mergeCell ref="E7:E8"/>
    <mergeCell ref="F7:F8"/>
    <mergeCell ref="G7:G8"/>
    <mergeCell ref="B2:G2"/>
    <mergeCell ref="B3:G3"/>
    <mergeCell ref="B5:E5"/>
    <mergeCell ref="B7:B8"/>
    <mergeCell ref="C7:C8"/>
    <mergeCell ref="D7:D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75"/>
  <sheetViews>
    <sheetView zoomScalePageLayoutView="0" workbookViewId="0" topLeftCell="A19">
      <selection activeCell="A42" sqref="A42"/>
    </sheetView>
  </sheetViews>
  <sheetFormatPr defaultColWidth="9.00390625" defaultRowHeight="12.75"/>
  <cols>
    <col min="1" max="1" width="8.375" style="0" bestFit="1" customWidth="1"/>
    <col min="2" max="2" width="36.50390625" style="0" customWidth="1"/>
    <col min="3" max="3" width="12.625" style="0" customWidth="1"/>
    <col min="4" max="4" width="13.50390625" style="0" customWidth="1"/>
    <col min="5" max="5" width="32.50390625" style="0" bestFit="1" customWidth="1"/>
    <col min="6" max="6" width="10.375" style="0" customWidth="1"/>
    <col min="7" max="7" width="15.625" style="0" customWidth="1"/>
  </cols>
  <sheetData>
    <row r="1" spans="1:7" ht="15.75">
      <c r="A1" s="39" t="s">
        <v>56</v>
      </c>
      <c r="B1" s="39"/>
      <c r="C1" s="39"/>
      <c r="D1" s="39"/>
      <c r="E1" s="39"/>
      <c r="F1" s="39"/>
      <c r="G1" s="39"/>
    </row>
    <row r="2" spans="1:7" ht="15.75">
      <c r="A2" s="39" t="s">
        <v>64</v>
      </c>
      <c r="B2" s="39"/>
      <c r="C2" s="39"/>
      <c r="D2" s="39"/>
      <c r="E2" s="39"/>
      <c r="F2" s="39"/>
      <c r="G2" s="39"/>
    </row>
    <row r="3" spans="1:7" ht="15.75">
      <c r="A3" s="25"/>
      <c r="B3" s="25"/>
      <c r="C3" s="25"/>
      <c r="D3" s="25"/>
      <c r="E3" s="25"/>
      <c r="F3" s="25"/>
      <c r="G3" s="25"/>
    </row>
    <row r="4" spans="1:7" ht="12.75">
      <c r="A4" s="34"/>
      <c r="B4" s="42"/>
      <c r="C4" s="42"/>
      <c r="D4" s="42"/>
      <c r="E4" s="42"/>
      <c r="F4" s="35"/>
      <c r="G4" s="35" t="s">
        <v>55</v>
      </c>
    </row>
    <row r="5" spans="1:7" ht="12.75">
      <c r="A5" s="20"/>
      <c r="B5" s="21" t="s">
        <v>4</v>
      </c>
      <c r="C5" s="21" t="s">
        <v>5</v>
      </c>
      <c r="D5" s="21" t="s">
        <v>6</v>
      </c>
      <c r="E5" s="22" t="s">
        <v>10</v>
      </c>
      <c r="F5" s="22" t="s">
        <v>8</v>
      </c>
      <c r="G5" s="22" t="s">
        <v>9</v>
      </c>
    </row>
    <row r="6" spans="1:7" ht="12.75">
      <c r="A6" s="43" t="s">
        <v>0</v>
      </c>
      <c r="B6" s="41" t="s">
        <v>1</v>
      </c>
      <c r="C6" s="41" t="s">
        <v>2</v>
      </c>
      <c r="D6" s="41" t="s">
        <v>3</v>
      </c>
      <c r="E6" s="41" t="s">
        <v>1</v>
      </c>
      <c r="F6" s="41" t="s">
        <v>2</v>
      </c>
      <c r="G6" s="41" t="s">
        <v>3</v>
      </c>
    </row>
    <row r="7" spans="1:7" ht="12.75">
      <c r="A7" s="45"/>
      <c r="B7" s="41"/>
      <c r="C7" s="41"/>
      <c r="D7" s="41"/>
      <c r="E7" s="41"/>
      <c r="F7" s="41"/>
      <c r="G7" s="41"/>
    </row>
    <row r="8" spans="1:7" ht="12.75">
      <c r="A8" s="7">
        <v>1</v>
      </c>
      <c r="B8" s="27" t="s">
        <v>11</v>
      </c>
      <c r="C8" s="2"/>
      <c r="D8" s="2"/>
      <c r="E8" s="27" t="s">
        <v>12</v>
      </c>
      <c r="F8" s="9"/>
      <c r="G8" s="9"/>
    </row>
    <row r="9" spans="1:7" ht="12.75">
      <c r="A9" s="7">
        <v>2</v>
      </c>
      <c r="B9" s="10" t="s">
        <v>13</v>
      </c>
      <c r="C9" s="2"/>
      <c r="D9" s="2">
        <v>110461</v>
      </c>
      <c r="E9" s="10" t="s">
        <v>14</v>
      </c>
      <c r="F9" s="2">
        <v>28719090</v>
      </c>
      <c r="G9" s="2">
        <v>28941364</v>
      </c>
    </row>
    <row r="10" spans="1:7" ht="12.75">
      <c r="A10" s="7">
        <v>3</v>
      </c>
      <c r="B10" s="10" t="s">
        <v>15</v>
      </c>
      <c r="C10" s="2"/>
      <c r="D10" s="2"/>
      <c r="E10" s="10" t="s">
        <v>16</v>
      </c>
      <c r="F10" s="2">
        <v>6569987</v>
      </c>
      <c r="G10" s="2">
        <v>6516207</v>
      </c>
    </row>
    <row r="11" spans="1:7" ht="12.75">
      <c r="A11" s="7">
        <v>4</v>
      </c>
      <c r="B11" s="10" t="s">
        <v>17</v>
      </c>
      <c r="C11" s="2">
        <v>2000000</v>
      </c>
      <c r="D11" s="2">
        <v>2771066</v>
      </c>
      <c r="E11" s="10" t="s">
        <v>18</v>
      </c>
      <c r="F11" s="2">
        <v>6337914</v>
      </c>
      <c r="G11" s="2">
        <v>6881385</v>
      </c>
    </row>
    <row r="12" spans="1:7" ht="12.75">
      <c r="A12" s="7">
        <v>5</v>
      </c>
      <c r="B12" s="10" t="s">
        <v>19</v>
      </c>
      <c r="C12" s="2"/>
      <c r="D12" s="2"/>
      <c r="E12" s="10" t="s">
        <v>20</v>
      </c>
      <c r="F12" s="2"/>
      <c r="G12" s="2"/>
    </row>
    <row r="13" spans="1:7" ht="12.75">
      <c r="A13" s="7">
        <v>6</v>
      </c>
      <c r="B13" s="10" t="s">
        <v>21</v>
      </c>
      <c r="C13" s="2">
        <v>0</v>
      </c>
      <c r="D13" s="2">
        <v>0</v>
      </c>
      <c r="E13" s="10" t="s">
        <v>22</v>
      </c>
      <c r="F13" s="2"/>
      <c r="G13" s="2"/>
    </row>
    <row r="14" spans="1:7" ht="12.75">
      <c r="A14" s="7">
        <v>7</v>
      </c>
      <c r="B14" s="10" t="s">
        <v>23</v>
      </c>
      <c r="C14" s="2">
        <v>0</v>
      </c>
      <c r="D14" s="2"/>
      <c r="E14" s="11" t="s">
        <v>24</v>
      </c>
      <c r="F14" s="2"/>
      <c r="G14" s="2">
        <v>0</v>
      </c>
    </row>
    <row r="15" spans="1:7" ht="12.75">
      <c r="A15" s="7">
        <v>8</v>
      </c>
      <c r="B15" s="3"/>
      <c r="C15" s="2"/>
      <c r="D15" s="2"/>
      <c r="E15" s="10" t="s">
        <v>25</v>
      </c>
      <c r="F15" s="2"/>
      <c r="G15" s="2">
        <v>0</v>
      </c>
    </row>
    <row r="16" spans="1:7" ht="12.75">
      <c r="A16" s="13">
        <v>9</v>
      </c>
      <c r="B16" s="14" t="s">
        <v>26</v>
      </c>
      <c r="C16" s="14">
        <f>SUM(C9:C15)</f>
        <v>2000000</v>
      </c>
      <c r="D16" s="14">
        <f>SUM(D9:D15)</f>
        <v>2881527</v>
      </c>
      <c r="E16" s="15" t="s">
        <v>27</v>
      </c>
      <c r="F16" s="15">
        <f>SUM(F9:F15)</f>
        <v>41626991</v>
      </c>
      <c r="G16" s="15">
        <f>SUM(G9:G15)</f>
        <v>42338956</v>
      </c>
    </row>
    <row r="17" spans="1:7" ht="12.75">
      <c r="A17" s="7">
        <v>10</v>
      </c>
      <c r="B17" s="27" t="s">
        <v>28</v>
      </c>
      <c r="C17" s="2"/>
      <c r="D17" s="2"/>
      <c r="E17" s="27" t="s">
        <v>29</v>
      </c>
      <c r="F17" s="2"/>
      <c r="G17" s="2"/>
    </row>
    <row r="18" spans="1:7" ht="12.75">
      <c r="A18" s="7">
        <v>11</v>
      </c>
      <c r="B18" s="10" t="s">
        <v>30</v>
      </c>
      <c r="C18" s="2"/>
      <c r="D18" s="2"/>
      <c r="E18" s="10" t="s">
        <v>31</v>
      </c>
      <c r="F18" s="2"/>
      <c r="G18" s="2">
        <v>867400</v>
      </c>
    </row>
    <row r="19" spans="1:7" ht="12.75">
      <c r="A19" s="7">
        <v>12</v>
      </c>
      <c r="B19" s="10" t="s">
        <v>32</v>
      </c>
      <c r="C19" s="2">
        <v>0</v>
      </c>
      <c r="D19" s="2">
        <v>0</v>
      </c>
      <c r="E19" s="4" t="s">
        <v>33</v>
      </c>
      <c r="F19" s="2"/>
      <c r="G19" s="2"/>
    </row>
    <row r="20" spans="1:7" ht="12.75">
      <c r="A20" s="7">
        <v>13</v>
      </c>
      <c r="B20" s="10" t="s">
        <v>34</v>
      </c>
      <c r="C20" s="2">
        <v>0</v>
      </c>
      <c r="D20" s="2">
        <v>0</v>
      </c>
      <c r="E20" s="10" t="s">
        <v>35</v>
      </c>
      <c r="F20" s="2">
        <v>0</v>
      </c>
      <c r="G20" s="2">
        <v>0</v>
      </c>
    </row>
    <row r="21" spans="1:7" ht="12.75">
      <c r="A21" s="7">
        <v>14</v>
      </c>
      <c r="B21" s="10" t="s">
        <v>36</v>
      </c>
      <c r="C21" s="2"/>
      <c r="D21" s="2">
        <v>0</v>
      </c>
      <c r="E21" s="10" t="s">
        <v>37</v>
      </c>
      <c r="F21" s="2"/>
      <c r="G21" s="2"/>
    </row>
    <row r="22" spans="1:7" ht="12.75">
      <c r="A22" s="7">
        <v>15</v>
      </c>
      <c r="B22" s="10" t="s">
        <v>38</v>
      </c>
      <c r="C22" s="2">
        <v>1100000</v>
      </c>
      <c r="D22" s="2">
        <v>1231514</v>
      </c>
      <c r="E22" s="10" t="s">
        <v>39</v>
      </c>
      <c r="F22" s="2">
        <v>0</v>
      </c>
      <c r="G22" s="2">
        <v>0</v>
      </c>
    </row>
    <row r="23" spans="1:7" ht="12.75">
      <c r="A23" s="7">
        <v>16</v>
      </c>
      <c r="B23" s="24" t="s">
        <v>40</v>
      </c>
      <c r="C23" s="16">
        <f>SUM(C18:C22)</f>
        <v>1100000</v>
      </c>
      <c r="D23" s="16">
        <f>SUM(D18:D22)</f>
        <v>1231514</v>
      </c>
      <c r="E23" s="24" t="s">
        <v>41</v>
      </c>
      <c r="F23" s="15">
        <f>SUM(F18:F22)</f>
        <v>0</v>
      </c>
      <c r="G23" s="15">
        <f>SUM(G18:G22)</f>
        <v>867400</v>
      </c>
    </row>
    <row r="24" spans="1:7" ht="12.75">
      <c r="A24" s="7">
        <v>17</v>
      </c>
      <c r="B24" s="17" t="s">
        <v>42</v>
      </c>
      <c r="C24" s="6">
        <v>0</v>
      </c>
      <c r="D24" s="6">
        <v>0</v>
      </c>
      <c r="E24" s="17" t="s">
        <v>42</v>
      </c>
      <c r="F24" s="6">
        <v>0</v>
      </c>
      <c r="G24" s="6">
        <v>0</v>
      </c>
    </row>
    <row r="25" spans="1:7" ht="12.75">
      <c r="A25" s="7">
        <v>18</v>
      </c>
      <c r="B25" s="23"/>
      <c r="C25" s="2"/>
      <c r="D25" s="2"/>
      <c r="E25" s="23"/>
      <c r="F25" s="2"/>
      <c r="G25" s="2"/>
    </row>
    <row r="26" spans="1:7" ht="12.75">
      <c r="A26" s="7">
        <v>19</v>
      </c>
      <c r="B26" s="12" t="s">
        <v>43</v>
      </c>
      <c r="C26" s="12">
        <f>SUM(C27:C28)</f>
        <v>38526991</v>
      </c>
      <c r="D26" s="12">
        <f>SUM(D27:D28)</f>
        <v>39093315</v>
      </c>
      <c r="E26" s="27" t="s">
        <v>44</v>
      </c>
      <c r="F26" s="6">
        <f>+F27+F28</f>
        <v>0</v>
      </c>
      <c r="G26" s="6">
        <v>0</v>
      </c>
    </row>
    <row r="27" spans="1:7" ht="12.75">
      <c r="A27" s="7">
        <v>20</v>
      </c>
      <c r="B27" s="5" t="s">
        <v>45</v>
      </c>
      <c r="C27" s="11">
        <v>38526991</v>
      </c>
      <c r="D27" s="11">
        <v>39093315</v>
      </c>
      <c r="E27" s="5" t="s">
        <v>46</v>
      </c>
      <c r="F27" s="2">
        <v>0</v>
      </c>
      <c r="G27" s="2">
        <v>0</v>
      </c>
    </row>
    <row r="28" spans="1:7" ht="12.75">
      <c r="A28" s="7">
        <v>21</v>
      </c>
      <c r="B28" s="5" t="s">
        <v>47</v>
      </c>
      <c r="C28" s="11">
        <v>0</v>
      </c>
      <c r="D28" s="11"/>
      <c r="E28" s="5" t="s">
        <v>48</v>
      </c>
      <c r="F28" s="2">
        <v>0</v>
      </c>
      <c r="G28" s="2">
        <v>0</v>
      </c>
    </row>
    <row r="29" spans="1:7" ht="12.75">
      <c r="A29" s="18">
        <v>22</v>
      </c>
      <c r="B29" s="28" t="s">
        <v>49</v>
      </c>
      <c r="C29" s="19">
        <f>+C26+C23+C16</f>
        <v>41626991</v>
      </c>
      <c r="D29" s="19">
        <f>+D26+D23+D16</f>
        <v>43206356</v>
      </c>
      <c r="E29" s="28" t="s">
        <v>50</v>
      </c>
      <c r="F29" s="19">
        <f>+F16+F23+F26</f>
        <v>41626991</v>
      </c>
      <c r="G29" s="19">
        <f>+G16+G23+G26</f>
        <v>43206356</v>
      </c>
    </row>
    <row r="30" spans="1:7" ht="12.75">
      <c r="A30" s="30"/>
      <c r="B30" s="32"/>
      <c r="C30" s="32"/>
      <c r="D30" s="32"/>
      <c r="E30" s="32"/>
      <c r="F30" s="35"/>
      <c r="G30" s="35"/>
    </row>
    <row r="31" spans="1:7" ht="12.75">
      <c r="A31" s="30"/>
      <c r="B31" s="32"/>
      <c r="C31" s="32"/>
      <c r="D31" s="32"/>
      <c r="E31" s="32"/>
      <c r="F31" s="35"/>
      <c r="G31" s="35"/>
    </row>
    <row r="32" spans="1:7" ht="12.75">
      <c r="A32" s="30"/>
      <c r="B32" s="32"/>
      <c r="C32" s="32"/>
      <c r="D32" s="32"/>
      <c r="E32" s="32"/>
      <c r="F32" s="35"/>
      <c r="G32" s="35"/>
    </row>
    <row r="33" spans="1:7" ht="12.75">
      <c r="A33" s="30"/>
      <c r="B33" s="32"/>
      <c r="C33" s="32"/>
      <c r="D33" s="32"/>
      <c r="E33" s="32"/>
      <c r="F33" s="35"/>
      <c r="G33" s="35"/>
    </row>
    <row r="34" spans="1:7" ht="12.75">
      <c r="A34" s="30"/>
      <c r="B34" s="32"/>
      <c r="C34" s="32"/>
      <c r="D34" s="32"/>
      <c r="E34" s="32"/>
      <c r="F34" s="35"/>
      <c r="G34" s="35"/>
    </row>
    <row r="35" spans="1:7" ht="12.75">
      <c r="A35" s="30"/>
      <c r="B35" s="32"/>
      <c r="C35" s="32"/>
      <c r="D35" s="32"/>
      <c r="E35" s="32"/>
      <c r="F35" s="35"/>
      <c r="G35" s="35"/>
    </row>
    <row r="36" spans="1:7" ht="12.75">
      <c r="A36" s="30"/>
      <c r="B36" s="32"/>
      <c r="C36" s="32"/>
      <c r="D36" s="32"/>
      <c r="E36" s="32"/>
      <c r="F36" s="35"/>
      <c r="G36" s="35"/>
    </row>
    <row r="37" spans="1:7" ht="12.75">
      <c r="A37" s="34"/>
      <c r="B37" s="35"/>
      <c r="C37" s="35"/>
      <c r="D37" s="35"/>
      <c r="E37" s="35"/>
      <c r="F37" s="35"/>
      <c r="G37" s="35"/>
    </row>
    <row r="38" spans="1:7" ht="12.75">
      <c r="A38" s="34"/>
      <c r="B38" s="36"/>
      <c r="C38" s="35"/>
      <c r="D38" s="35"/>
      <c r="E38" s="35"/>
      <c r="F38" s="35"/>
      <c r="G38" s="35"/>
    </row>
    <row r="39" spans="1:7" ht="12.75">
      <c r="A39" s="34"/>
      <c r="B39" s="36"/>
      <c r="C39" s="35"/>
      <c r="D39" s="35"/>
      <c r="E39" s="35"/>
      <c r="F39" s="35"/>
      <c r="G39" s="35"/>
    </row>
    <row r="40" spans="1:7" ht="15.75">
      <c r="A40" s="39" t="s">
        <v>57</v>
      </c>
      <c r="B40" s="39"/>
      <c r="C40" s="39"/>
      <c r="D40" s="39"/>
      <c r="E40" s="39"/>
      <c r="F40" s="39"/>
      <c r="G40" s="39"/>
    </row>
    <row r="41" spans="1:7" ht="15.75">
      <c r="A41" s="39" t="s">
        <v>66</v>
      </c>
      <c r="B41" s="39"/>
      <c r="C41" s="39"/>
      <c r="D41" s="39"/>
      <c r="E41" s="39"/>
      <c r="F41" s="39"/>
      <c r="G41" s="39"/>
    </row>
    <row r="42" spans="1:7" ht="15.75">
      <c r="A42" s="25"/>
      <c r="B42" s="25"/>
      <c r="C42" s="25"/>
      <c r="D42" s="25"/>
      <c r="E42" s="25"/>
      <c r="F42" s="25"/>
      <c r="G42" s="25"/>
    </row>
    <row r="43" spans="1:7" ht="12.75">
      <c r="A43" s="34"/>
      <c r="B43" s="35"/>
      <c r="C43" s="35"/>
      <c r="D43" s="35"/>
      <c r="E43" s="35"/>
      <c r="F43" s="35"/>
      <c r="G43" s="35"/>
    </row>
    <row r="44" spans="1:7" ht="12.75">
      <c r="A44" s="20"/>
      <c r="B44" s="21" t="s">
        <v>4</v>
      </c>
      <c r="C44" s="21" t="s">
        <v>5</v>
      </c>
      <c r="D44" s="21" t="s">
        <v>6</v>
      </c>
      <c r="E44" s="22" t="s">
        <v>10</v>
      </c>
      <c r="F44" s="22" t="s">
        <v>8</v>
      </c>
      <c r="G44" s="22" t="s">
        <v>9</v>
      </c>
    </row>
    <row r="45" spans="1:7" ht="12.75">
      <c r="A45" s="43" t="s">
        <v>0</v>
      </c>
      <c r="B45" s="41" t="s">
        <v>1</v>
      </c>
      <c r="C45" s="41" t="s">
        <v>2</v>
      </c>
      <c r="D45" s="41" t="s">
        <v>3</v>
      </c>
      <c r="E45" s="41" t="s">
        <v>1</v>
      </c>
      <c r="F45" s="41" t="s">
        <v>2</v>
      </c>
      <c r="G45" s="41" t="s">
        <v>3</v>
      </c>
    </row>
    <row r="46" spans="1:7" ht="12.75">
      <c r="A46" s="45"/>
      <c r="B46" s="41"/>
      <c r="C46" s="41"/>
      <c r="D46" s="41"/>
      <c r="E46" s="41"/>
      <c r="F46" s="41"/>
      <c r="G46" s="41"/>
    </row>
    <row r="47" spans="1:7" ht="12.75">
      <c r="A47" s="7">
        <v>1</v>
      </c>
      <c r="B47" s="27" t="s">
        <v>11</v>
      </c>
      <c r="C47" s="2"/>
      <c r="D47" s="2"/>
      <c r="E47" s="27" t="s">
        <v>12</v>
      </c>
      <c r="F47" s="9"/>
      <c r="G47" s="9"/>
    </row>
    <row r="48" spans="1:7" ht="12.75">
      <c r="A48" s="7">
        <v>2</v>
      </c>
      <c r="B48" s="10" t="s">
        <v>13</v>
      </c>
      <c r="C48" s="2">
        <v>0</v>
      </c>
      <c r="D48" s="2">
        <v>0</v>
      </c>
      <c r="E48" s="10" t="s">
        <v>14</v>
      </c>
      <c r="F48" s="2">
        <v>0</v>
      </c>
      <c r="G48" s="2">
        <v>0</v>
      </c>
    </row>
    <row r="49" spans="1:7" ht="12.75">
      <c r="A49" s="7">
        <v>3</v>
      </c>
      <c r="B49" s="10" t="s">
        <v>15</v>
      </c>
      <c r="C49" s="2"/>
      <c r="D49" s="2"/>
      <c r="E49" s="10" t="s">
        <v>16</v>
      </c>
      <c r="F49" s="2">
        <v>0</v>
      </c>
      <c r="G49" s="2">
        <v>0</v>
      </c>
    </row>
    <row r="50" spans="1:7" ht="12.75">
      <c r="A50" s="7">
        <v>4</v>
      </c>
      <c r="B50" s="10" t="s">
        <v>17</v>
      </c>
      <c r="C50" s="2">
        <v>0</v>
      </c>
      <c r="D50" s="2">
        <v>0</v>
      </c>
      <c r="E50" s="10" t="s">
        <v>18</v>
      </c>
      <c r="F50" s="2">
        <v>0</v>
      </c>
      <c r="G50" s="2">
        <v>0</v>
      </c>
    </row>
    <row r="51" spans="1:7" ht="12.75">
      <c r="A51" s="7">
        <v>5</v>
      </c>
      <c r="B51" s="10" t="s">
        <v>19</v>
      </c>
      <c r="C51" s="2">
        <v>0</v>
      </c>
      <c r="D51" s="2">
        <v>0</v>
      </c>
      <c r="E51" s="10" t="s">
        <v>20</v>
      </c>
      <c r="F51" s="2">
        <v>0</v>
      </c>
      <c r="G51" s="2">
        <v>0</v>
      </c>
    </row>
    <row r="52" spans="1:7" ht="12.75">
      <c r="A52" s="7">
        <v>6</v>
      </c>
      <c r="B52" s="10" t="s">
        <v>21</v>
      </c>
      <c r="C52" s="2">
        <v>0</v>
      </c>
      <c r="D52" s="2">
        <v>0</v>
      </c>
      <c r="E52" s="11" t="s">
        <v>24</v>
      </c>
      <c r="F52" s="2"/>
      <c r="G52" s="2"/>
    </row>
    <row r="53" spans="1:7" ht="12.75">
      <c r="A53" s="7">
        <v>7</v>
      </c>
      <c r="B53" s="10" t="s">
        <v>23</v>
      </c>
      <c r="C53" s="2">
        <v>0</v>
      </c>
      <c r="D53" s="2">
        <v>0</v>
      </c>
      <c r="E53" s="10" t="s">
        <v>25</v>
      </c>
      <c r="F53" s="2">
        <v>0</v>
      </c>
      <c r="G53" s="2">
        <v>0</v>
      </c>
    </row>
    <row r="54" spans="1:7" ht="12.75">
      <c r="A54" s="7">
        <v>8</v>
      </c>
      <c r="B54" s="3"/>
      <c r="C54" s="2"/>
      <c r="D54" s="2"/>
      <c r="E54" s="15" t="s">
        <v>27</v>
      </c>
      <c r="F54" s="2"/>
      <c r="G54" s="2"/>
    </row>
    <row r="55" spans="1:7" ht="12.75">
      <c r="A55" s="13">
        <v>9</v>
      </c>
      <c r="B55" s="14" t="s">
        <v>26</v>
      </c>
      <c r="C55" s="14"/>
      <c r="D55" s="14"/>
      <c r="E55" s="27" t="s">
        <v>29</v>
      </c>
      <c r="F55" s="15">
        <f>SUM(F48:F54)</f>
        <v>0</v>
      </c>
      <c r="G55" s="15"/>
    </row>
    <row r="56" spans="1:7" ht="12.75">
      <c r="A56" s="7">
        <v>10</v>
      </c>
      <c r="B56" s="27" t="s">
        <v>28</v>
      </c>
      <c r="C56" s="2"/>
      <c r="D56" s="2"/>
      <c r="E56" s="10" t="s">
        <v>31</v>
      </c>
      <c r="F56" s="2"/>
      <c r="G56" s="2"/>
    </row>
    <row r="57" spans="1:7" ht="12.75">
      <c r="A57" s="7">
        <v>11</v>
      </c>
      <c r="B57" s="10" t="s">
        <v>30</v>
      </c>
      <c r="C57" s="2">
        <v>0</v>
      </c>
      <c r="D57" s="2">
        <v>0</v>
      </c>
      <c r="E57" s="4" t="s">
        <v>33</v>
      </c>
      <c r="F57" s="2">
        <v>0</v>
      </c>
      <c r="G57" s="2">
        <v>0</v>
      </c>
    </row>
    <row r="58" spans="1:7" ht="12.75">
      <c r="A58" s="7">
        <v>12</v>
      </c>
      <c r="B58" s="10" t="s">
        <v>32</v>
      </c>
      <c r="C58" s="2">
        <v>0</v>
      </c>
      <c r="D58" s="2">
        <v>0</v>
      </c>
      <c r="E58" s="10" t="s">
        <v>35</v>
      </c>
      <c r="F58" s="2">
        <v>0</v>
      </c>
      <c r="G58" s="2">
        <v>0</v>
      </c>
    </row>
    <row r="59" spans="1:7" ht="12.75">
      <c r="A59" s="7">
        <v>13</v>
      </c>
      <c r="B59" s="10" t="s">
        <v>34</v>
      </c>
      <c r="C59" s="2">
        <v>0</v>
      </c>
      <c r="D59" s="2">
        <v>0</v>
      </c>
      <c r="E59" s="10" t="s">
        <v>37</v>
      </c>
      <c r="F59" s="2">
        <v>0</v>
      </c>
      <c r="G59" s="2">
        <v>0</v>
      </c>
    </row>
    <row r="60" spans="1:7" ht="12.75">
      <c r="A60" s="7">
        <v>14</v>
      </c>
      <c r="B60" s="10" t="s">
        <v>36</v>
      </c>
      <c r="C60" s="2">
        <v>0</v>
      </c>
      <c r="D60" s="2">
        <v>0</v>
      </c>
      <c r="E60" s="10" t="s">
        <v>39</v>
      </c>
      <c r="F60" s="2">
        <v>0</v>
      </c>
      <c r="G60" s="2">
        <v>0</v>
      </c>
    </row>
    <row r="61" spans="1:7" ht="12.75">
      <c r="A61" s="7">
        <v>15</v>
      </c>
      <c r="B61" s="10" t="s">
        <v>38</v>
      </c>
      <c r="C61" s="2">
        <v>0</v>
      </c>
      <c r="D61" s="2">
        <v>0</v>
      </c>
      <c r="E61" s="24" t="s">
        <v>41</v>
      </c>
      <c r="F61" s="2">
        <v>0</v>
      </c>
      <c r="G61" s="2">
        <v>0</v>
      </c>
    </row>
    <row r="62" spans="1:7" ht="12.75">
      <c r="A62" s="7">
        <v>16</v>
      </c>
      <c r="B62" s="24" t="s">
        <v>40</v>
      </c>
      <c r="C62" s="16">
        <f>SUM(C57:C61)</f>
        <v>0</v>
      </c>
      <c r="D62" s="16">
        <v>0</v>
      </c>
      <c r="E62" s="17" t="s">
        <v>42</v>
      </c>
      <c r="F62" s="15">
        <f>SUM(F57:F61)</f>
        <v>0</v>
      </c>
      <c r="G62" s="15">
        <v>0</v>
      </c>
    </row>
    <row r="63" spans="1:7" ht="12.75">
      <c r="A63" s="7">
        <v>17</v>
      </c>
      <c r="B63" s="17" t="s">
        <v>42</v>
      </c>
      <c r="C63" s="6">
        <v>0</v>
      </c>
      <c r="D63" s="6">
        <v>0</v>
      </c>
      <c r="E63" s="23"/>
      <c r="F63" s="6">
        <v>0</v>
      </c>
      <c r="G63" s="6">
        <v>0</v>
      </c>
    </row>
    <row r="64" spans="1:7" ht="12.75">
      <c r="A64" s="7">
        <v>18</v>
      </c>
      <c r="B64" s="23"/>
      <c r="C64" s="2"/>
      <c r="D64" s="2"/>
      <c r="E64" s="27" t="s">
        <v>44</v>
      </c>
      <c r="F64" s="2"/>
      <c r="G64" s="2"/>
    </row>
    <row r="65" spans="1:7" ht="12.75">
      <c r="A65" s="7">
        <v>19</v>
      </c>
      <c r="B65" s="12" t="s">
        <v>43</v>
      </c>
      <c r="C65" s="12">
        <f>SUM(C66:C67)</f>
        <v>0</v>
      </c>
      <c r="D65" s="12">
        <v>0</v>
      </c>
      <c r="E65" s="5" t="s">
        <v>46</v>
      </c>
      <c r="F65" s="6">
        <f>+F66+F67</f>
        <v>0</v>
      </c>
      <c r="G65" s="6">
        <v>0</v>
      </c>
    </row>
    <row r="66" spans="1:7" ht="12.75">
      <c r="A66" s="7">
        <v>20</v>
      </c>
      <c r="B66" s="5" t="s">
        <v>45</v>
      </c>
      <c r="C66" s="11">
        <v>0</v>
      </c>
      <c r="D66" s="11">
        <v>0</v>
      </c>
      <c r="E66" s="5" t="s">
        <v>48</v>
      </c>
      <c r="F66" s="2">
        <v>0</v>
      </c>
      <c r="G66" s="2">
        <v>0</v>
      </c>
    </row>
    <row r="67" spans="1:7" ht="12.75">
      <c r="A67" s="7">
        <v>21</v>
      </c>
      <c r="B67" s="5" t="s">
        <v>47</v>
      </c>
      <c r="C67" s="11">
        <v>0</v>
      </c>
      <c r="D67" s="11">
        <v>0</v>
      </c>
      <c r="F67" s="2">
        <v>0</v>
      </c>
      <c r="G67" s="2">
        <v>0</v>
      </c>
    </row>
    <row r="68" spans="1:7" ht="12.75">
      <c r="A68" s="18">
        <v>22</v>
      </c>
      <c r="B68" s="28" t="s">
        <v>49</v>
      </c>
      <c r="C68" s="19">
        <f>+C65+C62+C55</f>
        <v>0</v>
      </c>
      <c r="D68" s="19"/>
      <c r="E68" s="28" t="s">
        <v>50</v>
      </c>
      <c r="F68" s="19">
        <f>+F55+F62+F65</f>
        <v>0</v>
      </c>
      <c r="G68" s="19">
        <f>+G55+G62+G65</f>
        <v>0</v>
      </c>
    </row>
    <row r="69" spans="1:7" ht="12.75">
      <c r="A69" s="34"/>
      <c r="B69" s="35"/>
      <c r="C69" s="35"/>
      <c r="D69" s="35"/>
      <c r="E69" s="35"/>
      <c r="F69" s="35"/>
      <c r="G69" s="35"/>
    </row>
    <row r="70" spans="1:7" ht="12.75">
      <c r="A70" s="34"/>
      <c r="B70" s="35"/>
      <c r="C70" s="35"/>
      <c r="D70" s="35"/>
      <c r="E70" s="35"/>
      <c r="F70" s="35"/>
      <c r="G70" s="35"/>
    </row>
    <row r="71" spans="1:7" ht="12.75">
      <c r="A71" s="34"/>
      <c r="B71" s="35"/>
      <c r="C71" s="35"/>
      <c r="D71" s="35"/>
      <c r="E71" s="35"/>
      <c r="F71" s="35"/>
      <c r="G71" s="35"/>
    </row>
    <row r="72" spans="1:7" ht="12.75">
      <c r="A72" s="34"/>
      <c r="B72" s="35"/>
      <c r="C72" s="35"/>
      <c r="D72" s="35"/>
      <c r="E72" s="35"/>
      <c r="F72" s="35"/>
      <c r="G72" s="35"/>
    </row>
    <row r="73" spans="1:7" ht="12.75">
      <c r="A73" s="34"/>
      <c r="B73" s="35"/>
      <c r="C73" s="35"/>
      <c r="D73" s="35"/>
      <c r="E73" s="35"/>
      <c r="F73" s="35"/>
      <c r="G73" s="35"/>
    </row>
    <row r="74" spans="1:7" ht="12.75">
      <c r="A74" s="34"/>
      <c r="B74" s="35"/>
      <c r="C74" s="35"/>
      <c r="D74" s="35"/>
      <c r="E74" s="35"/>
      <c r="F74" s="35"/>
      <c r="G74" s="35"/>
    </row>
    <row r="75" spans="1:7" ht="12.75">
      <c r="A75" s="34"/>
      <c r="B75" s="35"/>
      <c r="C75" s="35"/>
      <c r="D75" s="35"/>
      <c r="E75" s="35"/>
      <c r="F75" s="35"/>
      <c r="G75" s="35"/>
    </row>
    <row r="83" ht="12.75" customHeight="1"/>
  </sheetData>
  <sheetProtection/>
  <mergeCells count="19">
    <mergeCell ref="A41:G41"/>
    <mergeCell ref="A45:A46"/>
    <mergeCell ref="B45:B46"/>
    <mergeCell ref="D6:D7"/>
    <mergeCell ref="E6:E7"/>
    <mergeCell ref="F6:F7"/>
    <mergeCell ref="G6:G7"/>
    <mergeCell ref="F45:F46"/>
    <mergeCell ref="G45:G46"/>
    <mergeCell ref="C45:C46"/>
    <mergeCell ref="D45:D46"/>
    <mergeCell ref="E45:E46"/>
    <mergeCell ref="A1:G1"/>
    <mergeCell ref="A2:G2"/>
    <mergeCell ref="B4:E4"/>
    <mergeCell ref="A6:A7"/>
    <mergeCell ref="B6:B7"/>
    <mergeCell ref="C6:C7"/>
    <mergeCell ref="A40:G4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0"/>
  <sheetViews>
    <sheetView zoomScalePageLayoutView="0" workbookViewId="0" topLeftCell="A7">
      <selection activeCell="G42" sqref="G42"/>
    </sheetView>
  </sheetViews>
  <sheetFormatPr defaultColWidth="9.00390625" defaultRowHeight="12.75"/>
  <cols>
    <col min="1" max="1" width="8.375" style="0" bestFit="1" customWidth="1"/>
    <col min="2" max="2" width="41.00390625" style="0" bestFit="1" customWidth="1"/>
    <col min="3" max="3" width="15.875" style="0" bestFit="1" customWidth="1"/>
    <col min="4" max="4" width="19.00390625" style="0" bestFit="1" customWidth="1"/>
    <col min="5" max="5" width="32.50390625" style="0" bestFit="1" customWidth="1"/>
    <col min="6" max="6" width="15.875" style="0" bestFit="1" customWidth="1"/>
    <col min="7" max="7" width="19.00390625" style="0" bestFit="1" customWidth="1"/>
  </cols>
  <sheetData>
    <row r="1" spans="1:7" ht="12.75">
      <c r="A1" s="34"/>
      <c r="B1" s="36"/>
      <c r="C1" s="36"/>
      <c r="D1" s="36"/>
      <c r="E1" s="36"/>
      <c r="F1" s="37"/>
      <c r="G1" s="37" t="s">
        <v>58</v>
      </c>
    </row>
    <row r="2" spans="1:7" ht="15.75">
      <c r="A2" s="34"/>
      <c r="B2" s="39" t="s">
        <v>60</v>
      </c>
      <c r="C2" s="39"/>
      <c r="D2" s="39"/>
      <c r="E2" s="39"/>
      <c r="F2" s="46"/>
      <c r="G2" s="46"/>
    </row>
    <row r="3" spans="1:7" ht="15.75">
      <c r="A3" s="34"/>
      <c r="B3" s="39" t="s">
        <v>63</v>
      </c>
      <c r="C3" s="39"/>
      <c r="D3" s="39"/>
      <c r="E3" s="39"/>
      <c r="F3" s="46"/>
      <c r="G3" s="46"/>
    </row>
    <row r="4" spans="1:7" ht="15.75">
      <c r="A4" s="34"/>
      <c r="B4" s="25"/>
      <c r="C4" s="25"/>
      <c r="D4" s="25"/>
      <c r="E4" s="25"/>
      <c r="F4" s="38"/>
      <c r="G4" s="38"/>
    </row>
    <row r="5" spans="1:7" ht="12.75">
      <c r="A5" s="34"/>
      <c r="B5" s="42"/>
      <c r="C5" s="42"/>
      <c r="D5" s="42"/>
      <c r="E5" s="42"/>
      <c r="F5" s="35"/>
      <c r="G5" s="35"/>
    </row>
    <row r="6" spans="1:7" ht="12.75">
      <c r="A6" s="20"/>
      <c r="B6" s="21" t="s">
        <v>4</v>
      </c>
      <c r="C6" s="21" t="s">
        <v>5</v>
      </c>
      <c r="D6" s="21" t="s">
        <v>6</v>
      </c>
      <c r="E6" s="22" t="s">
        <v>7</v>
      </c>
      <c r="F6" s="22" t="s">
        <v>10</v>
      </c>
      <c r="G6" s="22" t="s">
        <v>8</v>
      </c>
    </row>
    <row r="7" spans="1:7" ht="12.75">
      <c r="A7" s="43" t="s">
        <v>0</v>
      </c>
      <c r="B7" s="41" t="s">
        <v>1</v>
      </c>
      <c r="C7" s="41" t="s">
        <v>2</v>
      </c>
      <c r="D7" s="41" t="s">
        <v>3</v>
      </c>
      <c r="E7" s="41" t="s">
        <v>1</v>
      </c>
      <c r="F7" s="41" t="s">
        <v>2</v>
      </c>
      <c r="G7" s="41" t="s">
        <v>3</v>
      </c>
    </row>
    <row r="8" spans="1:7" ht="12.75">
      <c r="A8" s="45"/>
      <c r="B8" s="41"/>
      <c r="C8" s="41"/>
      <c r="D8" s="41"/>
      <c r="E8" s="41"/>
      <c r="F8" s="41"/>
      <c r="G8" s="41"/>
    </row>
    <row r="9" spans="1:7" ht="12.75">
      <c r="A9" s="7">
        <v>1</v>
      </c>
      <c r="B9" s="27" t="s">
        <v>11</v>
      </c>
      <c r="C9" s="2"/>
      <c r="D9" s="2"/>
      <c r="E9" s="27" t="s">
        <v>12</v>
      </c>
      <c r="F9" s="8"/>
      <c r="G9" s="8"/>
    </row>
    <row r="10" spans="1:7" ht="12.75">
      <c r="A10" s="7">
        <v>2</v>
      </c>
      <c r="B10" s="10" t="s">
        <v>13</v>
      </c>
      <c r="C10" s="2">
        <v>0</v>
      </c>
      <c r="D10" s="2">
        <v>10316386</v>
      </c>
      <c r="E10" s="10" t="s">
        <v>14</v>
      </c>
      <c r="F10" s="2">
        <v>15124953</v>
      </c>
      <c r="G10" s="2">
        <v>20343082</v>
      </c>
    </row>
    <row r="11" spans="1:7" ht="12.75">
      <c r="A11" s="7">
        <v>3</v>
      </c>
      <c r="B11" s="10" t="s">
        <v>15</v>
      </c>
      <c r="C11" s="2"/>
      <c r="D11" s="2"/>
      <c r="E11" s="10" t="s">
        <v>16</v>
      </c>
      <c r="F11" s="2">
        <v>3444504</v>
      </c>
      <c r="G11" s="2">
        <v>4608236</v>
      </c>
    </row>
    <row r="12" spans="1:7" ht="12.75">
      <c r="A12" s="7">
        <v>4</v>
      </c>
      <c r="B12" s="10" t="s">
        <v>17</v>
      </c>
      <c r="C12" s="2">
        <v>0</v>
      </c>
      <c r="D12" s="2">
        <v>200000</v>
      </c>
      <c r="E12" s="10" t="s">
        <v>18</v>
      </c>
      <c r="F12" s="2">
        <v>6349219</v>
      </c>
      <c r="G12" s="2">
        <v>15122025</v>
      </c>
    </row>
    <row r="13" spans="1:7" ht="12.75">
      <c r="A13" s="7">
        <v>5</v>
      </c>
      <c r="B13" s="10" t="s">
        <v>19</v>
      </c>
      <c r="C13" s="2"/>
      <c r="D13" s="2"/>
      <c r="E13" s="10" t="s">
        <v>20</v>
      </c>
      <c r="F13" s="2"/>
      <c r="G13" s="2"/>
    </row>
    <row r="14" spans="1:7" ht="12.75">
      <c r="A14" s="7">
        <v>6</v>
      </c>
      <c r="B14" s="10" t="s">
        <v>21</v>
      </c>
      <c r="C14" s="2"/>
      <c r="D14" s="2">
        <v>0</v>
      </c>
      <c r="E14" s="10" t="s">
        <v>22</v>
      </c>
      <c r="F14" s="2"/>
      <c r="G14" s="2">
        <v>25000</v>
      </c>
    </row>
    <row r="15" spans="1:7" ht="12.75">
      <c r="A15" s="7">
        <v>7</v>
      </c>
      <c r="B15" s="10" t="s">
        <v>23</v>
      </c>
      <c r="C15" s="2"/>
      <c r="D15" s="2"/>
      <c r="E15" s="11" t="s">
        <v>24</v>
      </c>
      <c r="F15" s="2"/>
      <c r="G15" s="2">
        <v>0</v>
      </c>
    </row>
    <row r="16" spans="1:7" ht="12.75">
      <c r="A16" s="7">
        <v>8</v>
      </c>
      <c r="B16" s="3"/>
      <c r="C16" s="2"/>
      <c r="D16" s="2"/>
      <c r="E16" s="10" t="s">
        <v>25</v>
      </c>
      <c r="F16" s="2"/>
      <c r="G16" s="2">
        <v>0</v>
      </c>
    </row>
    <row r="17" spans="1:7" ht="12.75">
      <c r="A17" s="13">
        <v>9</v>
      </c>
      <c r="B17" s="14" t="s">
        <v>26</v>
      </c>
      <c r="C17" s="14">
        <f>SUM(C10:C16)</f>
        <v>0</v>
      </c>
      <c r="D17" s="14">
        <f>SUM(D10:D16)</f>
        <v>10516386</v>
      </c>
      <c r="E17" s="15" t="s">
        <v>27</v>
      </c>
      <c r="F17" s="15">
        <f>SUM(F10:F16)</f>
        <v>24918676</v>
      </c>
      <c r="G17" s="15">
        <f>SUM(G10:G16)</f>
        <v>40098343</v>
      </c>
    </row>
    <row r="18" spans="1:7" ht="12.75">
      <c r="A18" s="7">
        <v>10</v>
      </c>
      <c r="B18" s="27" t="s">
        <v>28</v>
      </c>
      <c r="C18" s="2"/>
      <c r="D18" s="2"/>
      <c r="E18" s="27" t="s">
        <v>29</v>
      </c>
      <c r="F18" s="2"/>
      <c r="G18" s="2"/>
    </row>
    <row r="19" spans="1:7" ht="12.75">
      <c r="A19" s="7">
        <v>11</v>
      </c>
      <c r="B19" s="10" t="s">
        <v>30</v>
      </c>
      <c r="C19" s="2"/>
      <c r="D19" s="2"/>
      <c r="E19" s="10" t="s">
        <v>31</v>
      </c>
      <c r="F19" s="2"/>
      <c r="G19" s="2">
        <v>0</v>
      </c>
    </row>
    <row r="20" spans="1:7" ht="12.75">
      <c r="A20" s="7">
        <v>12</v>
      </c>
      <c r="B20" s="10" t="s">
        <v>32</v>
      </c>
      <c r="C20" s="2"/>
      <c r="D20" s="2">
        <v>0</v>
      </c>
      <c r="E20" s="4" t="s">
        <v>33</v>
      </c>
      <c r="F20" s="2"/>
      <c r="G20" s="2"/>
    </row>
    <row r="21" spans="1:7" ht="12.75">
      <c r="A21" s="7">
        <v>13</v>
      </c>
      <c r="B21" s="10" t="s">
        <v>34</v>
      </c>
      <c r="C21" s="2"/>
      <c r="D21" s="2">
        <f>+'[1]Feladatbontás'!D21+'[1]Feladatbontás'!D54+'[1]Feladatbontás'!D89</f>
        <v>0</v>
      </c>
      <c r="E21" s="10" t="s">
        <v>35</v>
      </c>
      <c r="F21" s="2"/>
      <c r="G21" s="2">
        <v>0</v>
      </c>
    </row>
    <row r="22" spans="1:7" ht="12.75">
      <c r="A22" s="7">
        <v>14</v>
      </c>
      <c r="B22" s="10" t="s">
        <v>36</v>
      </c>
      <c r="C22" s="2"/>
      <c r="D22" s="2">
        <f>+'[1]Feladatbontás'!D22+'[1]Feladatbontás'!D55+'[1]Feladatbontás'!D90</f>
        <v>0</v>
      </c>
      <c r="E22" s="10" t="s">
        <v>37</v>
      </c>
      <c r="F22" s="2"/>
      <c r="G22" s="2"/>
    </row>
    <row r="23" spans="1:7" ht="12.75">
      <c r="A23" s="7">
        <v>15</v>
      </c>
      <c r="B23" s="10" t="s">
        <v>38</v>
      </c>
      <c r="C23" s="2">
        <v>0</v>
      </c>
      <c r="D23" s="2">
        <v>43335</v>
      </c>
      <c r="E23" s="10" t="s">
        <v>39</v>
      </c>
      <c r="F23" s="2"/>
      <c r="G23" s="2">
        <v>0</v>
      </c>
    </row>
    <row r="24" spans="1:7" ht="12.75">
      <c r="A24" s="7">
        <v>16</v>
      </c>
      <c r="B24" s="24" t="s">
        <v>40</v>
      </c>
      <c r="C24" s="16">
        <f>SUM(C18:C23)</f>
        <v>0</v>
      </c>
      <c r="D24" s="16">
        <f>SUM(D18:D23)</f>
        <v>43335</v>
      </c>
      <c r="E24" s="24" t="s">
        <v>41</v>
      </c>
      <c r="F24" s="15">
        <f>SUM(F18:F23)</f>
        <v>0</v>
      </c>
      <c r="G24" s="15">
        <f>SUM(G18:G23)</f>
        <v>0</v>
      </c>
    </row>
    <row r="25" spans="1:7" ht="12.75">
      <c r="A25" s="7">
        <v>17</v>
      </c>
      <c r="B25" s="17" t="s">
        <v>42</v>
      </c>
      <c r="C25" s="6"/>
      <c r="D25" s="6">
        <v>0</v>
      </c>
      <c r="E25" s="17" t="s">
        <v>42</v>
      </c>
      <c r="F25" s="6"/>
      <c r="G25" s="6">
        <f>+'[1]Feladatbontás'!H25+'[1]Feladatbontás'!H58+'[1]Feladatbontás'!H93</f>
        <v>0</v>
      </c>
    </row>
    <row r="26" spans="1:7" ht="12.75">
      <c r="A26" s="7">
        <v>18</v>
      </c>
      <c r="B26" s="23"/>
      <c r="C26" s="2"/>
      <c r="D26" s="2"/>
      <c r="E26" s="23"/>
      <c r="F26" s="2"/>
      <c r="G26" s="2"/>
    </row>
    <row r="27" spans="1:7" ht="12.75">
      <c r="A27" s="7">
        <v>19</v>
      </c>
      <c r="B27" s="12" t="s">
        <v>43</v>
      </c>
      <c r="C27" s="12">
        <f>+C28+C29</f>
        <v>24918676</v>
      </c>
      <c r="D27" s="12">
        <f>+D28+D29</f>
        <v>29538622</v>
      </c>
      <c r="E27" s="27" t="s">
        <v>44</v>
      </c>
      <c r="F27" s="6">
        <f>+F28+F29</f>
        <v>0</v>
      </c>
      <c r="G27" s="6">
        <f>+G28+G29</f>
        <v>0</v>
      </c>
    </row>
    <row r="28" spans="1:7" ht="12.75">
      <c r="A28" s="7">
        <v>20</v>
      </c>
      <c r="B28" s="5" t="s">
        <v>45</v>
      </c>
      <c r="C28" s="11">
        <v>24918676</v>
      </c>
      <c r="D28" s="11">
        <v>29538622</v>
      </c>
      <c r="E28" s="5" t="s">
        <v>46</v>
      </c>
      <c r="F28" s="2"/>
      <c r="G28" s="2">
        <f>+'[1]Feladatbontás'!H28+'[1]Feladatbontás'!H61+'[1]Feladatbontás'!H96</f>
        <v>0</v>
      </c>
    </row>
    <row r="29" spans="1:7" ht="12.75">
      <c r="A29" s="7">
        <v>21</v>
      </c>
      <c r="B29" s="5" t="s">
        <v>47</v>
      </c>
      <c r="C29" s="11"/>
      <c r="D29" s="11"/>
      <c r="E29" s="5" t="s">
        <v>48</v>
      </c>
      <c r="F29" s="2"/>
      <c r="G29" s="2">
        <f>+'[1]Feladatbontás'!H29+'[1]Feladatbontás'!H62+'[1]Feladatbontás'!H97</f>
        <v>0</v>
      </c>
    </row>
    <row r="30" spans="1:7" ht="12.75">
      <c r="A30" s="18">
        <v>22</v>
      </c>
      <c r="B30" s="28" t="s">
        <v>49</v>
      </c>
      <c r="C30" s="19">
        <f>SUM(C17+C24+C27)</f>
        <v>24918676</v>
      </c>
      <c r="D30" s="19">
        <f>SUM(D17+D24+D27)</f>
        <v>40098343</v>
      </c>
      <c r="E30" s="28" t="s">
        <v>50</v>
      </c>
      <c r="F30" s="19">
        <f>SUM(F17+F24+F27)</f>
        <v>24918676</v>
      </c>
      <c r="G30" s="19">
        <f>SUM(G17+G24+G27)</f>
        <v>40098343</v>
      </c>
    </row>
  </sheetData>
  <sheetProtection/>
  <mergeCells count="10">
    <mergeCell ref="F7:F8"/>
    <mergeCell ref="G7:G8"/>
    <mergeCell ref="B2:G2"/>
    <mergeCell ref="B3:G3"/>
    <mergeCell ref="B5:E5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7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8.375" style="0" bestFit="1" customWidth="1"/>
    <col min="2" max="2" width="36.50390625" style="0" customWidth="1"/>
    <col min="3" max="3" width="12.625" style="0" customWidth="1"/>
    <col min="4" max="4" width="13.50390625" style="0" customWidth="1"/>
    <col min="5" max="5" width="32.50390625" style="0" bestFit="1" customWidth="1"/>
    <col min="6" max="6" width="10.375" style="0" customWidth="1"/>
    <col min="7" max="7" width="15.625" style="0" customWidth="1"/>
  </cols>
  <sheetData>
    <row r="1" spans="1:7" ht="15.75">
      <c r="A1" s="39" t="s">
        <v>62</v>
      </c>
      <c r="B1" s="39"/>
      <c r="C1" s="39"/>
      <c r="D1" s="39"/>
      <c r="E1" s="39"/>
      <c r="F1" s="39"/>
      <c r="G1" s="39"/>
    </row>
    <row r="2" spans="1:7" ht="15.75">
      <c r="A2" s="39" t="s">
        <v>64</v>
      </c>
      <c r="B2" s="39"/>
      <c r="C2" s="39"/>
      <c r="D2" s="39"/>
      <c r="E2" s="39"/>
      <c r="F2" s="39"/>
      <c r="G2" s="39"/>
    </row>
    <row r="3" spans="1:7" ht="15.75">
      <c r="A3" s="25"/>
      <c r="B3" s="25"/>
      <c r="C3" s="25"/>
      <c r="D3" s="25"/>
      <c r="E3" s="25"/>
      <c r="F3" s="25"/>
      <c r="G3" s="25"/>
    </row>
    <row r="4" spans="1:7" ht="12.75">
      <c r="A4" s="34"/>
      <c r="B4" s="42"/>
      <c r="C4" s="42"/>
      <c r="D4" s="42"/>
      <c r="E4" s="42"/>
      <c r="F4" s="35"/>
      <c r="G4" s="35"/>
    </row>
    <row r="5" spans="1:7" ht="12.75">
      <c r="A5" s="20"/>
      <c r="B5" s="21" t="s">
        <v>4</v>
      </c>
      <c r="C5" s="21" t="s">
        <v>5</v>
      </c>
      <c r="D5" s="21" t="s">
        <v>6</v>
      </c>
      <c r="E5" s="22" t="s">
        <v>7</v>
      </c>
      <c r="F5" s="22" t="s">
        <v>10</v>
      </c>
      <c r="G5" s="22" t="s">
        <v>8</v>
      </c>
    </row>
    <row r="6" spans="1:7" ht="12.75" customHeight="1">
      <c r="A6" s="47" t="s">
        <v>0</v>
      </c>
      <c r="B6" s="49" t="s">
        <v>1</v>
      </c>
      <c r="C6" s="49" t="s">
        <v>2</v>
      </c>
      <c r="D6" s="49" t="s">
        <v>3</v>
      </c>
      <c r="E6" s="49" t="s">
        <v>1</v>
      </c>
      <c r="F6" s="49" t="s">
        <v>2</v>
      </c>
      <c r="G6" s="49" t="s">
        <v>3</v>
      </c>
    </row>
    <row r="7" spans="1:7" ht="12.75">
      <c r="A7" s="48"/>
      <c r="B7" s="50"/>
      <c r="C7" s="50"/>
      <c r="D7" s="50"/>
      <c r="E7" s="50"/>
      <c r="F7" s="50"/>
      <c r="G7" s="50"/>
    </row>
    <row r="8" spans="1:7" ht="12.75">
      <c r="A8" s="7">
        <v>1</v>
      </c>
      <c r="B8" s="27" t="s">
        <v>11</v>
      </c>
      <c r="C8" s="2"/>
      <c r="D8" s="2"/>
      <c r="E8" s="27" t="s">
        <v>12</v>
      </c>
      <c r="F8" s="9"/>
      <c r="G8" s="9"/>
    </row>
    <row r="9" spans="1:7" ht="12.75">
      <c r="A9" s="7">
        <v>2</v>
      </c>
      <c r="B9" s="10" t="s">
        <v>13</v>
      </c>
      <c r="C9" s="2"/>
      <c r="D9" s="2">
        <v>10316386</v>
      </c>
      <c r="E9" s="10" t="s">
        <v>14</v>
      </c>
      <c r="F9" s="2">
        <v>15124953</v>
      </c>
      <c r="G9" s="2">
        <v>20343082</v>
      </c>
    </row>
    <row r="10" spans="1:7" ht="12.75">
      <c r="A10" s="7">
        <v>3</v>
      </c>
      <c r="B10" s="10" t="s">
        <v>15</v>
      </c>
      <c r="C10" s="2"/>
      <c r="D10" s="2"/>
      <c r="E10" s="10" t="s">
        <v>16</v>
      </c>
      <c r="F10" s="2">
        <v>3444504</v>
      </c>
      <c r="G10" s="2">
        <v>4608236</v>
      </c>
    </row>
    <row r="11" spans="1:7" ht="12.75">
      <c r="A11" s="7">
        <v>4</v>
      </c>
      <c r="B11" s="10" t="s">
        <v>17</v>
      </c>
      <c r="C11" s="2">
        <v>0</v>
      </c>
      <c r="D11" s="2">
        <v>200000</v>
      </c>
      <c r="E11" s="10" t="s">
        <v>18</v>
      </c>
      <c r="F11" s="2">
        <v>6349219</v>
      </c>
      <c r="G11" s="2">
        <v>15122025</v>
      </c>
    </row>
    <row r="12" spans="1:7" ht="12.75">
      <c r="A12" s="7">
        <v>5</v>
      </c>
      <c r="B12" s="10" t="s">
        <v>19</v>
      </c>
      <c r="C12" s="2"/>
      <c r="D12" s="2"/>
      <c r="E12" s="10" t="s">
        <v>20</v>
      </c>
      <c r="F12" s="2"/>
      <c r="G12" s="2"/>
    </row>
    <row r="13" spans="1:7" ht="12.75">
      <c r="A13" s="7">
        <v>6</v>
      </c>
      <c r="B13" s="10" t="s">
        <v>21</v>
      </c>
      <c r="C13" s="2">
        <v>0</v>
      </c>
      <c r="D13" s="2">
        <v>0</v>
      </c>
      <c r="E13" s="10" t="s">
        <v>22</v>
      </c>
      <c r="F13" s="2"/>
      <c r="G13" s="2">
        <v>25000</v>
      </c>
    </row>
    <row r="14" spans="1:7" ht="12.75">
      <c r="A14" s="7">
        <v>7</v>
      </c>
      <c r="B14" s="10" t="s">
        <v>23</v>
      </c>
      <c r="C14" s="2">
        <v>0</v>
      </c>
      <c r="D14" s="2"/>
      <c r="E14" s="11" t="s">
        <v>24</v>
      </c>
      <c r="F14" s="2"/>
      <c r="G14" s="2">
        <v>0</v>
      </c>
    </row>
    <row r="15" spans="1:7" ht="12.75">
      <c r="A15" s="7">
        <v>8</v>
      </c>
      <c r="B15" s="3"/>
      <c r="C15" s="2"/>
      <c r="D15" s="2"/>
      <c r="E15" s="10" t="s">
        <v>25</v>
      </c>
      <c r="F15" s="2"/>
      <c r="G15" s="2">
        <v>0</v>
      </c>
    </row>
    <row r="16" spans="1:7" ht="12.75">
      <c r="A16" s="13">
        <v>9</v>
      </c>
      <c r="B16" s="14" t="s">
        <v>26</v>
      </c>
      <c r="C16" s="14">
        <f>SUM(C9:C15)</f>
        <v>0</v>
      </c>
      <c r="D16" s="14">
        <f>SUM(D9:D15)</f>
        <v>10516386</v>
      </c>
      <c r="E16" s="15" t="s">
        <v>27</v>
      </c>
      <c r="F16" s="15">
        <f>SUM(F9:F15)</f>
        <v>24918676</v>
      </c>
      <c r="G16" s="15">
        <f>SUM(G9:G15)</f>
        <v>40098343</v>
      </c>
    </row>
    <row r="17" spans="1:7" ht="12.75">
      <c r="A17" s="7">
        <v>10</v>
      </c>
      <c r="B17" s="27" t="s">
        <v>28</v>
      </c>
      <c r="C17" s="2"/>
      <c r="D17" s="2"/>
      <c r="E17" s="27" t="s">
        <v>29</v>
      </c>
      <c r="F17" s="2"/>
      <c r="G17" s="2"/>
    </row>
    <row r="18" spans="1:7" ht="12.75">
      <c r="A18" s="7">
        <v>11</v>
      </c>
      <c r="B18" s="10" t="s">
        <v>30</v>
      </c>
      <c r="C18" s="2"/>
      <c r="D18" s="2"/>
      <c r="E18" s="10" t="s">
        <v>31</v>
      </c>
      <c r="F18" s="2"/>
      <c r="G18" s="2">
        <v>0</v>
      </c>
    </row>
    <row r="19" spans="1:7" ht="12.75">
      <c r="A19" s="7">
        <v>12</v>
      </c>
      <c r="B19" s="10" t="s">
        <v>32</v>
      </c>
      <c r="C19" s="2">
        <v>0</v>
      </c>
      <c r="D19" s="2">
        <v>0</v>
      </c>
      <c r="E19" s="4" t="s">
        <v>33</v>
      </c>
      <c r="F19" s="2"/>
      <c r="G19" s="2"/>
    </row>
    <row r="20" spans="1:7" ht="12.75">
      <c r="A20" s="7">
        <v>13</v>
      </c>
      <c r="B20" s="10" t="s">
        <v>34</v>
      </c>
      <c r="C20" s="2">
        <v>0</v>
      </c>
      <c r="D20" s="2">
        <v>0</v>
      </c>
      <c r="E20" s="10" t="s">
        <v>35</v>
      </c>
      <c r="F20" s="2">
        <v>0</v>
      </c>
      <c r="G20" s="2">
        <v>0</v>
      </c>
    </row>
    <row r="21" spans="1:7" ht="12.75">
      <c r="A21" s="7">
        <v>14</v>
      </c>
      <c r="B21" s="10" t="s">
        <v>36</v>
      </c>
      <c r="C21" s="2"/>
      <c r="D21" s="2">
        <v>0</v>
      </c>
      <c r="E21" s="10" t="s">
        <v>37</v>
      </c>
      <c r="F21" s="2"/>
      <c r="G21" s="2"/>
    </row>
    <row r="22" spans="1:7" ht="12.75">
      <c r="A22" s="7">
        <v>15</v>
      </c>
      <c r="B22" s="10" t="s">
        <v>38</v>
      </c>
      <c r="C22" s="2">
        <v>0</v>
      </c>
      <c r="D22" s="2">
        <v>43335</v>
      </c>
      <c r="E22" s="10" t="s">
        <v>39</v>
      </c>
      <c r="F22" s="2">
        <v>0</v>
      </c>
      <c r="G22" s="2">
        <v>0</v>
      </c>
    </row>
    <row r="23" spans="1:7" ht="12.75">
      <c r="A23" s="7">
        <v>16</v>
      </c>
      <c r="B23" s="24" t="s">
        <v>40</v>
      </c>
      <c r="C23" s="16">
        <f>SUM(C18:C22)</f>
        <v>0</v>
      </c>
      <c r="D23" s="16">
        <f>SUM(D18:D22)</f>
        <v>43335</v>
      </c>
      <c r="E23" s="24" t="s">
        <v>41</v>
      </c>
      <c r="F23" s="15">
        <f>SUM(F18:F22)</f>
        <v>0</v>
      </c>
      <c r="G23" s="15">
        <f>SUM(G18:G22)</f>
        <v>0</v>
      </c>
    </row>
    <row r="24" spans="1:7" ht="12.75">
      <c r="A24" s="7">
        <v>17</v>
      </c>
      <c r="B24" s="17" t="s">
        <v>42</v>
      </c>
      <c r="C24" s="6">
        <v>0</v>
      </c>
      <c r="D24" s="6">
        <v>0</v>
      </c>
      <c r="E24" s="17" t="s">
        <v>42</v>
      </c>
      <c r="F24" s="6">
        <v>0</v>
      </c>
      <c r="G24" s="6">
        <v>0</v>
      </c>
    </row>
    <row r="25" spans="1:7" ht="12.75">
      <c r="A25" s="7">
        <v>18</v>
      </c>
      <c r="B25" s="23"/>
      <c r="C25" s="2"/>
      <c r="D25" s="2"/>
      <c r="E25" s="23"/>
      <c r="F25" s="2"/>
      <c r="G25" s="2"/>
    </row>
    <row r="26" spans="1:7" ht="12.75">
      <c r="A26" s="7">
        <v>19</v>
      </c>
      <c r="B26" s="12" t="s">
        <v>43</v>
      </c>
      <c r="C26" s="12">
        <f>SUM(C27:C28)</f>
        <v>24918676</v>
      </c>
      <c r="D26" s="12">
        <f>SUM(D27:D28)</f>
        <v>29581957</v>
      </c>
      <c r="E26" s="27" t="s">
        <v>44</v>
      </c>
      <c r="F26" s="6">
        <f>+F27+F28</f>
        <v>0</v>
      </c>
      <c r="G26" s="6">
        <v>0</v>
      </c>
    </row>
    <row r="27" spans="1:7" ht="12.75">
      <c r="A27" s="7">
        <v>20</v>
      </c>
      <c r="B27" s="5" t="s">
        <v>45</v>
      </c>
      <c r="C27" s="11">
        <v>24918676</v>
      </c>
      <c r="D27" s="11">
        <v>29581957</v>
      </c>
      <c r="E27" s="5" t="s">
        <v>46</v>
      </c>
      <c r="F27" s="2">
        <v>0</v>
      </c>
      <c r="G27" s="2">
        <v>0</v>
      </c>
    </row>
    <row r="28" spans="1:7" ht="12.75">
      <c r="A28" s="7">
        <v>21</v>
      </c>
      <c r="B28" s="5" t="s">
        <v>47</v>
      </c>
      <c r="C28" s="11">
        <v>0</v>
      </c>
      <c r="D28" s="11"/>
      <c r="E28" s="5" t="s">
        <v>48</v>
      </c>
      <c r="F28" s="2">
        <v>0</v>
      </c>
      <c r="G28" s="2">
        <v>0</v>
      </c>
    </row>
    <row r="29" spans="1:7" ht="12.75">
      <c r="A29" s="18">
        <v>22</v>
      </c>
      <c r="B29" s="28" t="s">
        <v>49</v>
      </c>
      <c r="C29" s="19">
        <f>+C26+C23+C16</f>
        <v>24918676</v>
      </c>
      <c r="D29" s="19">
        <f>+D26+D23+D16</f>
        <v>40141678</v>
      </c>
      <c r="E29" s="28" t="s">
        <v>50</v>
      </c>
      <c r="F29" s="19">
        <f>+F16+F23+F26</f>
        <v>24918676</v>
      </c>
      <c r="G29" s="19">
        <f>+G16+G23+G26</f>
        <v>40098343</v>
      </c>
    </row>
    <row r="30" spans="1:7" ht="12.75">
      <c r="A30" s="30"/>
      <c r="B30" s="32"/>
      <c r="C30" s="32"/>
      <c r="D30" s="32"/>
      <c r="E30" s="32"/>
      <c r="F30" s="35"/>
      <c r="G30" s="35"/>
    </row>
    <row r="31" spans="1:7" ht="12.75">
      <c r="A31" s="30"/>
      <c r="B31" s="32"/>
      <c r="C31" s="32"/>
      <c r="D31" s="32"/>
      <c r="E31" s="32"/>
      <c r="F31" s="35"/>
      <c r="G31" s="35"/>
    </row>
    <row r="32" spans="1:7" ht="12.75">
      <c r="A32" s="30"/>
      <c r="B32" s="32"/>
      <c r="C32" s="32"/>
      <c r="D32" s="32"/>
      <c r="E32" s="32"/>
      <c r="F32" s="35"/>
      <c r="G32" s="35"/>
    </row>
    <row r="33" spans="1:7" ht="12.75">
      <c r="A33" s="30"/>
      <c r="B33" s="32"/>
      <c r="C33" s="32"/>
      <c r="D33" s="32"/>
      <c r="E33" s="32"/>
      <c r="F33" s="35"/>
      <c r="G33" s="35"/>
    </row>
    <row r="34" spans="1:7" ht="12.75">
      <c r="A34" s="30"/>
      <c r="B34" s="32"/>
      <c r="C34" s="32"/>
      <c r="D34" s="32"/>
      <c r="E34" s="32"/>
      <c r="F34" s="35"/>
      <c r="G34" s="35"/>
    </row>
    <row r="35" spans="1:7" ht="12.75">
      <c r="A35" s="30"/>
      <c r="B35" s="32"/>
      <c r="C35" s="32"/>
      <c r="D35" s="32"/>
      <c r="E35" s="32"/>
      <c r="F35" s="35"/>
      <c r="G35" s="35"/>
    </row>
    <row r="36" spans="1:7" ht="12.75">
      <c r="A36" s="30"/>
      <c r="B36" s="32"/>
      <c r="C36" s="32"/>
      <c r="D36" s="32"/>
      <c r="E36" s="32"/>
      <c r="F36" s="35"/>
      <c r="G36" s="35"/>
    </row>
    <row r="37" spans="1:7" ht="12.75">
      <c r="A37" s="34"/>
      <c r="B37" s="35"/>
      <c r="C37" s="35"/>
      <c r="D37" s="35"/>
      <c r="E37" s="35"/>
      <c r="F37" s="35"/>
      <c r="G37" s="35"/>
    </row>
    <row r="38" spans="1:7" ht="12.75">
      <c r="A38" s="34"/>
      <c r="B38" s="36"/>
      <c r="C38" s="35"/>
      <c r="D38" s="35"/>
      <c r="E38" s="35"/>
      <c r="F38" s="35"/>
      <c r="G38" s="35"/>
    </row>
    <row r="39" spans="1:7" ht="12.75">
      <c r="A39" s="34"/>
      <c r="B39" s="36"/>
      <c r="C39" s="35"/>
      <c r="D39" s="35"/>
      <c r="E39" s="35"/>
      <c r="F39" s="35"/>
      <c r="G39" s="35"/>
    </row>
    <row r="40" spans="1:7" ht="15.75">
      <c r="A40" s="39" t="s">
        <v>61</v>
      </c>
      <c r="B40" s="39"/>
      <c r="C40" s="39"/>
      <c r="D40" s="39"/>
      <c r="E40" s="39"/>
      <c r="F40" s="39"/>
      <c r="G40" s="39"/>
    </row>
    <row r="41" spans="1:7" ht="15.75">
      <c r="A41" s="39" t="s">
        <v>64</v>
      </c>
      <c r="B41" s="39"/>
      <c r="C41" s="39"/>
      <c r="D41" s="39"/>
      <c r="E41" s="39"/>
      <c r="F41" s="39"/>
      <c r="G41" s="39"/>
    </row>
    <row r="42" spans="1:7" ht="15.75">
      <c r="A42" s="25"/>
      <c r="B42" s="25"/>
      <c r="C42" s="25"/>
      <c r="D42" s="25"/>
      <c r="E42" s="25"/>
      <c r="F42" s="25"/>
      <c r="G42" s="25"/>
    </row>
    <row r="43" spans="1:7" ht="12.75">
      <c r="A43" s="34"/>
      <c r="B43" s="35"/>
      <c r="C43" s="35"/>
      <c r="D43" s="35"/>
      <c r="E43" s="35"/>
      <c r="F43" s="35"/>
      <c r="G43" s="35"/>
    </row>
    <row r="44" spans="1:7" ht="12.75">
      <c r="A44" s="20"/>
      <c r="B44" s="21" t="s">
        <v>4</v>
      </c>
      <c r="C44" s="21" t="s">
        <v>5</v>
      </c>
      <c r="D44" s="21" t="s">
        <v>6</v>
      </c>
      <c r="E44" s="22" t="s">
        <v>10</v>
      </c>
      <c r="F44" s="22" t="s">
        <v>8</v>
      </c>
      <c r="G44" s="22" t="s">
        <v>9</v>
      </c>
    </row>
    <row r="45" spans="1:7" ht="12.75">
      <c r="A45" s="43" t="s">
        <v>0</v>
      </c>
      <c r="B45" s="41" t="s">
        <v>1</v>
      </c>
      <c r="C45" s="41" t="s">
        <v>2</v>
      </c>
      <c r="D45" s="41" t="s">
        <v>3</v>
      </c>
      <c r="E45" s="41" t="s">
        <v>1</v>
      </c>
      <c r="F45" s="41" t="s">
        <v>2</v>
      </c>
      <c r="G45" s="41" t="s">
        <v>3</v>
      </c>
    </row>
    <row r="46" spans="1:7" ht="12.75">
      <c r="A46" s="45"/>
      <c r="B46" s="41"/>
      <c r="C46" s="41"/>
      <c r="D46" s="41"/>
      <c r="E46" s="41"/>
      <c r="F46" s="41"/>
      <c r="G46" s="41"/>
    </row>
    <row r="47" spans="1:7" ht="12.75">
      <c r="A47" s="7">
        <v>1</v>
      </c>
      <c r="B47" s="27" t="s">
        <v>11</v>
      </c>
      <c r="D47" s="2"/>
      <c r="E47" s="27" t="s">
        <v>12</v>
      </c>
      <c r="F47" s="9"/>
      <c r="G47" s="9"/>
    </row>
    <row r="48" spans="1:7" ht="12.75">
      <c r="A48" s="7">
        <v>2</v>
      </c>
      <c r="B48" s="10" t="s">
        <v>13</v>
      </c>
      <c r="C48" s="2"/>
      <c r="D48" s="2">
        <v>0</v>
      </c>
      <c r="E48" s="10" t="s">
        <v>14</v>
      </c>
      <c r="F48" s="2">
        <v>0</v>
      </c>
      <c r="G48" s="2">
        <v>0</v>
      </c>
    </row>
    <row r="49" spans="1:7" ht="12.75">
      <c r="A49" s="7">
        <v>3</v>
      </c>
      <c r="B49" s="10" t="s">
        <v>15</v>
      </c>
      <c r="C49" s="2"/>
      <c r="D49" s="2"/>
      <c r="E49" s="10" t="s">
        <v>16</v>
      </c>
      <c r="F49" s="2">
        <v>0</v>
      </c>
      <c r="G49" s="2">
        <v>0</v>
      </c>
    </row>
    <row r="50" spans="1:7" ht="12.75">
      <c r="A50" s="7">
        <v>4</v>
      </c>
      <c r="B50" s="10" t="s">
        <v>17</v>
      </c>
      <c r="C50" s="2"/>
      <c r="D50" s="2">
        <v>0</v>
      </c>
      <c r="E50" s="10" t="s">
        <v>18</v>
      </c>
      <c r="F50" s="2">
        <v>0</v>
      </c>
      <c r="G50" s="2">
        <v>0</v>
      </c>
    </row>
    <row r="51" spans="1:7" ht="12.75">
      <c r="A51" s="7">
        <v>5</v>
      </c>
      <c r="B51" s="10" t="s">
        <v>19</v>
      </c>
      <c r="C51" s="2"/>
      <c r="D51" s="2">
        <v>0</v>
      </c>
      <c r="E51" s="10" t="s">
        <v>20</v>
      </c>
      <c r="F51" s="2">
        <v>0</v>
      </c>
      <c r="G51" s="2">
        <v>0</v>
      </c>
    </row>
    <row r="52" spans="1:7" ht="12.75">
      <c r="A52" s="7">
        <v>6</v>
      </c>
      <c r="B52" s="10" t="s">
        <v>21</v>
      </c>
      <c r="C52" s="2">
        <v>0</v>
      </c>
      <c r="D52" s="2">
        <v>0</v>
      </c>
      <c r="E52" s="10" t="s">
        <v>22</v>
      </c>
      <c r="F52" s="2">
        <v>0</v>
      </c>
      <c r="G52" s="2"/>
    </row>
    <row r="53" spans="1:7" ht="12.75">
      <c r="A53" s="7">
        <v>7</v>
      </c>
      <c r="B53" s="10" t="s">
        <v>23</v>
      </c>
      <c r="C53" s="2">
        <v>0</v>
      </c>
      <c r="D53" s="2">
        <v>0</v>
      </c>
      <c r="E53" s="11" t="s">
        <v>24</v>
      </c>
      <c r="F53" s="2">
        <v>0</v>
      </c>
      <c r="G53" s="2">
        <v>0</v>
      </c>
    </row>
    <row r="54" spans="1:7" ht="12.75">
      <c r="A54" s="7">
        <v>8</v>
      </c>
      <c r="B54" s="3"/>
      <c r="C54" s="2"/>
      <c r="D54" s="2"/>
      <c r="E54" s="10" t="s">
        <v>25</v>
      </c>
      <c r="F54" s="2">
        <v>0</v>
      </c>
      <c r="G54" s="2"/>
    </row>
    <row r="55" spans="1:7" ht="12.75">
      <c r="A55" s="13">
        <v>9</v>
      </c>
      <c r="B55" s="14" t="s">
        <v>26</v>
      </c>
      <c r="C55" s="14"/>
      <c r="D55" s="14"/>
      <c r="E55" s="15" t="s">
        <v>27</v>
      </c>
      <c r="F55" s="15">
        <f>SUM(F48:F54)</f>
        <v>0</v>
      </c>
      <c r="G55" s="15"/>
    </row>
    <row r="56" spans="1:7" ht="12.75">
      <c r="A56" s="7">
        <v>10</v>
      </c>
      <c r="B56" s="27" t="s">
        <v>28</v>
      </c>
      <c r="C56" s="2"/>
      <c r="D56" s="2"/>
      <c r="E56" s="27" t="s">
        <v>29</v>
      </c>
      <c r="F56" s="2"/>
      <c r="G56" s="2"/>
    </row>
    <row r="57" spans="1:7" ht="12.75">
      <c r="A57" s="7">
        <v>11</v>
      </c>
      <c r="B57" s="10" t="s">
        <v>30</v>
      </c>
      <c r="C57" s="2"/>
      <c r="D57" s="2">
        <v>0</v>
      </c>
      <c r="E57" s="10" t="s">
        <v>31</v>
      </c>
      <c r="F57" s="2">
        <v>0</v>
      </c>
      <c r="G57" s="2">
        <v>0</v>
      </c>
    </row>
    <row r="58" spans="1:7" ht="12.75">
      <c r="A58" s="7">
        <v>12</v>
      </c>
      <c r="B58" s="10" t="s">
        <v>32</v>
      </c>
      <c r="C58" s="2">
        <v>0</v>
      </c>
      <c r="D58" s="2">
        <v>0</v>
      </c>
      <c r="E58" s="4" t="s">
        <v>33</v>
      </c>
      <c r="F58" s="2">
        <v>0</v>
      </c>
      <c r="G58" s="2">
        <v>0</v>
      </c>
    </row>
    <row r="59" spans="1:7" ht="12.75">
      <c r="A59" s="7">
        <v>13</v>
      </c>
      <c r="B59" s="10" t="s">
        <v>34</v>
      </c>
      <c r="C59" s="2">
        <v>0</v>
      </c>
      <c r="D59" s="2">
        <v>0</v>
      </c>
      <c r="E59" s="10" t="s">
        <v>35</v>
      </c>
      <c r="F59" s="2">
        <v>0</v>
      </c>
      <c r="G59" s="2">
        <v>0</v>
      </c>
    </row>
    <row r="60" spans="1:7" ht="12.75">
      <c r="A60" s="7">
        <v>14</v>
      </c>
      <c r="B60" s="10" t="s">
        <v>36</v>
      </c>
      <c r="C60" s="2">
        <v>0</v>
      </c>
      <c r="D60" s="2">
        <v>0</v>
      </c>
      <c r="E60" s="10" t="s">
        <v>37</v>
      </c>
      <c r="F60" s="2">
        <v>0</v>
      </c>
      <c r="G60" s="2">
        <v>0</v>
      </c>
    </row>
    <row r="61" spans="1:7" ht="12.75">
      <c r="A61" s="7">
        <v>15</v>
      </c>
      <c r="B61" s="10" t="s">
        <v>38</v>
      </c>
      <c r="C61" s="2">
        <v>0</v>
      </c>
      <c r="D61" s="2">
        <v>0</v>
      </c>
      <c r="E61" s="10" t="s">
        <v>39</v>
      </c>
      <c r="F61" s="2">
        <v>0</v>
      </c>
      <c r="G61" s="2">
        <v>0</v>
      </c>
    </row>
    <row r="62" spans="1:7" ht="12.75">
      <c r="A62" s="7">
        <v>16</v>
      </c>
      <c r="B62" s="24" t="s">
        <v>40</v>
      </c>
      <c r="C62" s="16">
        <f>SUM(C57:C61)</f>
        <v>0</v>
      </c>
      <c r="D62" s="16">
        <v>0</v>
      </c>
      <c r="E62" s="24" t="s">
        <v>41</v>
      </c>
      <c r="F62" s="15">
        <f>SUM(F57:F61)</f>
        <v>0</v>
      </c>
      <c r="G62" s="15">
        <v>0</v>
      </c>
    </row>
    <row r="63" spans="1:7" ht="12.75">
      <c r="A63" s="7">
        <v>17</v>
      </c>
      <c r="B63" s="17" t="s">
        <v>42</v>
      </c>
      <c r="C63" s="6">
        <v>0</v>
      </c>
      <c r="D63" s="6">
        <v>0</v>
      </c>
      <c r="E63" s="17" t="s">
        <v>42</v>
      </c>
      <c r="F63" s="6">
        <v>0</v>
      </c>
      <c r="G63" s="6">
        <v>0</v>
      </c>
    </row>
    <row r="64" spans="1:7" ht="12.75">
      <c r="A64" s="7">
        <v>18</v>
      </c>
      <c r="B64" s="23"/>
      <c r="C64" s="2"/>
      <c r="D64" s="2"/>
      <c r="E64" s="23"/>
      <c r="F64" s="2"/>
      <c r="G64" s="2"/>
    </row>
    <row r="65" spans="1:7" ht="12.75">
      <c r="A65" s="7">
        <v>19</v>
      </c>
      <c r="B65" s="12" t="s">
        <v>43</v>
      </c>
      <c r="C65" s="12">
        <f>SUM(C66:C67)</f>
        <v>0</v>
      </c>
      <c r="D65" s="12">
        <v>0</v>
      </c>
      <c r="E65" s="27" t="s">
        <v>44</v>
      </c>
      <c r="F65" s="6">
        <f>+F66+F67</f>
        <v>0</v>
      </c>
      <c r="G65" s="6">
        <v>0</v>
      </c>
    </row>
    <row r="66" spans="1:7" ht="12.75">
      <c r="A66" s="7">
        <v>20</v>
      </c>
      <c r="B66" s="5" t="s">
        <v>45</v>
      </c>
      <c r="C66" s="11">
        <v>0</v>
      </c>
      <c r="D66" s="11">
        <v>0</v>
      </c>
      <c r="E66" s="5" t="s">
        <v>46</v>
      </c>
      <c r="F66" s="2">
        <v>0</v>
      </c>
      <c r="G66" s="2">
        <v>0</v>
      </c>
    </row>
    <row r="67" spans="1:7" ht="12.75">
      <c r="A67" s="7">
        <v>21</v>
      </c>
      <c r="B67" s="5" t="s">
        <v>47</v>
      </c>
      <c r="C67" s="11">
        <v>0</v>
      </c>
      <c r="D67" s="11">
        <v>0</v>
      </c>
      <c r="E67" s="5" t="s">
        <v>48</v>
      </c>
      <c r="F67" s="2">
        <v>0</v>
      </c>
      <c r="G67" s="2">
        <v>0</v>
      </c>
    </row>
    <row r="68" spans="1:7" ht="12.75">
      <c r="A68" s="18">
        <v>22</v>
      </c>
      <c r="B68" s="28" t="s">
        <v>49</v>
      </c>
      <c r="C68" s="19">
        <f>+C65+C62+C55</f>
        <v>0</v>
      </c>
      <c r="D68" s="19"/>
      <c r="E68" s="28" t="s">
        <v>50</v>
      </c>
      <c r="F68" s="19">
        <f>+F55+F62+F65</f>
        <v>0</v>
      </c>
      <c r="G68" s="19">
        <f>+G55+G62+G65</f>
        <v>0</v>
      </c>
    </row>
    <row r="69" spans="1:7" ht="12.75">
      <c r="A69" s="34"/>
      <c r="B69" s="35"/>
      <c r="C69" s="35"/>
      <c r="D69" s="35"/>
      <c r="E69" s="35"/>
      <c r="F69" s="35"/>
      <c r="G69" s="35"/>
    </row>
    <row r="70" spans="1:7" ht="12.75">
      <c r="A70" s="34"/>
      <c r="B70" s="35"/>
      <c r="C70" s="35"/>
      <c r="D70" s="35"/>
      <c r="E70" s="35"/>
      <c r="F70" s="35"/>
      <c r="G70" s="35"/>
    </row>
    <row r="71" spans="1:7" ht="12.75">
      <c r="A71" s="34"/>
      <c r="B71" s="35"/>
      <c r="C71" s="35"/>
      <c r="D71" s="35"/>
      <c r="E71" s="35"/>
      <c r="F71" s="35"/>
      <c r="G71" s="35"/>
    </row>
    <row r="72" spans="1:7" ht="12.75">
      <c r="A72" s="34"/>
      <c r="B72" s="35"/>
      <c r="C72" s="35"/>
      <c r="D72" s="35"/>
      <c r="E72" s="35"/>
      <c r="F72" s="35"/>
      <c r="G72" s="35"/>
    </row>
  </sheetData>
  <sheetProtection/>
  <mergeCells count="19">
    <mergeCell ref="C45:C46"/>
    <mergeCell ref="D45:D46"/>
    <mergeCell ref="E45:E46"/>
    <mergeCell ref="A40:G40"/>
    <mergeCell ref="A41:G41"/>
    <mergeCell ref="A45:A46"/>
    <mergeCell ref="B45:B46"/>
    <mergeCell ref="F45:F46"/>
    <mergeCell ref="G45:G46"/>
    <mergeCell ref="A1:G1"/>
    <mergeCell ref="A2:G2"/>
    <mergeCell ref="B4:E4"/>
    <mergeCell ref="A6:A7"/>
    <mergeCell ref="B6:B7"/>
    <mergeCell ref="C6:C7"/>
    <mergeCell ref="G6:G7"/>
    <mergeCell ref="D6:D7"/>
    <mergeCell ref="E6:E7"/>
    <mergeCell ref="F6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J32" sqref="J32"/>
    </sheetView>
  </sheetViews>
  <sheetFormatPr defaultColWidth="9.00390625" defaultRowHeight="12.75"/>
  <cols>
    <col min="2" max="2" width="38.875" style="0" customWidth="1"/>
    <col min="3" max="3" width="9.875" style="0" customWidth="1"/>
    <col min="4" max="4" width="11.625" style="0" customWidth="1"/>
    <col min="5" max="5" width="31.00390625" style="0" customWidth="1"/>
    <col min="6" max="6" width="12.50390625" style="0" customWidth="1"/>
    <col min="7" max="7" width="13.375" style="0" customWidth="1"/>
  </cols>
  <sheetData>
    <row r="1" spans="1:7" ht="15.75">
      <c r="A1" s="1"/>
      <c r="B1" s="39" t="s">
        <v>51</v>
      </c>
      <c r="C1" s="39"/>
      <c r="D1" s="39"/>
      <c r="E1" s="39"/>
      <c r="F1" s="40"/>
      <c r="G1" s="40"/>
    </row>
    <row r="2" spans="1:7" ht="15.75">
      <c r="A2" s="1"/>
      <c r="B2" s="39" t="s">
        <v>67</v>
      </c>
      <c r="C2" s="39"/>
      <c r="D2" s="39"/>
      <c r="E2" s="39"/>
      <c r="F2" s="40"/>
      <c r="G2" s="40"/>
    </row>
    <row r="3" spans="1:7" ht="15.75">
      <c r="A3" s="1"/>
      <c r="B3" s="25"/>
      <c r="C3" s="25"/>
      <c r="D3" s="25"/>
      <c r="E3" s="25"/>
      <c r="F3" s="26"/>
      <c r="G3" s="26"/>
    </row>
    <row r="4" spans="1:7" ht="12.75">
      <c r="A4" s="1"/>
      <c r="B4" s="42"/>
      <c r="C4" s="42"/>
      <c r="D4" s="42"/>
      <c r="E4" s="42"/>
      <c r="F4" s="1"/>
      <c r="G4" s="1"/>
    </row>
    <row r="5" spans="1:7" ht="12.75">
      <c r="A5" s="20"/>
      <c r="B5" s="21" t="s">
        <v>4</v>
      </c>
      <c r="C5" s="21" t="s">
        <v>5</v>
      </c>
      <c r="D5" s="21" t="s">
        <v>6</v>
      </c>
      <c r="E5" s="22" t="s">
        <v>7</v>
      </c>
      <c r="F5" s="22" t="s">
        <v>10</v>
      </c>
      <c r="G5" s="22" t="s">
        <v>8</v>
      </c>
    </row>
    <row r="6" spans="1:7" ht="12.75">
      <c r="A6" s="43" t="s">
        <v>0</v>
      </c>
      <c r="B6" s="41" t="s">
        <v>1</v>
      </c>
      <c r="C6" s="41" t="s">
        <v>2</v>
      </c>
      <c r="D6" s="41" t="s">
        <v>3</v>
      </c>
      <c r="E6" s="41" t="s">
        <v>1</v>
      </c>
      <c r="F6" s="41" t="s">
        <v>2</v>
      </c>
      <c r="G6" s="41" t="s">
        <v>3</v>
      </c>
    </row>
    <row r="7" spans="1:7" ht="12.75">
      <c r="A7" s="44"/>
      <c r="B7" s="41"/>
      <c r="C7" s="41"/>
      <c r="D7" s="41"/>
      <c r="E7" s="41"/>
      <c r="F7" s="41"/>
      <c r="G7" s="41"/>
    </row>
    <row r="8" spans="1:7" ht="12.75">
      <c r="A8" s="7">
        <v>1</v>
      </c>
      <c r="B8" s="27" t="s">
        <v>11</v>
      </c>
      <c r="C8" s="2"/>
      <c r="D8" s="2"/>
      <c r="E8" s="27" t="s">
        <v>12</v>
      </c>
      <c r="F8" s="8"/>
      <c r="G8" s="8"/>
    </row>
    <row r="9" spans="1:7" ht="12.75">
      <c r="A9" s="7">
        <v>2</v>
      </c>
      <c r="B9" s="10" t="s">
        <v>13</v>
      </c>
      <c r="C9" s="2">
        <f>+Mérleg!C9+'KÖH mérleg'!C10+'Mérleg Óvoda'!C10</f>
        <v>43059107</v>
      </c>
      <c r="D9" s="2">
        <f>+Mérleg!D9+'KÖH mérleg'!D10+'Mérleg Óvoda'!D10</f>
        <v>54683064</v>
      </c>
      <c r="E9" s="10" t="s">
        <v>14</v>
      </c>
      <c r="F9" s="2">
        <f>+Mérleg!F9+'KÖH mérleg'!F10+'Mérleg Óvoda'!F10</f>
        <v>78684322</v>
      </c>
      <c r="G9" s="2">
        <f>+Mérleg!G9+'KÖH mérleg'!G10+'Mérleg Óvoda'!G10</f>
        <v>89664002</v>
      </c>
    </row>
    <row r="10" spans="1:7" ht="12.75">
      <c r="A10" s="7">
        <v>3</v>
      </c>
      <c r="B10" s="10" t="s">
        <v>15</v>
      </c>
      <c r="C10" s="2">
        <f>+Mérleg!C10+'KÖH mérleg'!C11+'Mérleg Óvoda'!C11</f>
        <v>35000000</v>
      </c>
      <c r="D10" s="2">
        <f>+Mérleg!D10+'KÖH mérleg'!D11+'Mérleg Óvoda'!D11</f>
        <v>35000000</v>
      </c>
      <c r="E10" s="10" t="s">
        <v>16</v>
      </c>
      <c r="F10" s="2">
        <f>+Mérleg!F10+'KÖH mérleg'!F11+'Mérleg Óvoda'!F11</f>
        <v>17687589</v>
      </c>
      <c r="G10" s="2">
        <f>+Mérleg!G10+'KÖH mérleg'!G11+'Mérleg Óvoda'!G11</f>
        <v>18797541</v>
      </c>
    </row>
    <row r="11" spans="1:7" ht="12.75">
      <c r="A11" s="7">
        <v>4</v>
      </c>
      <c r="B11" s="10" t="s">
        <v>17</v>
      </c>
      <c r="C11" s="2">
        <f>+Mérleg!C11+'KÖH mérleg'!C12+'Mérleg Óvoda'!C12</f>
        <v>343134338</v>
      </c>
      <c r="D11" s="2">
        <f>+Mérleg!D11+'KÖH mérleg'!D12+'Mérleg Óvoda'!D12</f>
        <v>360023198</v>
      </c>
      <c r="E11" s="10" t="s">
        <v>18</v>
      </c>
      <c r="F11" s="2">
        <f>+Mérleg!F11+'KÖH mérleg'!F12+'Mérleg Óvoda'!F12</f>
        <v>74377856</v>
      </c>
      <c r="G11" s="2">
        <f>+Mérleg!G11+'KÖH mérleg'!G12+'Mérleg Óvoda'!G12</f>
        <v>88759921</v>
      </c>
    </row>
    <row r="12" spans="1:7" ht="12.75">
      <c r="A12" s="7">
        <v>5</v>
      </c>
      <c r="B12" s="10" t="s">
        <v>19</v>
      </c>
      <c r="C12" s="2">
        <f>+Mérleg!C12+'KÖH mérleg'!C13+'Mérleg Óvoda'!C13</f>
        <v>0</v>
      </c>
      <c r="D12" s="2">
        <f>+Mérleg!D12+'KÖH mérleg'!D13+'Mérleg Óvoda'!D13</f>
        <v>0</v>
      </c>
      <c r="E12" s="10" t="s">
        <v>20</v>
      </c>
      <c r="F12" s="2">
        <f>+Mérleg!F12+'KÖH mérleg'!F13+'Mérleg Óvoda'!F13</f>
        <v>8878067</v>
      </c>
      <c r="G12" s="2">
        <f>+Mérleg!G12+'KÖH mérleg'!G13+'Mérleg Óvoda'!G13</f>
        <v>7088067</v>
      </c>
    </row>
    <row r="13" spans="1:7" ht="12.75">
      <c r="A13" s="7">
        <v>6</v>
      </c>
      <c r="B13" s="10" t="s">
        <v>21</v>
      </c>
      <c r="C13" s="2">
        <f>+Mérleg!C13+'KÖH mérleg'!C14+'Mérleg Óvoda'!C14</f>
        <v>0</v>
      </c>
      <c r="D13" s="2">
        <f>+Mérleg!D13+'KÖH mérleg'!D14+'Mérleg Óvoda'!D14</f>
        <v>35500</v>
      </c>
      <c r="E13" s="10" t="s">
        <v>22</v>
      </c>
      <c r="F13" s="2">
        <f>+Mérleg!F13+'KÖH mérleg'!F14+'Mérleg Óvoda'!F14</f>
        <v>241440783</v>
      </c>
      <c r="G13" s="2">
        <f>+Mérleg!G13+'KÖH mérleg'!G14+'Mérleg Óvoda'!G14</f>
        <v>345918353</v>
      </c>
    </row>
    <row r="14" spans="1:7" ht="12.75">
      <c r="A14" s="7">
        <v>7</v>
      </c>
      <c r="B14" s="10" t="s">
        <v>23</v>
      </c>
      <c r="C14" s="2">
        <f>+Mérleg!C14+'KÖH mérleg'!C15+'Mérleg Óvoda'!C15</f>
        <v>0</v>
      </c>
      <c r="D14" s="2">
        <f>+Mérleg!D14+'KÖH mérleg'!D15+'Mérleg Óvoda'!D15</f>
        <v>0</v>
      </c>
      <c r="E14" s="11" t="s">
        <v>24</v>
      </c>
      <c r="F14" s="2">
        <f>+Mérleg!F14+'KÖH mérleg'!F15+'Mérleg Óvoda'!F15</f>
        <v>0</v>
      </c>
      <c r="G14" s="2">
        <f>+Mérleg!G14+'KÖH mérleg'!G15+'Mérleg Óvoda'!G15</f>
        <v>0</v>
      </c>
    </row>
    <row r="15" spans="1:7" ht="12.75">
      <c r="A15" s="7">
        <v>8</v>
      </c>
      <c r="B15" s="3"/>
      <c r="C15" s="2">
        <f>+Mérleg!C15+'KÖH mérleg'!C16+'Mérleg Óvoda'!C16</f>
        <v>0</v>
      </c>
      <c r="D15" s="2">
        <f>+Mérleg!D15+'KÖH mérleg'!D16+'Mérleg Óvoda'!D16</f>
        <v>0</v>
      </c>
      <c r="E15" s="10" t="s">
        <v>25</v>
      </c>
      <c r="F15" s="2">
        <f>+Mérleg!F15+'KÖH mérleg'!F16+'Mérleg Óvoda'!F16</f>
        <v>0</v>
      </c>
      <c r="G15" s="2">
        <f>+Mérleg!G15+'KÖH mérleg'!G16+'Mérleg Óvoda'!G16</f>
        <v>0</v>
      </c>
    </row>
    <row r="16" spans="1:7" ht="12.75">
      <c r="A16" s="13">
        <v>9</v>
      </c>
      <c r="B16" s="14" t="s">
        <v>26</v>
      </c>
      <c r="C16" s="14">
        <f>SUM(C9:C15)</f>
        <v>421193445</v>
      </c>
      <c r="D16" s="14">
        <f>SUM(D9:D15)</f>
        <v>449741762</v>
      </c>
      <c r="E16" s="15" t="s">
        <v>27</v>
      </c>
      <c r="F16" s="15">
        <f>SUM(F9:F15)</f>
        <v>421068617</v>
      </c>
      <c r="G16" s="15">
        <f>SUM(G9:G15)</f>
        <v>550227884</v>
      </c>
    </row>
    <row r="17" spans="1:7" ht="12.75">
      <c r="A17" s="7">
        <v>10</v>
      </c>
      <c r="B17" s="27" t="s">
        <v>28</v>
      </c>
      <c r="C17" s="2"/>
      <c r="D17" s="2"/>
      <c r="E17" s="27" t="s">
        <v>29</v>
      </c>
      <c r="F17" s="2"/>
      <c r="G17" s="2"/>
    </row>
    <row r="18" spans="1:7" ht="12.75">
      <c r="A18" s="7">
        <v>11</v>
      </c>
      <c r="B18" s="10" t="s">
        <v>30</v>
      </c>
      <c r="C18" s="2">
        <f>+Mérleg!C18+'KÖH mérleg'!C19+'Mérleg Óvoda'!C19</f>
        <v>0</v>
      </c>
      <c r="D18" s="2">
        <f>+Mérleg!D18+'KÖH mérleg'!D19+'Mérleg Óvoda'!D19</f>
        <v>0</v>
      </c>
      <c r="E18" s="10" t="s">
        <v>31</v>
      </c>
      <c r="F18" s="2">
        <f>+Mérleg!F18+'KÖH mérleg'!F19+'Mérleg Óvoda'!F19</f>
        <v>1393000</v>
      </c>
      <c r="G18" s="2">
        <f>+Mérleg!G18+'KÖH mérleg'!G19+'Mérleg Óvoda'!G19</f>
        <v>7952740</v>
      </c>
    </row>
    <row r="19" spans="1:7" ht="12.75">
      <c r="A19" s="7">
        <v>12</v>
      </c>
      <c r="B19" s="10" t="s">
        <v>32</v>
      </c>
      <c r="C19" s="2">
        <f>+Mérleg!C19+'KÖH mérleg'!C20+'Mérleg Óvoda'!C20</f>
        <v>0</v>
      </c>
      <c r="D19" s="2">
        <f>+Mérleg!D19+'KÖH mérleg'!D20+'Mérleg Óvoda'!D20</f>
        <v>96622054</v>
      </c>
      <c r="E19" s="4" t="s">
        <v>33</v>
      </c>
      <c r="F19" s="2">
        <f>+Mérleg!F19+'KÖH mérleg'!F20+'Mérleg Óvoda'!F20</f>
        <v>2921000</v>
      </c>
      <c r="G19" s="2">
        <f>+Mérleg!G19+'KÖH mérleg'!G20+'Mérleg Óvoda'!G20</f>
        <v>41952027</v>
      </c>
    </row>
    <row r="20" spans="1:7" ht="12.75">
      <c r="A20" s="7">
        <v>13</v>
      </c>
      <c r="B20" s="10" t="s">
        <v>34</v>
      </c>
      <c r="C20" s="2">
        <f>+Mérleg!C20+'KÖH mérleg'!C21+'Mérleg Óvoda'!C21</f>
        <v>0</v>
      </c>
      <c r="D20" s="2">
        <f>+Mérleg!D20+'KÖH mérleg'!D21+'Mérleg Óvoda'!D21</f>
        <v>0</v>
      </c>
      <c r="E20" s="10" t="s">
        <v>35</v>
      </c>
      <c r="F20" s="2">
        <f>+Mérleg!F20+'KÖH mérleg'!F21+'Mérleg Óvoda'!F21</f>
        <v>0</v>
      </c>
      <c r="G20" s="2">
        <f>+Mérleg!G20+'KÖH mérleg'!G21+'Mérleg Óvoda'!G21</f>
        <v>0</v>
      </c>
    </row>
    <row r="21" spans="1:7" ht="12.75">
      <c r="A21" s="7">
        <v>14</v>
      </c>
      <c r="B21" s="10" t="s">
        <v>36</v>
      </c>
      <c r="C21" s="2">
        <f>+Mérleg!C21+'KÖH mérleg'!C22+'Mérleg Óvoda'!C22</f>
        <v>0</v>
      </c>
      <c r="D21" s="2">
        <f>+Mérleg!D21+'KÖH mérleg'!D22+'Mérleg Óvoda'!D22</f>
        <v>5000000</v>
      </c>
      <c r="E21" s="10" t="s">
        <v>37</v>
      </c>
      <c r="F21" s="2">
        <f>+Mérleg!F21+'KÖH mérleg'!F22+'Mérleg Óvoda'!F22</f>
        <v>0</v>
      </c>
      <c r="G21" s="2">
        <f>+Mérleg!G21+'KÖH mérleg'!G22+'Mérleg Óvoda'!G22</f>
        <v>0</v>
      </c>
    </row>
    <row r="22" spans="1:7" ht="12.75">
      <c r="A22" s="7">
        <v>15</v>
      </c>
      <c r="B22" s="10" t="s">
        <v>38</v>
      </c>
      <c r="C22" s="2">
        <f>+Mérleg!C22+'KÖH mérleg'!C23+'Mérleg Óvoda'!C23</f>
        <v>16001153</v>
      </c>
      <c r="D22" s="2">
        <f>+Mérleg!D22+'KÖH mérleg'!D23+'Mérleg Óvoda'!D23</f>
        <v>60580816</v>
      </c>
      <c r="E22" s="10" t="s">
        <v>39</v>
      </c>
      <c r="F22" s="2">
        <f>+Mérleg!F22+'KÖH mérleg'!F23+'Mérleg Óvoda'!F23</f>
        <v>0</v>
      </c>
      <c r="G22" s="2">
        <f>+Mérleg!G22+'KÖH mérleg'!G23+'Mérleg Óvoda'!G23</f>
        <v>0</v>
      </c>
    </row>
    <row r="23" spans="1:7" ht="12.75">
      <c r="A23" s="7">
        <v>16</v>
      </c>
      <c r="B23" s="24" t="s">
        <v>40</v>
      </c>
      <c r="C23" s="16">
        <f>SUM(C18:C22)</f>
        <v>16001153</v>
      </c>
      <c r="D23" s="16">
        <f>SUM(D18:D22)</f>
        <v>162202870</v>
      </c>
      <c r="E23" s="24" t="s">
        <v>41</v>
      </c>
      <c r="F23" s="15">
        <f>SUM(F18:F22)</f>
        <v>4314000</v>
      </c>
      <c r="G23" s="15">
        <f>SUM(G18:G22)</f>
        <v>49904767</v>
      </c>
    </row>
    <row r="24" spans="1:7" ht="12.75">
      <c r="A24" s="7">
        <v>17</v>
      </c>
      <c r="B24" s="17" t="s">
        <v>42</v>
      </c>
      <c r="C24" s="6">
        <v>0</v>
      </c>
      <c r="D24" s="6">
        <v>0</v>
      </c>
      <c r="E24" s="17" t="s">
        <v>42</v>
      </c>
      <c r="F24" s="6">
        <v>0</v>
      </c>
      <c r="G24" s="6">
        <v>0</v>
      </c>
    </row>
    <row r="25" spans="1:7" ht="12.75">
      <c r="A25" s="7">
        <v>18</v>
      </c>
      <c r="B25" s="23"/>
      <c r="C25" s="2"/>
      <c r="D25" s="2"/>
      <c r="E25" s="23"/>
      <c r="F25" s="2"/>
      <c r="G25" s="2"/>
    </row>
    <row r="26" spans="1:7" ht="12.75">
      <c r="A26" s="7">
        <v>19</v>
      </c>
      <c r="B26" s="12" t="s">
        <v>43</v>
      </c>
      <c r="C26" s="12">
        <f>SUM(C27:C28)</f>
        <v>63445667</v>
      </c>
      <c r="D26" s="12">
        <f>SUM(D27:D28)</f>
        <v>73758736</v>
      </c>
      <c r="E26" s="27" t="s">
        <v>44</v>
      </c>
      <c r="F26" s="6">
        <f>SUM(F27:F28)</f>
        <v>75257648</v>
      </c>
      <c r="G26" s="6">
        <f>SUM(G27:G28)</f>
        <v>85570717</v>
      </c>
    </row>
    <row r="27" spans="1:7" ht="12.75">
      <c r="A27" s="7">
        <v>20</v>
      </c>
      <c r="B27" s="5" t="s">
        <v>45</v>
      </c>
      <c r="C27" s="11">
        <f>+Mérleg!C27+'KÖH mérleg'!C28+'Mérleg Óvoda'!C28</f>
        <v>63445667</v>
      </c>
      <c r="D27" s="11">
        <f>+Mérleg!D27+'KÖH mérleg'!D28+'Mérleg Óvoda'!D28</f>
        <v>73758736</v>
      </c>
      <c r="E27" s="5" t="s">
        <v>46</v>
      </c>
      <c r="F27" s="2">
        <f>+Mérleg!F27+'KÖH mérleg'!F28+'Mérleg Óvoda'!F28</f>
        <v>75257648</v>
      </c>
      <c r="G27" s="2">
        <f>+Mérleg!G27+'KÖH mérleg'!G28+'Mérleg Óvoda'!G28</f>
        <v>85570717</v>
      </c>
    </row>
    <row r="28" spans="1:7" ht="12.75">
      <c r="A28" s="7">
        <v>21</v>
      </c>
      <c r="B28" s="5" t="s">
        <v>47</v>
      </c>
      <c r="C28" s="11">
        <f>+Mérleg!C28+'KÖH mérleg'!C29+'Mérleg Óvoda'!C29</f>
        <v>0</v>
      </c>
      <c r="D28" s="11">
        <f>+Mérleg!D28+'KÖH mérleg'!D29+'Mérleg Óvoda'!D29</f>
        <v>0</v>
      </c>
      <c r="E28" s="5" t="s">
        <v>48</v>
      </c>
      <c r="F28" s="2">
        <v>0</v>
      </c>
      <c r="G28" s="2">
        <v>0</v>
      </c>
    </row>
    <row r="29" spans="1:7" ht="12.75">
      <c r="A29" s="18">
        <v>22</v>
      </c>
      <c r="B29" s="28" t="s">
        <v>49</v>
      </c>
      <c r="C29" s="19">
        <f>C16+C23+C26</f>
        <v>500640265</v>
      </c>
      <c r="D29" s="19">
        <f>D16+D23+D26</f>
        <v>685703368</v>
      </c>
      <c r="E29" s="28" t="s">
        <v>50</v>
      </c>
      <c r="F29" s="19">
        <f>F16+F23+F26</f>
        <v>500640265</v>
      </c>
      <c r="G29" s="19">
        <f>G16+G23+G26</f>
        <v>685703368</v>
      </c>
    </row>
  </sheetData>
  <sheetProtection/>
  <mergeCells count="10">
    <mergeCell ref="B1:G1"/>
    <mergeCell ref="B2:G2"/>
    <mergeCell ref="B4:E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Schvégerné Julianna</cp:lastModifiedBy>
  <cp:lastPrinted>2018-05-29T14:04:12Z</cp:lastPrinted>
  <dcterms:created xsi:type="dcterms:W3CDTF">1999-10-30T10:30:45Z</dcterms:created>
  <dcterms:modified xsi:type="dcterms:W3CDTF">2018-06-06T13:05:59Z</dcterms:modified>
  <cp:category/>
  <cp:version/>
  <cp:contentType/>
  <cp:contentStatus/>
</cp:coreProperties>
</file>