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13.mellékle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Q33" i="1"/>
  <c r="K33"/>
  <c r="O31"/>
  <c r="O32" s="1"/>
  <c r="O34" s="1"/>
  <c r="L31"/>
  <c r="L32" s="1"/>
  <c r="J31"/>
  <c r="I31"/>
  <c r="G31"/>
  <c r="C31"/>
  <c r="C32" s="1"/>
  <c r="C34" s="1"/>
  <c r="N30"/>
  <c r="Q30" s="1"/>
  <c r="F30"/>
  <c r="K30" s="1"/>
  <c r="N29"/>
  <c r="M29"/>
  <c r="Q29" s="1"/>
  <c r="F29"/>
  <c r="E29"/>
  <c r="K29" s="1"/>
  <c r="D29"/>
  <c r="Q28"/>
  <c r="F28"/>
  <c r="E28"/>
  <c r="D28"/>
  <c r="K28" s="1"/>
  <c r="Q27"/>
  <c r="F27"/>
  <c r="K27" s="1"/>
  <c r="N26"/>
  <c r="M26"/>
  <c r="Q26" s="1"/>
  <c r="F26"/>
  <c r="E26"/>
  <c r="E31" s="1"/>
  <c r="D26"/>
  <c r="D31" s="1"/>
  <c r="Q25"/>
  <c r="H25"/>
  <c r="K25" s="1"/>
  <c r="Q24"/>
  <c r="F24"/>
  <c r="K24" s="1"/>
  <c r="Q23"/>
  <c r="H23"/>
  <c r="K23" s="1"/>
  <c r="Q22"/>
  <c r="H22"/>
  <c r="K22" s="1"/>
  <c r="Q21"/>
  <c r="H21"/>
  <c r="K21" s="1"/>
  <c r="Q20"/>
  <c r="H20"/>
  <c r="K20" s="1"/>
  <c r="Q19"/>
  <c r="K19"/>
  <c r="H19"/>
  <c r="Q18"/>
  <c r="H18"/>
  <c r="K18" s="1"/>
  <c r="Q17"/>
  <c r="K17"/>
  <c r="H17"/>
  <c r="Q16"/>
  <c r="H16"/>
  <c r="K16" s="1"/>
  <c r="Q15"/>
  <c r="K15"/>
  <c r="H15"/>
  <c r="H31" s="1"/>
  <c r="H32" s="1"/>
  <c r="H34" s="1"/>
  <c r="P14"/>
  <c r="P31" s="1"/>
  <c r="P32" s="1"/>
  <c r="P34" s="1"/>
  <c r="N14"/>
  <c r="N31" s="1"/>
  <c r="M14"/>
  <c r="Q14" s="1"/>
  <c r="K14"/>
  <c r="F14"/>
  <c r="Q13"/>
  <c r="F13"/>
  <c r="F31" s="1"/>
  <c r="M12"/>
  <c r="Q12" s="1"/>
  <c r="N11"/>
  <c r="Q11" s="1"/>
  <c r="J11"/>
  <c r="J32" s="1"/>
  <c r="J34" s="1"/>
  <c r="I11"/>
  <c r="I32" s="1"/>
  <c r="I34" s="1"/>
  <c r="G11"/>
  <c r="G32" s="1"/>
  <c r="G34" s="1"/>
  <c r="F11"/>
  <c r="F32" s="1"/>
  <c r="F34" s="1"/>
  <c r="E11"/>
  <c r="E32" s="1"/>
  <c r="E34" s="1"/>
  <c r="D11"/>
  <c r="K11" s="1"/>
  <c r="L34" l="1"/>
  <c r="K31"/>
  <c r="K32" s="1"/>
  <c r="K34" s="1"/>
  <c r="Q31"/>
  <c r="M31"/>
  <c r="M32" s="1"/>
  <c r="M34" s="1"/>
  <c r="D32"/>
  <c r="D34" s="1"/>
  <c r="N32"/>
  <c r="N34" s="1"/>
  <c r="K13"/>
  <c r="K26"/>
  <c r="Q32" l="1"/>
  <c r="Q34" s="1"/>
</calcChain>
</file>

<file path=xl/sharedStrings.xml><?xml version="1.0" encoding="utf-8"?>
<sst xmlns="http://schemas.openxmlformats.org/spreadsheetml/2006/main" count="54" uniqueCount="53">
  <si>
    <t>2. melléklet a  2 /2014. (II.28. ) önkormányzati rendelethez</t>
  </si>
  <si>
    <t>Aka Község Önkormányzata 2014.évi működési és felhalmozási kiadásai</t>
  </si>
  <si>
    <t>intézményenkénti és szakfeladatonkénti bontásban kiemelt előirányzatonként</t>
  </si>
  <si>
    <t>Ezer Ft-ban</t>
  </si>
  <si>
    <t>KOFU</t>
  </si>
  <si>
    <t>Megnevezés</t>
  </si>
  <si>
    <t>Létszám</t>
  </si>
  <si>
    <t>Személyi juttatás</t>
  </si>
  <si>
    <t>Járulékok</t>
  </si>
  <si>
    <t>Dologi és egyéb folyó kiadások</t>
  </si>
  <si>
    <t>Pénzeszköz átadás,támog. működési</t>
  </si>
  <si>
    <t>Önk.által foly.ellátások</t>
  </si>
  <si>
    <t>Hitelek, kölcsönök</t>
  </si>
  <si>
    <t>Működési tartalékok</t>
  </si>
  <si>
    <t>Működési kiadások összesen</t>
  </si>
  <si>
    <t>Pénzeszköz átadás,támog.felhal,</t>
  </si>
  <si>
    <t>Beruházás</t>
  </si>
  <si>
    <t>Felújítás</t>
  </si>
  <si>
    <t>Felhalm. tartalékok</t>
  </si>
  <si>
    <t>Felhalmozási kiadások össz.</t>
  </si>
  <si>
    <t>O11130</t>
  </si>
  <si>
    <t>Önkormányzati igazgatási tevékenység</t>
  </si>
  <si>
    <t>O52080</t>
  </si>
  <si>
    <t>Folyadék szállítására szolg. közmű építése</t>
  </si>
  <si>
    <t>O64010</t>
  </si>
  <si>
    <t>Közvilágitási feladatok</t>
  </si>
  <si>
    <t>O66020</t>
  </si>
  <si>
    <t>Város és községgazdálkodás</t>
  </si>
  <si>
    <t>Rendszeres szoc. segély</t>
  </si>
  <si>
    <t>Rendszeres gyermekvédelmi ellátások</t>
  </si>
  <si>
    <t>Óvodáztatási támogatás</t>
  </si>
  <si>
    <t>Átmeneti segély</t>
  </si>
  <si>
    <t>Temetési segély</t>
  </si>
  <si>
    <t>Rendkívüli gyermekvédelmi támogatás</t>
  </si>
  <si>
    <t>Közgyógyellátás</t>
  </si>
  <si>
    <t>Egyéb önkorm.eseti pb.ellátás</t>
  </si>
  <si>
    <t>Lakásfenntartási támogatás</t>
  </si>
  <si>
    <t>Szociális étkeztetés</t>
  </si>
  <si>
    <t>O61030</t>
  </si>
  <si>
    <t>Egyéb mns. Lakáshoz jutási támogatás</t>
  </si>
  <si>
    <t>O41233</t>
  </si>
  <si>
    <t>Hosszabb időtartamú közfogl.</t>
  </si>
  <si>
    <t>Kulturális műsorok rendezvények</t>
  </si>
  <si>
    <t>O82044</t>
  </si>
  <si>
    <t>Könyvtári szolgáltatások</t>
  </si>
  <si>
    <t>O82092</t>
  </si>
  <si>
    <t>Közműv. Int. működtetése</t>
  </si>
  <si>
    <t>O13320</t>
  </si>
  <si>
    <t>Köztemető fenntartás</t>
  </si>
  <si>
    <t>I.2.</t>
  </si>
  <si>
    <t>Önkorm.kv.szereplő nem intézm.kiad.</t>
  </si>
  <si>
    <t>Költségvetési kiadások összesen:( I.+ II.)</t>
  </si>
  <si>
    <t>Kiadások összesen: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</si>
</sst>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b/>
      <sz val="10"/>
      <name val="Arial"/>
      <charset val="238"/>
    </font>
    <font>
      <sz val="12"/>
      <name val="Arial CE"/>
      <family val="2"/>
      <charset val="238"/>
    </font>
    <font>
      <sz val="12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" fillId="0" borderId="2" xfId="0" applyFont="1" applyBorder="1"/>
    <xf numFmtId="0" fontId="8" fillId="0" borderId="2" xfId="0" applyFont="1" applyFill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10" fillId="0" borderId="2" xfId="0" applyFont="1" applyBorder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</sheetData>
      <sheetData sheetId="5">
        <row r="10">
          <cell r="I10">
            <v>120</v>
          </cell>
        </row>
      </sheetData>
      <sheetData sheetId="6">
        <row r="18">
          <cell r="I18">
            <v>3547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  <row r="36">
          <cell r="I36">
            <v>3227</v>
          </cell>
        </row>
        <row r="66">
          <cell r="I66">
            <v>2461</v>
          </cell>
        </row>
        <row r="85">
          <cell r="I85">
            <v>658</v>
          </cell>
        </row>
        <row r="173">
          <cell r="I173">
            <v>2186</v>
          </cell>
        </row>
        <row r="175">
          <cell r="I175">
            <v>0</v>
          </cell>
        </row>
        <row r="179">
          <cell r="I179">
            <v>0</v>
          </cell>
        </row>
        <row r="180">
          <cell r="I180">
            <v>0</v>
          </cell>
        </row>
        <row r="185">
          <cell r="I185">
            <v>100</v>
          </cell>
        </row>
      </sheetData>
      <sheetData sheetId="11">
        <row r="54">
          <cell r="I54">
            <v>360</v>
          </cell>
        </row>
        <row r="97">
          <cell r="I97">
            <v>1230</v>
          </cell>
        </row>
        <row r="101">
          <cell r="I101">
            <v>0</v>
          </cell>
        </row>
        <row r="107">
          <cell r="I107">
            <v>0</v>
          </cell>
        </row>
        <row r="111">
          <cell r="I111">
            <v>0</v>
          </cell>
        </row>
        <row r="114">
          <cell r="I114">
            <v>950</v>
          </cell>
        </row>
      </sheetData>
      <sheetData sheetId="12">
        <row r="18">
          <cell r="I18">
            <v>2937</v>
          </cell>
        </row>
        <row r="40">
          <cell r="I40">
            <v>397</v>
          </cell>
        </row>
        <row r="62">
          <cell r="I62">
            <v>454</v>
          </cell>
        </row>
        <row r="69">
          <cell r="I69">
            <v>0</v>
          </cell>
        </row>
      </sheetData>
      <sheetData sheetId="13"/>
      <sheetData sheetId="14">
        <row r="18">
          <cell r="I18">
            <v>0</v>
          </cell>
        </row>
        <row r="35">
          <cell r="I35">
            <v>0</v>
          </cell>
        </row>
      </sheetData>
      <sheetData sheetId="15">
        <row r="20">
          <cell r="I20">
            <v>60</v>
          </cell>
        </row>
        <row r="31">
          <cell r="I31">
            <v>76</v>
          </cell>
        </row>
        <row r="34">
          <cell r="I34">
            <v>0</v>
          </cell>
        </row>
        <row r="35">
          <cell r="I35">
            <v>0</v>
          </cell>
        </row>
      </sheetData>
      <sheetData sheetId="16">
        <row r="12">
          <cell r="I12">
            <v>775</v>
          </cell>
        </row>
        <row r="25">
          <cell r="I25">
            <v>984</v>
          </cell>
        </row>
      </sheetData>
      <sheetData sheetId="17">
        <row r="20">
          <cell r="I20">
            <v>1087</v>
          </cell>
        </row>
        <row r="29">
          <cell r="I29">
            <v>1380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  <row r="13">
          <cell r="I13">
            <v>20</v>
          </cell>
        </row>
        <row r="20">
          <cell r="I20">
            <v>20</v>
          </cell>
        </row>
        <row r="26">
          <cell r="I26">
            <v>60</v>
          </cell>
        </row>
        <row r="31">
          <cell r="I31">
            <v>0</v>
          </cell>
        </row>
        <row r="36">
          <cell r="I36">
            <v>40</v>
          </cell>
        </row>
        <row r="41">
          <cell r="I41">
            <v>100</v>
          </cell>
        </row>
        <row r="45">
          <cell r="I45">
            <v>40</v>
          </cell>
        </row>
      </sheetData>
      <sheetData sheetId="21">
        <row r="25">
          <cell r="I25">
            <v>1042</v>
          </cell>
        </row>
        <row r="41">
          <cell r="I41">
            <v>264</v>
          </cell>
        </row>
        <row r="91">
          <cell r="I91">
            <v>533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</sheetData>
      <sheetData sheetId="22">
        <row r="10">
          <cell r="I10">
            <v>300</v>
          </cell>
        </row>
        <row r="17">
          <cell r="I17">
            <v>81</v>
          </cell>
        </row>
        <row r="52">
          <cell r="I52">
            <v>803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selection activeCell="A2" sqref="A2:D2"/>
    </sheetView>
  </sheetViews>
  <sheetFormatPr defaultRowHeight="12.75"/>
  <cols>
    <col min="2" max="2" width="39.28515625" customWidth="1"/>
  </cols>
  <sheetData>
    <row r="1" spans="1:17">
      <c r="K1" s="1"/>
      <c r="Q1" s="1"/>
    </row>
    <row r="2" spans="1:17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</row>
    <row r="4" spans="1:17">
      <c r="N4" s="6"/>
      <c r="O4" s="6"/>
    </row>
    <row r="5" spans="1:17" ht="15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ht="15">
      <c r="A6" s="7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ht="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7">
      <c r="F9" s="10"/>
      <c r="N9" s="11" t="s">
        <v>3</v>
      </c>
      <c r="O9" s="11"/>
      <c r="P9" s="11"/>
      <c r="Q9" s="11"/>
    </row>
    <row r="10" spans="1:17" ht="63">
      <c r="A10" s="12" t="s">
        <v>4</v>
      </c>
      <c r="B10" s="13" t="s">
        <v>5</v>
      </c>
      <c r="C10" s="14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5" t="s">
        <v>14</v>
      </c>
      <c r="L10" s="14" t="s">
        <v>15</v>
      </c>
      <c r="M10" s="14" t="s">
        <v>16</v>
      </c>
      <c r="N10" s="14" t="s">
        <v>17</v>
      </c>
      <c r="O10" s="14" t="s">
        <v>12</v>
      </c>
      <c r="P10" s="14" t="s">
        <v>18</v>
      </c>
      <c r="Q10" s="16" t="s">
        <v>19</v>
      </c>
    </row>
    <row r="11" spans="1:17">
      <c r="A11" s="17" t="s">
        <v>20</v>
      </c>
      <c r="B11" s="18" t="s">
        <v>21</v>
      </c>
      <c r="C11" s="18">
        <v>1</v>
      </c>
      <c r="D11" s="18">
        <f>[1]önk.ig.tev.kia.!$I$66</f>
        <v>2461</v>
      </c>
      <c r="E11" s="18">
        <f>[1]önk.ig.tev.kia.!$I$85</f>
        <v>658</v>
      </c>
      <c r="F11" s="18">
        <f>[1]önk.ig.tev.kia.!$I$173</f>
        <v>2186</v>
      </c>
      <c r="G11" s="18">
        <f>[1]önk.ig.tev.kia.!$I$36</f>
        <v>3227</v>
      </c>
      <c r="H11" s="18">
        <v>0</v>
      </c>
      <c r="I11" s="18">
        <f>[1]önk.ig.tev.kia.!$I$175</f>
        <v>0</v>
      </c>
      <c r="J11" s="18">
        <f>[1]önk.ig.tev.kia.!$I$185</f>
        <v>100</v>
      </c>
      <c r="K11" s="18">
        <f>SUM(D11:J11)</f>
        <v>8632</v>
      </c>
      <c r="L11" s="19">
        <v>0</v>
      </c>
      <c r="M11" s="19">
        <v>0</v>
      </c>
      <c r="N11" s="19">
        <f>[1]önk.ig.tev.kia.!$I$179+[1]önk.ig.tev.kia.!$I$180</f>
        <v>0</v>
      </c>
      <c r="O11" s="19">
        <v>0</v>
      </c>
      <c r="P11" s="19">
        <v>0</v>
      </c>
      <c r="Q11" s="18">
        <f>SUM(L11:P11)</f>
        <v>0</v>
      </c>
    </row>
    <row r="12" spans="1:17">
      <c r="A12" s="17" t="s">
        <v>22</v>
      </c>
      <c r="B12" s="20" t="s">
        <v>23</v>
      </c>
      <c r="C12" s="18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18">
        <v>0</v>
      </c>
      <c r="L12" s="19">
        <v>0</v>
      </c>
      <c r="M12" s="19">
        <f>[1]Mélyépítés!$I$20</f>
        <v>0</v>
      </c>
      <c r="N12" s="19">
        <v>0</v>
      </c>
      <c r="O12" s="19">
        <v>0</v>
      </c>
      <c r="P12" s="19">
        <v>0</v>
      </c>
      <c r="Q12" s="18">
        <f>M12</f>
        <v>0</v>
      </c>
    </row>
    <row r="13" spans="1:17">
      <c r="A13" s="17" t="s">
        <v>24</v>
      </c>
      <c r="B13" s="12" t="s">
        <v>25</v>
      </c>
      <c r="C13" s="21">
        <v>0</v>
      </c>
      <c r="D13" s="20">
        <v>0</v>
      </c>
      <c r="E13" s="19">
        <v>0</v>
      </c>
      <c r="F13" s="19">
        <f>[1]közvilág.kia.!$I$25</f>
        <v>984</v>
      </c>
      <c r="G13" s="19">
        <v>0</v>
      </c>
      <c r="H13" s="19">
        <v>0</v>
      </c>
      <c r="I13" s="19">
        <v>0</v>
      </c>
      <c r="J13" s="19">
        <v>0</v>
      </c>
      <c r="K13" s="18">
        <f t="shared" ref="K13:K31" si="0">SUM(D13:J13)</f>
        <v>984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8">
        <f>SUM(L13:P13)</f>
        <v>0</v>
      </c>
    </row>
    <row r="14" spans="1:17">
      <c r="A14" s="17" t="s">
        <v>26</v>
      </c>
      <c r="B14" s="12" t="s">
        <v>27</v>
      </c>
      <c r="C14" s="21">
        <v>0</v>
      </c>
      <c r="D14" s="20">
        <v>0</v>
      </c>
      <c r="E14" s="19">
        <v>0</v>
      </c>
      <c r="F14" s="19">
        <f>'[1]város-ésközségg.kia.'!$I$97</f>
        <v>1230</v>
      </c>
      <c r="G14" s="19">
        <v>0</v>
      </c>
      <c r="H14" s="19">
        <v>0</v>
      </c>
      <c r="I14" s="19">
        <v>0</v>
      </c>
      <c r="J14" s="19">
        <v>0</v>
      </c>
      <c r="K14" s="18">
        <f t="shared" si="0"/>
        <v>1230</v>
      </c>
      <c r="L14" s="20">
        <v>0</v>
      </c>
      <c r="M14" s="20">
        <f>'[1]város-ésközségg.kia.'!$I$101+'[1]város-ésközségg.kia.'!$I$114</f>
        <v>950</v>
      </c>
      <c r="N14" s="20">
        <f>'[1]város-ésközségg.kia.'!$I$107+'[1]város-ésközségg.kia.'!$I$111</f>
        <v>0</v>
      </c>
      <c r="O14" s="20">
        <v>0</v>
      </c>
      <c r="P14" s="20">
        <f>SUM(P12:P12)</f>
        <v>0</v>
      </c>
      <c r="Q14" s="18">
        <f>SUM(L14:P14)</f>
        <v>950</v>
      </c>
    </row>
    <row r="15" spans="1:17">
      <c r="A15" s="17">
        <v>105010</v>
      </c>
      <c r="B15" s="12" t="s">
        <v>28</v>
      </c>
      <c r="C15" s="21">
        <v>0</v>
      </c>
      <c r="D15" s="20">
        <v>0</v>
      </c>
      <c r="E15" s="19">
        <v>0</v>
      </c>
      <c r="F15" s="19">
        <v>0</v>
      </c>
      <c r="G15" s="19">
        <v>0</v>
      </c>
      <c r="H15" s="19">
        <f>[1]munkanélk.ell.!$I$28</f>
        <v>547</v>
      </c>
      <c r="I15" s="19">
        <v>0</v>
      </c>
      <c r="J15" s="19">
        <v>0</v>
      </c>
      <c r="K15" s="18">
        <f t="shared" si="0"/>
        <v>547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18">
        <f>SUM(L15:P15)</f>
        <v>0</v>
      </c>
    </row>
    <row r="16" spans="1:17">
      <c r="A16" s="17">
        <v>104051</v>
      </c>
      <c r="B16" s="12" t="s">
        <v>29</v>
      </c>
      <c r="C16" s="21">
        <v>0</v>
      </c>
      <c r="D16" s="20">
        <v>0</v>
      </c>
      <c r="E16" s="19">
        <v>0</v>
      </c>
      <c r="F16" s="19">
        <v>0</v>
      </c>
      <c r="G16" s="19">
        <v>0</v>
      </c>
      <c r="H16" s="19">
        <f>'[1]eseti gyv.pb.ell.'!$I$21</f>
        <v>174</v>
      </c>
      <c r="I16" s="19">
        <v>0</v>
      </c>
      <c r="J16" s="19">
        <v>0</v>
      </c>
      <c r="K16" s="18">
        <f t="shared" si="0"/>
        <v>174</v>
      </c>
      <c r="L16" s="20">
        <v>0</v>
      </c>
      <c r="M16" s="19">
        <v>0</v>
      </c>
      <c r="N16" s="19">
        <v>0</v>
      </c>
      <c r="O16" s="19">
        <v>0</v>
      </c>
      <c r="P16" s="19">
        <v>0</v>
      </c>
      <c r="Q16" s="18">
        <f>SUM(L16:P16)</f>
        <v>0</v>
      </c>
    </row>
    <row r="17" spans="1:17">
      <c r="A17" s="17">
        <v>104051</v>
      </c>
      <c r="B17" s="12" t="s">
        <v>30</v>
      </c>
      <c r="C17" s="21">
        <v>0</v>
      </c>
      <c r="D17" s="20">
        <v>0</v>
      </c>
      <c r="E17" s="19">
        <v>0</v>
      </c>
      <c r="F17" s="19">
        <v>0</v>
      </c>
      <c r="G17" s="19">
        <v>0</v>
      </c>
      <c r="H17" s="19">
        <f>'[1]eseti pb.ell.'!$I$45</f>
        <v>40</v>
      </c>
      <c r="I17" s="19">
        <v>0</v>
      </c>
      <c r="J17" s="19">
        <v>0</v>
      </c>
      <c r="K17" s="18">
        <f t="shared" si="0"/>
        <v>40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18">
        <f t="shared" ref="Q17:Q30" si="1">SUM(L17:P17)</f>
        <v>0</v>
      </c>
    </row>
    <row r="18" spans="1:17">
      <c r="A18" s="17">
        <v>107060</v>
      </c>
      <c r="B18" s="12" t="s">
        <v>31</v>
      </c>
      <c r="C18" s="21">
        <v>0</v>
      </c>
      <c r="D18" s="20">
        <v>0</v>
      </c>
      <c r="E18" s="19">
        <v>0</v>
      </c>
      <c r="F18" s="19">
        <v>0</v>
      </c>
      <c r="G18" s="19">
        <v>0</v>
      </c>
      <c r="H18" s="19">
        <f>'[1]eseti pb.ell.'!$I$13</f>
        <v>20</v>
      </c>
      <c r="I18" s="19">
        <v>0</v>
      </c>
      <c r="J18" s="19">
        <v>0</v>
      </c>
      <c r="K18" s="18">
        <f t="shared" si="0"/>
        <v>20</v>
      </c>
      <c r="L18" s="20">
        <v>0</v>
      </c>
      <c r="M18" s="19">
        <v>0</v>
      </c>
      <c r="N18" s="19">
        <v>0</v>
      </c>
      <c r="O18" s="19">
        <v>0</v>
      </c>
      <c r="P18" s="19">
        <v>0</v>
      </c>
      <c r="Q18" s="18">
        <f t="shared" si="1"/>
        <v>0</v>
      </c>
    </row>
    <row r="19" spans="1:17">
      <c r="A19" s="17">
        <v>103010</v>
      </c>
      <c r="B19" s="12" t="s">
        <v>32</v>
      </c>
      <c r="C19" s="21">
        <v>0</v>
      </c>
      <c r="D19" s="20">
        <v>0</v>
      </c>
      <c r="E19" s="19">
        <v>0</v>
      </c>
      <c r="F19" s="19">
        <v>0</v>
      </c>
      <c r="G19" s="19">
        <v>0</v>
      </c>
      <c r="H19" s="19">
        <f>'[1]eseti pb.ell.'!$I$26</f>
        <v>60</v>
      </c>
      <c r="I19" s="19">
        <v>0</v>
      </c>
      <c r="J19" s="19">
        <v>0</v>
      </c>
      <c r="K19" s="18">
        <f t="shared" si="0"/>
        <v>60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8">
        <f t="shared" si="1"/>
        <v>0</v>
      </c>
    </row>
    <row r="20" spans="1:17">
      <c r="A20" s="17">
        <v>104051</v>
      </c>
      <c r="B20" s="12" t="s">
        <v>33</v>
      </c>
      <c r="C20" s="21">
        <v>0</v>
      </c>
      <c r="D20" s="20">
        <v>0</v>
      </c>
      <c r="E20" s="19">
        <v>0</v>
      </c>
      <c r="F20" s="19">
        <v>0</v>
      </c>
      <c r="G20" s="19">
        <v>0</v>
      </c>
      <c r="H20" s="19">
        <f>'[1]eseti pb.ell.'!$I$20</f>
        <v>20</v>
      </c>
      <c r="I20" s="19">
        <v>0</v>
      </c>
      <c r="J20" s="19">
        <v>0</v>
      </c>
      <c r="K20" s="18">
        <f t="shared" si="0"/>
        <v>20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8">
        <f t="shared" si="1"/>
        <v>0</v>
      </c>
    </row>
    <row r="21" spans="1:17">
      <c r="A21" s="17">
        <v>101150</v>
      </c>
      <c r="B21" s="12" t="s">
        <v>34</v>
      </c>
      <c r="C21" s="21">
        <v>0</v>
      </c>
      <c r="D21" s="20">
        <v>0</v>
      </c>
      <c r="E21" s="19">
        <v>0</v>
      </c>
      <c r="F21" s="19">
        <v>0</v>
      </c>
      <c r="G21" s="19">
        <v>0</v>
      </c>
      <c r="H21" s="19">
        <f>'[1]eseti pb.ell.'!$I$36</f>
        <v>40</v>
      </c>
      <c r="I21" s="19">
        <v>0</v>
      </c>
      <c r="J21" s="19">
        <v>0</v>
      </c>
      <c r="K21" s="18">
        <f t="shared" si="0"/>
        <v>40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8">
        <f t="shared" si="1"/>
        <v>0</v>
      </c>
    </row>
    <row r="22" spans="1:17">
      <c r="A22" s="17"/>
      <c r="B22" s="12" t="s">
        <v>35</v>
      </c>
      <c r="C22" s="21">
        <v>0</v>
      </c>
      <c r="D22" s="20">
        <v>0</v>
      </c>
      <c r="E22" s="19">
        <v>0</v>
      </c>
      <c r="F22" s="19">
        <v>0</v>
      </c>
      <c r="G22" s="19">
        <v>0</v>
      </c>
      <c r="H22" s="19">
        <f>'[1]eseti pb.ell.'!$I$31</f>
        <v>0</v>
      </c>
      <c r="I22" s="19">
        <v>0</v>
      </c>
      <c r="J22" s="19">
        <v>0</v>
      </c>
      <c r="K22" s="18">
        <f t="shared" si="0"/>
        <v>0</v>
      </c>
      <c r="L22" s="20">
        <v>0</v>
      </c>
      <c r="M22" s="19">
        <v>0</v>
      </c>
      <c r="N22" s="19">
        <v>0</v>
      </c>
      <c r="O22" s="19">
        <v>0</v>
      </c>
      <c r="P22" s="19">
        <v>0</v>
      </c>
      <c r="Q22" s="18">
        <f t="shared" si="1"/>
        <v>0</v>
      </c>
    </row>
    <row r="23" spans="1:17">
      <c r="A23" s="17">
        <v>106020</v>
      </c>
      <c r="B23" s="12" t="s">
        <v>36</v>
      </c>
      <c r="C23" s="21">
        <v>0</v>
      </c>
      <c r="D23" s="20">
        <v>0</v>
      </c>
      <c r="E23" s="19">
        <v>0</v>
      </c>
      <c r="F23" s="19">
        <v>0</v>
      </c>
      <c r="G23" s="19">
        <v>0</v>
      </c>
      <c r="H23" s="19">
        <f>'[1]eseti pb.ell.'!$I$41</f>
        <v>100</v>
      </c>
      <c r="I23" s="19">
        <v>0</v>
      </c>
      <c r="J23" s="19">
        <v>0</v>
      </c>
      <c r="K23" s="18">
        <f t="shared" si="0"/>
        <v>100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8">
        <f t="shared" si="1"/>
        <v>0</v>
      </c>
    </row>
    <row r="24" spans="1:17">
      <c r="A24" s="17">
        <v>107051</v>
      </c>
      <c r="B24" s="12" t="s">
        <v>37</v>
      </c>
      <c r="C24" s="21">
        <v>0</v>
      </c>
      <c r="D24" s="20">
        <v>0</v>
      </c>
      <c r="E24" s="19">
        <v>0</v>
      </c>
      <c r="F24" s="19">
        <f>[1]szoc.étk.!$I$29</f>
        <v>1380</v>
      </c>
      <c r="G24" s="19">
        <v>0</v>
      </c>
      <c r="H24" s="19">
        <v>0</v>
      </c>
      <c r="I24" s="19">
        <v>0</v>
      </c>
      <c r="J24" s="19">
        <v>0</v>
      </c>
      <c r="K24" s="18">
        <f t="shared" si="0"/>
        <v>1380</v>
      </c>
      <c r="L24" s="20">
        <v>0</v>
      </c>
      <c r="M24" s="19">
        <v>0</v>
      </c>
      <c r="N24" s="19">
        <v>0</v>
      </c>
      <c r="O24" s="19">
        <v>0</v>
      </c>
      <c r="P24" s="19">
        <v>0</v>
      </c>
      <c r="Q24" s="18">
        <f t="shared" si="1"/>
        <v>0</v>
      </c>
    </row>
    <row r="25" spans="1:17">
      <c r="A25" s="17" t="s">
        <v>38</v>
      </c>
      <c r="B25" s="12" t="s">
        <v>39</v>
      </c>
      <c r="C25" s="21">
        <v>0</v>
      </c>
      <c r="D25" s="20">
        <v>0</v>
      </c>
      <c r="E25" s="19">
        <v>0</v>
      </c>
      <c r="F25" s="19">
        <v>0</v>
      </c>
      <c r="G25" s="19">
        <v>0</v>
      </c>
      <c r="H25" s="19">
        <f>'[1]eseti pb.ell.'!$I$7</f>
        <v>0</v>
      </c>
      <c r="I25" s="19">
        <v>0</v>
      </c>
      <c r="J25" s="19">
        <v>0</v>
      </c>
      <c r="K25" s="18">
        <f t="shared" si="0"/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8">
        <f t="shared" si="1"/>
        <v>0</v>
      </c>
    </row>
    <row r="26" spans="1:17">
      <c r="A26" s="17" t="s">
        <v>40</v>
      </c>
      <c r="B26" s="12" t="s">
        <v>41</v>
      </c>
      <c r="C26" s="21">
        <v>3</v>
      </c>
      <c r="D26" s="19">
        <f>'[1]Közhasznú foglalk. kiadás'!$I$18</f>
        <v>2937</v>
      </c>
      <c r="E26" s="19">
        <f>'[1]Közhasznú foglalk. kiadás'!$I$40</f>
        <v>397</v>
      </c>
      <c r="F26" s="19">
        <f>[1]KIADÁSOK!$H$23</f>
        <v>213</v>
      </c>
      <c r="G26" s="19">
        <v>0</v>
      </c>
      <c r="H26" s="19">
        <v>0</v>
      </c>
      <c r="I26" s="19">
        <v>0</v>
      </c>
      <c r="J26" s="19">
        <v>0</v>
      </c>
      <c r="K26" s="18">
        <f t="shared" si="0"/>
        <v>3547</v>
      </c>
      <c r="L26" s="20">
        <v>0</v>
      </c>
      <c r="M26" s="20">
        <f>'[1]Közhasznú foglalk. kiadás'!$I$62</f>
        <v>454</v>
      </c>
      <c r="N26" s="20">
        <f>'[1]Közhasznú foglalk. kiadás'!$I$69</f>
        <v>0</v>
      </c>
      <c r="O26" s="20">
        <v>0</v>
      </c>
      <c r="P26" s="20">
        <v>0</v>
      </c>
      <c r="Q26" s="18">
        <f t="shared" si="1"/>
        <v>454</v>
      </c>
    </row>
    <row r="27" spans="1:17">
      <c r="A27" s="17"/>
      <c r="B27" s="12" t="s">
        <v>42</v>
      </c>
      <c r="C27" s="21">
        <v>0</v>
      </c>
      <c r="D27" s="19">
        <v>0</v>
      </c>
      <c r="E27" s="19">
        <v>0</v>
      </c>
      <c r="F27" s="19">
        <f>'[1]kulturális m'!$I$35</f>
        <v>0</v>
      </c>
      <c r="G27" s="19">
        <v>0</v>
      </c>
      <c r="H27" s="19">
        <v>0</v>
      </c>
      <c r="I27" s="19">
        <v>0</v>
      </c>
      <c r="J27" s="19">
        <v>0</v>
      </c>
      <c r="K27" s="18">
        <f t="shared" si="0"/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18">
        <f t="shared" si="1"/>
        <v>0</v>
      </c>
    </row>
    <row r="28" spans="1:17">
      <c r="A28" s="17" t="s">
        <v>43</v>
      </c>
      <c r="B28" s="12" t="s">
        <v>44</v>
      </c>
      <c r="C28" s="21">
        <v>1</v>
      </c>
      <c r="D28" s="22">
        <f>'[1]könyvtár kia.'!$I$10</f>
        <v>300</v>
      </c>
      <c r="E28" s="19">
        <f>'[1]könyvtár kia.'!$I$17</f>
        <v>81</v>
      </c>
      <c r="F28" s="19">
        <f>'[1]könyvtár kia.'!$I$52</f>
        <v>803</v>
      </c>
      <c r="G28" s="19">
        <v>0</v>
      </c>
      <c r="H28" s="19">
        <v>0</v>
      </c>
      <c r="I28" s="19">
        <v>0</v>
      </c>
      <c r="J28" s="19">
        <v>0</v>
      </c>
      <c r="K28" s="18">
        <f t="shared" si="0"/>
        <v>1184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8">
        <f t="shared" si="1"/>
        <v>0</v>
      </c>
    </row>
    <row r="29" spans="1:17">
      <c r="A29" s="17" t="s">
        <v>45</v>
      </c>
      <c r="B29" s="12" t="s">
        <v>46</v>
      </c>
      <c r="C29" s="21">
        <v>1</v>
      </c>
      <c r="D29" s="22">
        <f>'[1]műv.házak tev.kia.'!$I$25</f>
        <v>1042</v>
      </c>
      <c r="E29" s="19">
        <f>'[1]műv.házak tev.kia.'!$I$41</f>
        <v>264</v>
      </c>
      <c r="F29" s="19">
        <f>'[1]műv.házak tev.kia.'!$I$91</f>
        <v>533</v>
      </c>
      <c r="G29" s="19">
        <v>0</v>
      </c>
      <c r="H29" s="19">
        <v>0</v>
      </c>
      <c r="I29" s="19">
        <v>0</v>
      </c>
      <c r="J29" s="19">
        <v>0</v>
      </c>
      <c r="K29" s="18">
        <f t="shared" si="0"/>
        <v>1839</v>
      </c>
      <c r="L29" s="19">
        <v>0</v>
      </c>
      <c r="M29" s="19">
        <f>'[1]műv.házak tev.kia.'!$I$94+'[1]műv.házak tev.kia.'!$I$96</f>
        <v>0</v>
      </c>
      <c r="N29" s="19">
        <f>'[1]műv.házak tev.kia.'!$I$93+'[1]műv.házak tev.kia.'!$I$95</f>
        <v>0</v>
      </c>
      <c r="O29" s="19">
        <v>0</v>
      </c>
      <c r="P29" s="19">
        <v>0</v>
      </c>
      <c r="Q29" s="18">
        <f t="shared" si="1"/>
        <v>0</v>
      </c>
    </row>
    <row r="30" spans="1:17">
      <c r="A30" s="17" t="s">
        <v>47</v>
      </c>
      <c r="B30" s="12" t="s">
        <v>48</v>
      </c>
      <c r="C30" s="21">
        <v>0</v>
      </c>
      <c r="D30" s="22">
        <v>0</v>
      </c>
      <c r="E30" s="19">
        <v>0</v>
      </c>
      <c r="F30" s="19">
        <f>'[1]köztemető kia.'!$I$31</f>
        <v>76</v>
      </c>
      <c r="G30" s="19">
        <v>0</v>
      </c>
      <c r="H30" s="19">
        <v>0</v>
      </c>
      <c r="I30" s="19">
        <v>0</v>
      </c>
      <c r="J30" s="19">
        <v>0</v>
      </c>
      <c r="K30" s="18">
        <f t="shared" si="0"/>
        <v>76</v>
      </c>
      <c r="L30" s="20">
        <v>0</v>
      </c>
      <c r="M30" s="20">
        <v>0</v>
      </c>
      <c r="N30" s="20">
        <f>'[1]köztemető kia.'!$I$34+'[1]köztemető kia.'!$I$35</f>
        <v>0</v>
      </c>
      <c r="O30" s="20">
        <v>0</v>
      </c>
      <c r="P30" s="20">
        <v>0</v>
      </c>
      <c r="Q30" s="18">
        <f t="shared" si="1"/>
        <v>0</v>
      </c>
    </row>
    <row r="31" spans="1:17">
      <c r="A31" s="23" t="s">
        <v>49</v>
      </c>
      <c r="B31" s="18" t="s">
        <v>50</v>
      </c>
      <c r="C31" s="18">
        <f>SUM(C12:C30)</f>
        <v>5</v>
      </c>
      <c r="D31" s="18">
        <f>SUM(D12:D30)</f>
        <v>4279</v>
      </c>
      <c r="E31" s="18">
        <f t="shared" ref="E31:J31" si="2">SUM(E12:E30)</f>
        <v>742</v>
      </c>
      <c r="F31" s="18">
        <f t="shared" si="2"/>
        <v>5219</v>
      </c>
      <c r="G31" s="18">
        <f t="shared" si="2"/>
        <v>0</v>
      </c>
      <c r="H31" s="18">
        <f t="shared" si="2"/>
        <v>1001</v>
      </c>
      <c r="I31" s="18">
        <f t="shared" si="2"/>
        <v>0</v>
      </c>
      <c r="J31" s="18">
        <f t="shared" si="2"/>
        <v>0</v>
      </c>
      <c r="K31" s="18">
        <f t="shared" si="0"/>
        <v>11241</v>
      </c>
      <c r="L31" s="18">
        <f t="shared" ref="L31:Q31" si="3">SUM(L12:L30)</f>
        <v>0</v>
      </c>
      <c r="M31" s="18">
        <f t="shared" si="3"/>
        <v>1404</v>
      </c>
      <c r="N31" s="18">
        <f t="shared" si="3"/>
        <v>0</v>
      </c>
      <c r="O31" s="18">
        <f t="shared" si="3"/>
        <v>0</v>
      </c>
      <c r="P31" s="18">
        <f t="shared" si="3"/>
        <v>0</v>
      </c>
      <c r="Q31" s="18">
        <f t="shared" si="3"/>
        <v>1404</v>
      </c>
    </row>
    <row r="32" spans="1:17">
      <c r="A32" s="24"/>
      <c r="B32" s="18" t="s">
        <v>51</v>
      </c>
      <c r="C32" s="18">
        <f t="shared" ref="C32:L32" si="4">C11+C31</f>
        <v>6</v>
      </c>
      <c r="D32" s="18">
        <f t="shared" si="4"/>
        <v>6740</v>
      </c>
      <c r="E32" s="18">
        <f t="shared" si="4"/>
        <v>1400</v>
      </c>
      <c r="F32" s="18">
        <f t="shared" si="4"/>
        <v>7405</v>
      </c>
      <c r="G32" s="18">
        <f t="shared" si="4"/>
        <v>3227</v>
      </c>
      <c r="H32" s="18">
        <f t="shared" si="4"/>
        <v>1001</v>
      </c>
      <c r="I32" s="18">
        <f t="shared" si="4"/>
        <v>0</v>
      </c>
      <c r="J32" s="18">
        <f t="shared" si="4"/>
        <v>100</v>
      </c>
      <c r="K32" s="18">
        <f t="shared" si="4"/>
        <v>19873</v>
      </c>
      <c r="L32" s="25">
        <f t="shared" si="4"/>
        <v>0</v>
      </c>
      <c r="M32" s="25">
        <f>M31+M11</f>
        <v>1404</v>
      </c>
      <c r="N32" s="25">
        <f>N11+N31</f>
        <v>0</v>
      </c>
      <c r="O32" s="25">
        <f>O11+O31</f>
        <v>0</v>
      </c>
      <c r="P32" s="25">
        <f>P11+P31</f>
        <v>0</v>
      </c>
      <c r="Q32" s="25">
        <f>SUM(L32:P32)</f>
        <v>1404</v>
      </c>
    </row>
    <row r="33" spans="1:17">
      <c r="A33" s="17"/>
      <c r="B33" s="12"/>
      <c r="C33" s="21">
        <v>0</v>
      </c>
      <c r="D33" s="22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8">
        <f>SUM(D33:J33)</f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8">
        <f>SUM(L33:P33)</f>
        <v>0</v>
      </c>
    </row>
    <row r="34" spans="1:17">
      <c r="A34" s="24"/>
      <c r="B34" s="18" t="s">
        <v>52</v>
      </c>
      <c r="C34" s="18">
        <f t="shared" ref="C34:Q34" si="5">C32+C33</f>
        <v>6</v>
      </c>
      <c r="D34" s="18">
        <f t="shared" si="5"/>
        <v>6740</v>
      </c>
      <c r="E34" s="18">
        <f t="shared" si="5"/>
        <v>1400</v>
      </c>
      <c r="F34" s="18">
        <f t="shared" si="5"/>
        <v>7405</v>
      </c>
      <c r="G34" s="18">
        <f t="shared" si="5"/>
        <v>3227</v>
      </c>
      <c r="H34" s="18">
        <f t="shared" si="5"/>
        <v>1001</v>
      </c>
      <c r="I34" s="18">
        <f t="shared" si="5"/>
        <v>0</v>
      </c>
      <c r="J34" s="18">
        <f t="shared" si="5"/>
        <v>100</v>
      </c>
      <c r="K34" s="18">
        <f t="shared" si="5"/>
        <v>19873</v>
      </c>
      <c r="L34" s="18">
        <f t="shared" si="5"/>
        <v>0</v>
      </c>
      <c r="M34" s="18">
        <f t="shared" si="5"/>
        <v>1404</v>
      </c>
      <c r="N34" s="18">
        <f t="shared" si="5"/>
        <v>0</v>
      </c>
      <c r="O34" s="18">
        <f t="shared" si="5"/>
        <v>0</v>
      </c>
      <c r="P34" s="18">
        <f t="shared" si="5"/>
        <v>0</v>
      </c>
      <c r="Q34" s="18">
        <f t="shared" si="5"/>
        <v>1404</v>
      </c>
    </row>
    <row r="35" spans="1:17">
      <c r="C35" s="26"/>
      <c r="D35" s="26"/>
      <c r="E35" s="26"/>
      <c r="F35" s="26"/>
      <c r="G35" s="26"/>
      <c r="H35" s="26"/>
      <c r="I35" s="26"/>
      <c r="J35" s="26"/>
      <c r="K35" s="1"/>
      <c r="L35" s="26"/>
      <c r="M35" s="26"/>
      <c r="N35" s="26"/>
      <c r="O35" s="26"/>
      <c r="P35" s="26"/>
      <c r="Q35" s="1"/>
    </row>
    <row r="36" spans="1:17">
      <c r="C36" s="26"/>
      <c r="D36" s="26"/>
      <c r="E36" s="26"/>
      <c r="F36" s="26"/>
      <c r="G36" s="26"/>
      <c r="H36" s="26"/>
      <c r="I36" s="26"/>
      <c r="J36" s="26"/>
      <c r="K36" s="1"/>
      <c r="L36" s="26"/>
      <c r="M36" s="26"/>
      <c r="N36" s="26"/>
      <c r="O36" s="26"/>
      <c r="P36" s="26"/>
      <c r="Q36" s="1"/>
    </row>
  </sheetData>
  <mergeCells count="5">
    <mergeCell ref="A2:D2"/>
    <mergeCell ref="N4:O4"/>
    <mergeCell ref="A5:Q5"/>
    <mergeCell ref="A6:Q6"/>
    <mergeCell ref="N9:Q9"/>
  </mergeCells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2014-03-06T07:02:58Z</dcterms:created>
  <dcterms:modified xsi:type="dcterms:W3CDTF">2014-03-06T07:03:06Z</dcterms:modified>
</cp:coreProperties>
</file>