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11_2019\"/>
    </mc:Choice>
  </mc:AlternateContent>
  <xr:revisionPtr revIDLastSave="0" documentId="8_{72DA8BAE-68AF-49BB-B42F-FAA05E7CD59D}" xr6:coauthVersionLast="41" xr6:coauthVersionMax="41" xr10:uidLastSave="{00000000-0000-0000-0000-000000000000}"/>
  <bookViews>
    <workbookView xWindow="-120" yWindow="-120" windowWidth="29040" windowHeight="15840" xr2:uid="{B8500D4E-723C-4450-8C88-3DFF6A369064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1" i="1" l="1"/>
  <c r="G36" i="1"/>
  <c r="F36" i="1"/>
  <c r="G25" i="1"/>
  <c r="G24" i="1" s="1"/>
  <c r="G41" i="1" s="1"/>
  <c r="G51" i="1" s="1"/>
  <c r="F25" i="1"/>
  <c r="F24" i="1"/>
  <c r="F18" i="1"/>
  <c r="F15" i="1" s="1"/>
  <c r="F8" i="1" s="1"/>
  <c r="F16" i="1"/>
  <c r="F9" i="1"/>
  <c r="F41" i="1" l="1"/>
  <c r="F51" i="1" s="1"/>
</calcChain>
</file>

<file path=xl/sharedStrings.xml><?xml version="1.0" encoding="utf-8"?>
<sst xmlns="http://schemas.openxmlformats.org/spreadsheetml/2006/main" count="86" uniqueCount="85">
  <si>
    <t xml:space="preserve">Ispánk Községi Önkormányzat 2019. évi költségvetési </t>
  </si>
  <si>
    <t>bevételeinek és kiadásainak módosított előirányzata</t>
  </si>
  <si>
    <t>adatok Ft-ban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</si>
  <si>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</si>
  <si>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</si>
  <si>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</si>
  <si>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</si>
  <si>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</si>
  <si>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</si>
  <si>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</si>
  <si>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</si>
  <si>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</si>
  <si>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</si>
  <si>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</si>
  <si>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</si>
  <si>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</si>
  <si>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</si>
  <si>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</si>
  <si>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</si>
  <si>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</si>
  <si>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</si>
  <si>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</si>
  <si>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</si>
  <si>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</si>
  <si>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</si>
  <si>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</si>
  <si>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</si>
  <si>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</si>
  <si>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</si>
  <si>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</si>
  <si>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</si>
  <si>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</si>
  <si>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</si>
  <si>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</si>
  <si>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</si>
  <si>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pótlékok, egyé sajátos bev.</t>
  </si>
  <si>
    <t>Önkormányzatok működési támogatásai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</si>
  <si>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</si>
  <si>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</si>
  <si>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</si>
  <si>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</si>
  <si>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</si>
  <si>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</si>
  <si>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</si>
  <si>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</si>
  <si>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</si>
  <si>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</si>
  <si>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</si>
  <si>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</si>
  <si>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</si>
  <si>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</si>
  <si>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</si>
  <si>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</si>
  <si>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</si>
  <si>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</si>
  <si>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</si>
  <si>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</si>
  <si>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Önkormányzat költségvetési támogatása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</si>
  <si>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</si>
  <si>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</si>
  <si>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</si>
  <si>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</si>
  <si>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kívüi</t>
  </si>
  <si>
    <t>9.</t>
  </si>
  <si>
    <t>Felhalmozási célú támogatások bevétele ÁHT-n belüli</t>
  </si>
  <si>
    <t>10.</t>
  </si>
  <si>
    <t>Államháztartáson belüli megelőlegezések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</si>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</sst>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/>
    </xf>
    <xf numFmtId="0" fontId="9" fillId="0" borderId="5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0" fontId="4" fillId="0" borderId="6" xfId="1" applyFont="1" applyBorder="1" applyAlignment="1">
      <alignment horizontal="center"/>
    </xf>
    <xf numFmtId="0" fontId="9" fillId="0" borderId="5" xfId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0" fontId="11" fillId="0" borderId="4" xfId="1" applyFont="1" applyBorder="1" applyAlignment="1">
      <alignment horizontal="center"/>
    </xf>
    <xf numFmtId="0" fontId="12" fillId="0" borderId="5" xfId="1" applyFont="1" applyBorder="1" applyAlignment="1">
      <alignment horizontal="left"/>
    </xf>
    <xf numFmtId="3" fontId="13" fillId="0" borderId="6" xfId="0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3" fillId="0" borderId="6" xfId="1" applyNumberFormat="1" applyFont="1" applyBorder="1" applyAlignment="1">
      <alignment horizontal="right"/>
    </xf>
    <xf numFmtId="16" fontId="4" fillId="0" borderId="4" xfId="1" quotePrefix="1" applyNumberFormat="1" applyFont="1" applyBorder="1" applyAlignment="1">
      <alignment horizontal="center"/>
    </xf>
    <xf numFmtId="0" fontId="7" fillId="0" borderId="5" xfId="1" applyFont="1" applyBorder="1" applyAlignment="1">
      <alignment horizontal="left"/>
    </xf>
    <xf numFmtId="49" fontId="4" fillId="0" borderId="4" xfId="1" applyNumberFormat="1" applyFont="1" applyBorder="1" applyAlignment="1">
      <alignment horizontal="center"/>
    </xf>
    <xf numFmtId="0" fontId="7" fillId="0" borderId="7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9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3" fontId="13" fillId="0" borderId="5" xfId="1" applyNumberFormat="1" applyFont="1" applyBorder="1"/>
    <xf numFmtId="3" fontId="13" fillId="0" borderId="6" xfId="1" applyNumberFormat="1" applyFont="1" applyBorder="1"/>
    <xf numFmtId="49" fontId="4" fillId="0" borderId="4" xfId="1" applyNumberFormat="1" applyFont="1" applyBorder="1" applyAlignment="1">
      <alignment horizontal="center" vertical="center"/>
    </xf>
    <xf numFmtId="49" fontId="11" fillId="0" borderId="4" xfId="1" applyNumberFormat="1" applyFont="1" applyBorder="1" applyAlignment="1">
      <alignment horizontal="center"/>
    </xf>
    <xf numFmtId="164" fontId="12" fillId="0" borderId="5" xfId="2" applyNumberFormat="1" applyFont="1" applyBorder="1" applyAlignment="1">
      <alignment horizontal="right" vertical="center" wrapText="1"/>
    </xf>
    <xf numFmtId="164" fontId="15" fillId="0" borderId="6" xfId="2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horizontal="left"/>
    </xf>
    <xf numFmtId="0" fontId="9" fillId="0" borderId="5" xfId="1" applyFont="1" applyBorder="1" applyAlignment="1"/>
    <xf numFmtId="3" fontId="16" fillId="0" borderId="5" xfId="1" applyNumberFormat="1" applyFont="1" applyBorder="1" applyAlignment="1">
      <alignment horizontal="right"/>
    </xf>
    <xf numFmtId="3" fontId="16" fillId="0" borderId="6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49" fontId="4" fillId="0" borderId="10" xfId="1" applyNumberFormat="1" applyFont="1" applyBorder="1" applyAlignment="1">
      <alignment horizontal="center"/>
    </xf>
    <xf numFmtId="0" fontId="2" fillId="0" borderId="11" xfId="1" applyFont="1" applyBorder="1" applyAlignment="1">
      <alignment horizontal="left"/>
    </xf>
    <xf numFmtId="3" fontId="2" fillId="0" borderId="11" xfId="1" applyNumberFormat="1" applyFont="1" applyBorder="1" applyAlignment="1">
      <alignment horizontal="right"/>
    </xf>
  </cellXfs>
  <cellStyles count="3">
    <cellStyle name="Ezres 2" xfId="2" xr:uid="{E7644A99-E3A8-4BF6-AC4B-2390E583DD8F}"/>
    <cellStyle name="Normál" xfId="0" builtinId="0"/>
    <cellStyle name="Normál 2" xfId="1" xr:uid="{0A93CF15-4B54-4D71-9E30-ADC8AD7CE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5B0B-D6A9-4C46-9DF6-395B40C599BC}">
  <dimension ref="A1:H51"/>
  <sheetViews>
    <sheetView tabSelected="1" workbookViewId="0">
      <selection sqref="A1:H1048576"/>
    </sheetView>
  </sheetViews>
  <sheetFormatPr defaultRowHeight="15" x14ac:dyDescent="0.25"/>
  <cols>
    <col min="5" max="5" width="12" customWidth="1"/>
    <col min="6" max="6" width="18.28515625" customWidth="1"/>
    <col min="7" max="7" width="17.85546875" customWidth="1"/>
    <col min="8" max="8" width="18.28515625" customWidth="1"/>
  </cols>
  <sheetData>
    <row r="1" spans="1:8" x14ac:dyDescent="0.25">
      <c r="A1" s="1"/>
      <c r="B1" s="1"/>
      <c r="C1" s="1"/>
    </row>
    <row r="2" spans="1:8" ht="18.75" x14ac:dyDescent="0.3">
      <c r="A2" s="2" t="s">
        <v>0</v>
      </c>
      <c r="B2" s="2"/>
      <c r="C2" s="2"/>
      <c r="D2" s="2"/>
      <c r="E2" s="2"/>
      <c r="F2" s="2"/>
      <c r="G2" s="2"/>
      <c r="H2" s="2"/>
    </row>
    <row r="3" spans="1:8" ht="18.75" x14ac:dyDescent="0.3">
      <c r="A3" s="2" t="s">
        <v>1</v>
      </c>
      <c r="B3" s="2"/>
      <c r="C3" s="2"/>
      <c r="D3" s="2"/>
      <c r="E3" s="2"/>
      <c r="F3" s="2"/>
      <c r="G3" s="2"/>
      <c r="H3" s="2"/>
    </row>
    <row r="4" spans="1:8" ht="15.75" thickBot="1" x14ac:dyDescent="0.3">
      <c r="A4" s="1"/>
      <c r="B4" s="1"/>
      <c r="C4" s="1"/>
      <c r="D4" s="1"/>
      <c r="E4" s="1"/>
      <c r="F4" s="1"/>
      <c r="G4" s="3" t="s">
        <v>2</v>
      </c>
      <c r="H4" s="3"/>
    </row>
    <row r="5" spans="1:8" x14ac:dyDescent="0.25">
      <c r="A5" s="4" t="s">
        <v>3</v>
      </c>
      <c r="B5" s="5" t="s">
        <v>4</v>
      </c>
      <c r="C5" s="5"/>
      <c r="D5" s="5"/>
      <c r="E5" s="5"/>
      <c r="F5" s="6" t="s">
        <v>5</v>
      </c>
      <c r="G5" s="7" t="s">
        <v>6</v>
      </c>
      <c r="H5" s="8"/>
    </row>
    <row r="6" spans="1:8" ht="24" x14ac:dyDescent="0.25">
      <c r="A6" s="9"/>
      <c r="B6" s="10"/>
      <c r="C6" s="10"/>
      <c r="D6" s="10"/>
      <c r="E6" s="10"/>
      <c r="F6" s="11"/>
      <c r="G6" s="12" t="s">
        <v>7</v>
      </c>
      <c r="H6" s="13" t="s">
        <v>8</v>
      </c>
    </row>
    <row r="7" spans="1:8" ht="20.25" x14ac:dyDescent="0.3">
      <c r="A7" s="14"/>
      <c r="B7" s="15" t="s">
        <v>9</v>
      </c>
      <c r="C7" s="15"/>
      <c r="D7" s="15"/>
      <c r="E7" s="15"/>
      <c r="F7" s="16"/>
      <c r="G7" s="17"/>
      <c r="H7" s="18"/>
    </row>
    <row r="8" spans="1:8" ht="18.75" x14ac:dyDescent="0.3">
      <c r="A8" s="14"/>
      <c r="B8" s="19" t="s">
        <v>10</v>
      </c>
      <c r="C8" s="19"/>
      <c r="D8" s="19"/>
      <c r="E8" s="19"/>
      <c r="F8" s="20">
        <f t="shared" ref="F8" si="0">SUM(F15+F9)</f>
        <v>10461360</v>
      </c>
      <c r="G8" s="21">
        <v>10080360</v>
      </c>
      <c r="H8" s="22">
        <v>381000</v>
      </c>
    </row>
    <row r="9" spans="1:8" ht="15.75" x14ac:dyDescent="0.25">
      <c r="A9" s="23" t="s">
        <v>11</v>
      </c>
      <c r="B9" s="24" t="s">
        <v>12</v>
      </c>
      <c r="C9" s="24"/>
      <c r="D9" s="24"/>
      <c r="E9" s="24"/>
      <c r="F9" s="25">
        <f t="shared" ref="F9" si="1">SUM(F10:F14)</f>
        <v>6514860</v>
      </c>
      <c r="G9" s="26">
        <v>6133860</v>
      </c>
      <c r="H9" s="27">
        <v>381000</v>
      </c>
    </row>
    <row r="10" spans="1:8" x14ac:dyDescent="0.25">
      <c r="A10" s="28" t="s">
        <v>13</v>
      </c>
      <c r="B10" s="29" t="s">
        <v>14</v>
      </c>
      <c r="C10" s="29"/>
      <c r="D10" s="29"/>
      <c r="E10" s="29"/>
      <c r="F10" s="25">
        <v>381000</v>
      </c>
      <c r="G10" s="26"/>
      <c r="H10" s="27">
        <v>381000</v>
      </c>
    </row>
    <row r="11" spans="1:8" x14ac:dyDescent="0.25">
      <c r="A11" s="30" t="s">
        <v>15</v>
      </c>
      <c r="B11" s="29" t="s">
        <v>16</v>
      </c>
      <c r="C11" s="29"/>
      <c r="D11" s="29"/>
      <c r="E11" s="29"/>
      <c r="F11" s="25">
        <v>2406560</v>
      </c>
      <c r="G11" s="26">
        <v>2406560</v>
      </c>
      <c r="H11" s="27">
        <v>0</v>
      </c>
    </row>
    <row r="12" spans="1:8" x14ac:dyDescent="0.25">
      <c r="A12" s="28" t="s">
        <v>17</v>
      </c>
      <c r="B12" s="29" t="s">
        <v>18</v>
      </c>
      <c r="C12" s="29"/>
      <c r="D12" s="29"/>
      <c r="E12" s="29"/>
      <c r="F12" s="25">
        <v>3527300</v>
      </c>
      <c r="G12" s="26">
        <v>3527300</v>
      </c>
      <c r="H12" s="27">
        <v>0</v>
      </c>
    </row>
    <row r="13" spans="1:8" x14ac:dyDescent="0.25">
      <c r="A13" s="28" t="s">
        <v>19</v>
      </c>
      <c r="B13" s="29" t="s">
        <v>20</v>
      </c>
      <c r="C13" s="29"/>
      <c r="D13" s="29"/>
      <c r="E13" s="29"/>
      <c r="F13" s="25">
        <v>0</v>
      </c>
      <c r="G13" s="26">
        <v>0</v>
      </c>
      <c r="H13" s="27">
        <v>0</v>
      </c>
    </row>
    <row r="14" spans="1:8" x14ac:dyDescent="0.25">
      <c r="A14" s="28" t="s">
        <v>21</v>
      </c>
      <c r="B14" s="31" t="s">
        <v>22</v>
      </c>
      <c r="C14" s="32"/>
      <c r="D14" s="32"/>
      <c r="E14" s="33"/>
      <c r="F14" s="25">
        <v>200000</v>
      </c>
      <c r="G14" s="26">
        <v>200000</v>
      </c>
      <c r="H14" s="27">
        <v>0</v>
      </c>
    </row>
    <row r="15" spans="1:8" ht="15.75" x14ac:dyDescent="0.25">
      <c r="A15" s="23" t="s">
        <v>23</v>
      </c>
      <c r="B15" s="24" t="s">
        <v>24</v>
      </c>
      <c r="C15" s="24"/>
      <c r="D15" s="24"/>
      <c r="E15" s="24"/>
      <c r="F15" s="25">
        <f>SUM(F23+F22+F21+F18+F16)</f>
        <v>3946500</v>
      </c>
      <c r="G15" s="26">
        <v>3946500</v>
      </c>
      <c r="H15" s="27">
        <v>0</v>
      </c>
    </row>
    <row r="16" spans="1:8" x14ac:dyDescent="0.25">
      <c r="A16" s="30" t="s">
        <v>25</v>
      </c>
      <c r="B16" s="29" t="s">
        <v>26</v>
      </c>
      <c r="C16" s="29"/>
      <c r="D16" s="29"/>
      <c r="E16" s="29"/>
      <c r="F16" s="25">
        <f t="shared" ref="F16" si="2">SUM(F17)</f>
        <v>635000</v>
      </c>
      <c r="G16" s="26">
        <v>635000</v>
      </c>
      <c r="H16" s="27">
        <v>0</v>
      </c>
    </row>
    <row r="17" spans="1:8" x14ac:dyDescent="0.25">
      <c r="A17" s="30"/>
      <c r="B17" s="34"/>
      <c r="C17" s="31" t="s">
        <v>27</v>
      </c>
      <c r="D17" s="32"/>
      <c r="E17" s="33"/>
      <c r="F17" s="25">
        <v>635000</v>
      </c>
      <c r="G17" s="26">
        <v>635000</v>
      </c>
      <c r="H17" s="27">
        <v>0</v>
      </c>
    </row>
    <row r="18" spans="1:8" x14ac:dyDescent="0.25">
      <c r="A18" s="30" t="s">
        <v>28</v>
      </c>
      <c r="B18" s="29" t="s">
        <v>29</v>
      </c>
      <c r="C18" s="29"/>
      <c r="D18" s="29"/>
      <c r="E18" s="29"/>
      <c r="F18" s="25">
        <f t="shared" ref="F18" si="3">SUM(F19:F20)</f>
        <v>2950000</v>
      </c>
      <c r="G18" s="26">
        <v>2950000</v>
      </c>
      <c r="H18" s="27">
        <v>0</v>
      </c>
    </row>
    <row r="19" spans="1:8" x14ac:dyDescent="0.25">
      <c r="A19" s="30"/>
      <c r="B19" s="34"/>
      <c r="C19" s="31" t="s">
        <v>30</v>
      </c>
      <c r="D19" s="32"/>
      <c r="E19" s="33"/>
      <c r="F19" s="25">
        <v>450000</v>
      </c>
      <c r="G19" s="26">
        <v>450000</v>
      </c>
      <c r="H19" s="27">
        <v>0</v>
      </c>
    </row>
    <row r="20" spans="1:8" x14ac:dyDescent="0.25">
      <c r="A20" s="30"/>
      <c r="B20" s="34"/>
      <c r="C20" s="31" t="s">
        <v>31</v>
      </c>
      <c r="D20" s="32"/>
      <c r="E20" s="33"/>
      <c r="F20" s="25">
        <v>2500000</v>
      </c>
      <c r="G20" s="26">
        <v>2500000</v>
      </c>
      <c r="H20" s="27">
        <v>0</v>
      </c>
    </row>
    <row r="21" spans="1:8" x14ac:dyDescent="0.25">
      <c r="A21" s="30" t="s">
        <v>32</v>
      </c>
      <c r="B21" s="29" t="s">
        <v>33</v>
      </c>
      <c r="C21" s="29"/>
      <c r="D21" s="29"/>
      <c r="E21" s="29"/>
      <c r="F21" s="25">
        <v>360000</v>
      </c>
      <c r="G21" s="35">
        <v>360000</v>
      </c>
      <c r="H21" s="36">
        <v>0</v>
      </c>
    </row>
    <row r="22" spans="1:8" x14ac:dyDescent="0.25">
      <c r="A22" s="30"/>
      <c r="B22" s="31" t="s">
        <v>20</v>
      </c>
      <c r="C22" s="32"/>
      <c r="D22" s="32"/>
      <c r="E22" s="33"/>
      <c r="F22" s="25">
        <v>1500</v>
      </c>
      <c r="G22" s="35">
        <v>0</v>
      </c>
      <c r="H22" s="36">
        <v>0</v>
      </c>
    </row>
    <row r="23" spans="1:8" x14ac:dyDescent="0.25">
      <c r="A23" s="30" t="s">
        <v>34</v>
      </c>
      <c r="B23" s="29" t="s">
        <v>35</v>
      </c>
      <c r="C23" s="29"/>
      <c r="D23" s="29"/>
      <c r="E23" s="29"/>
      <c r="F23" s="25">
        <v>0</v>
      </c>
      <c r="G23" s="26">
        <v>1500</v>
      </c>
      <c r="H23" s="27">
        <v>0</v>
      </c>
    </row>
    <row r="24" spans="1:8" ht="18.75" x14ac:dyDescent="0.3">
      <c r="A24" s="37"/>
      <c r="B24" s="19" t="s">
        <v>36</v>
      </c>
      <c r="C24" s="19"/>
      <c r="D24" s="19"/>
      <c r="E24" s="19"/>
      <c r="F24" s="20">
        <f t="shared" ref="F24:G24" si="4">SUM(F25)</f>
        <v>21485451</v>
      </c>
      <c r="G24" s="20">
        <f t="shared" si="4"/>
        <v>21485451</v>
      </c>
      <c r="H24" s="22">
        <v>0</v>
      </c>
    </row>
    <row r="25" spans="1:8" ht="15.75" x14ac:dyDescent="0.25">
      <c r="A25" s="38" t="s">
        <v>37</v>
      </c>
      <c r="B25" s="24" t="s">
        <v>38</v>
      </c>
      <c r="C25" s="24"/>
      <c r="D25" s="24"/>
      <c r="E25" s="24"/>
      <c r="F25" s="39">
        <f>SUM(F26:F31)</f>
        <v>21485451</v>
      </c>
      <c r="G25" s="39">
        <f>SUM(G26:G31)</f>
        <v>21485451</v>
      </c>
      <c r="H25" s="27">
        <v>0</v>
      </c>
    </row>
    <row r="26" spans="1:8" x14ac:dyDescent="0.25">
      <c r="A26" s="30" t="s">
        <v>39</v>
      </c>
      <c r="B26" s="29" t="s">
        <v>40</v>
      </c>
      <c r="C26" s="29"/>
      <c r="D26" s="29"/>
      <c r="E26" s="29"/>
      <c r="F26" s="25">
        <v>9491289</v>
      </c>
      <c r="G26" s="25">
        <v>9491289</v>
      </c>
      <c r="H26" s="27">
        <v>0</v>
      </c>
    </row>
    <row r="27" spans="1:8" x14ac:dyDescent="0.25">
      <c r="A27" s="30" t="s">
        <v>41</v>
      </c>
      <c r="B27" s="29" t="s">
        <v>42</v>
      </c>
      <c r="C27" s="29"/>
      <c r="D27" s="29"/>
      <c r="E27" s="29"/>
      <c r="F27" s="25">
        <v>0</v>
      </c>
      <c r="G27" s="25">
        <v>0</v>
      </c>
      <c r="H27" s="27">
        <v>0</v>
      </c>
    </row>
    <row r="28" spans="1:8" x14ac:dyDescent="0.25">
      <c r="A28" s="30" t="s">
        <v>43</v>
      </c>
      <c r="B28" s="29" t="s">
        <v>44</v>
      </c>
      <c r="C28" s="29"/>
      <c r="D28" s="29"/>
      <c r="E28" s="29"/>
      <c r="F28" s="25">
        <v>6594870</v>
      </c>
      <c r="G28" s="25">
        <v>6594870</v>
      </c>
      <c r="H28" s="27">
        <v>0</v>
      </c>
    </row>
    <row r="29" spans="1:8" x14ac:dyDescent="0.25">
      <c r="A29" s="30" t="s">
        <v>45</v>
      </c>
      <c r="B29" s="29" t="s">
        <v>46</v>
      </c>
      <c r="C29" s="29"/>
      <c r="D29" s="29"/>
      <c r="E29" s="29"/>
      <c r="F29" s="25">
        <v>1800000</v>
      </c>
      <c r="G29" s="25">
        <v>1800000</v>
      </c>
      <c r="H29" s="27">
        <v>0</v>
      </c>
    </row>
    <row r="30" spans="1:8" x14ac:dyDescent="0.25">
      <c r="A30" s="30" t="s">
        <v>47</v>
      </c>
      <c r="B30" s="29" t="s">
        <v>48</v>
      </c>
      <c r="C30" s="29"/>
      <c r="D30" s="29"/>
      <c r="E30" s="29"/>
      <c r="F30" s="25">
        <v>0</v>
      </c>
      <c r="G30" s="25">
        <v>0</v>
      </c>
      <c r="H30" s="27">
        <v>0</v>
      </c>
    </row>
    <row r="31" spans="1:8" x14ac:dyDescent="0.25">
      <c r="A31" s="30" t="s">
        <v>49</v>
      </c>
      <c r="B31" s="29" t="s">
        <v>50</v>
      </c>
      <c r="C31" s="29"/>
      <c r="D31" s="29"/>
      <c r="E31" s="29"/>
      <c r="F31" s="25">
        <v>3599292</v>
      </c>
      <c r="G31" s="25">
        <v>3599292</v>
      </c>
      <c r="H31" s="27">
        <v>0</v>
      </c>
    </row>
    <row r="32" spans="1:8" ht="18.75" x14ac:dyDescent="0.3">
      <c r="A32" s="30"/>
      <c r="B32" s="19" t="s">
        <v>51</v>
      </c>
      <c r="C32" s="19"/>
      <c r="D32" s="19"/>
      <c r="E32" s="19"/>
      <c r="F32" s="21">
        <v>50000</v>
      </c>
      <c r="G32" s="21">
        <v>50000</v>
      </c>
      <c r="H32" s="22">
        <v>0</v>
      </c>
    </row>
    <row r="33" spans="1:8" x14ac:dyDescent="0.25">
      <c r="A33" s="30" t="s">
        <v>52</v>
      </c>
      <c r="B33" s="29" t="s">
        <v>53</v>
      </c>
      <c r="C33" s="29"/>
      <c r="D33" s="29"/>
      <c r="E33" s="29"/>
      <c r="F33" s="26">
        <v>50000</v>
      </c>
      <c r="G33" s="26">
        <v>50000</v>
      </c>
      <c r="H33" s="27">
        <v>0</v>
      </c>
    </row>
    <row r="34" spans="1:8" x14ac:dyDescent="0.25">
      <c r="A34" s="30" t="s">
        <v>54</v>
      </c>
      <c r="B34" s="29" t="s">
        <v>55</v>
      </c>
      <c r="C34" s="29"/>
      <c r="D34" s="29"/>
      <c r="E34" s="29"/>
      <c r="F34" s="26">
        <v>0</v>
      </c>
      <c r="G34" s="26">
        <v>0</v>
      </c>
      <c r="H34" s="27">
        <v>0</v>
      </c>
    </row>
    <row r="35" spans="1:8" x14ac:dyDescent="0.25">
      <c r="A35" s="30" t="s">
        <v>56</v>
      </c>
      <c r="B35" s="29" t="s">
        <v>57</v>
      </c>
      <c r="C35" s="29"/>
      <c r="D35" s="29"/>
      <c r="E35" s="29"/>
      <c r="F35" s="26">
        <v>0</v>
      </c>
      <c r="G35" s="26">
        <v>0</v>
      </c>
      <c r="H35" s="27">
        <v>0</v>
      </c>
    </row>
    <row r="36" spans="1:8" ht="18.75" x14ac:dyDescent="0.3">
      <c r="A36" s="30"/>
      <c r="B36" s="19" t="s">
        <v>58</v>
      </c>
      <c r="C36" s="19"/>
      <c r="D36" s="19"/>
      <c r="E36" s="19"/>
      <c r="F36" s="21">
        <f>SUM(F37:F40)</f>
        <v>28883018</v>
      </c>
      <c r="G36" s="21">
        <f>SUM(G37:G40)</f>
        <v>28883019</v>
      </c>
      <c r="H36" s="22">
        <v>0</v>
      </c>
    </row>
    <row r="37" spans="1:8" ht="15.75" x14ac:dyDescent="0.25">
      <c r="A37" s="30" t="s">
        <v>59</v>
      </c>
      <c r="B37" s="29" t="s">
        <v>60</v>
      </c>
      <c r="C37" s="29"/>
      <c r="D37" s="29"/>
      <c r="E37" s="29"/>
      <c r="F37" s="40">
        <v>21227154</v>
      </c>
      <c r="G37" s="40">
        <v>21227155</v>
      </c>
      <c r="H37" s="27">
        <v>0</v>
      </c>
    </row>
    <row r="38" spans="1:8" x14ac:dyDescent="0.25">
      <c r="A38" s="30" t="s">
        <v>61</v>
      </c>
      <c r="B38" s="29" t="s">
        <v>62</v>
      </c>
      <c r="C38" s="29"/>
      <c r="D38" s="29"/>
      <c r="E38" s="29"/>
      <c r="F38" s="25">
        <v>33200</v>
      </c>
      <c r="G38" s="25">
        <v>33200</v>
      </c>
      <c r="H38" s="27">
        <v>0</v>
      </c>
    </row>
    <row r="39" spans="1:8" x14ac:dyDescent="0.25">
      <c r="A39" s="30" t="s">
        <v>63</v>
      </c>
      <c r="B39" s="29" t="s">
        <v>64</v>
      </c>
      <c r="C39" s="29"/>
      <c r="D39" s="29"/>
      <c r="E39" s="29"/>
      <c r="F39" s="25">
        <v>0</v>
      </c>
      <c r="G39" s="25">
        <v>0</v>
      </c>
      <c r="H39" s="27">
        <v>0</v>
      </c>
    </row>
    <row r="40" spans="1:8" x14ac:dyDescent="0.25">
      <c r="A40" s="30" t="s">
        <v>65</v>
      </c>
      <c r="B40" s="29" t="s">
        <v>66</v>
      </c>
      <c r="C40" s="29"/>
      <c r="D40" s="29"/>
      <c r="E40" s="29"/>
      <c r="F40" s="25">
        <v>7622664</v>
      </c>
      <c r="G40" s="25">
        <v>7622664</v>
      </c>
      <c r="H40" s="27">
        <v>0</v>
      </c>
    </row>
    <row r="41" spans="1:8" ht="18.75" x14ac:dyDescent="0.3">
      <c r="A41" s="30"/>
      <c r="B41" s="41" t="s">
        <v>67</v>
      </c>
      <c r="C41" s="41"/>
      <c r="D41" s="41"/>
      <c r="E41" s="41"/>
      <c r="F41" s="21">
        <f>SUM(F36,F32,F24,F8)</f>
        <v>60879829</v>
      </c>
      <c r="G41" s="21">
        <f>SUM(G36,G32,G24,G8)</f>
        <v>60498830</v>
      </c>
      <c r="H41" s="22">
        <v>381000</v>
      </c>
    </row>
    <row r="42" spans="1:8" ht="15.75" x14ac:dyDescent="0.25">
      <c r="A42" s="30"/>
      <c r="B42" s="42" t="s">
        <v>68</v>
      </c>
      <c r="C42" s="42"/>
      <c r="D42" s="42"/>
      <c r="E42" s="42"/>
      <c r="F42" s="43">
        <v>0</v>
      </c>
      <c r="G42" s="43">
        <v>0</v>
      </c>
      <c r="H42" s="44">
        <v>0</v>
      </c>
    </row>
    <row r="43" spans="1:8" x14ac:dyDescent="0.25">
      <c r="A43" s="30" t="s">
        <v>69</v>
      </c>
      <c r="B43" s="29" t="s">
        <v>70</v>
      </c>
      <c r="C43" s="45"/>
      <c r="D43" s="45"/>
      <c r="E43" s="45"/>
      <c r="F43" s="26"/>
      <c r="G43" s="26">
        <v>0</v>
      </c>
      <c r="H43" s="27">
        <v>0</v>
      </c>
    </row>
    <row r="44" spans="1:8" x14ac:dyDescent="0.25">
      <c r="A44" s="30" t="s">
        <v>71</v>
      </c>
      <c r="B44" s="29" t="s">
        <v>72</v>
      </c>
      <c r="C44" s="29"/>
      <c r="D44" s="29"/>
      <c r="E44" s="29"/>
      <c r="F44" s="26">
        <v>0</v>
      </c>
      <c r="G44" s="26">
        <v>0</v>
      </c>
      <c r="H44" s="27">
        <v>0</v>
      </c>
    </row>
    <row r="45" spans="1:8" x14ac:dyDescent="0.25">
      <c r="A45" s="30" t="s">
        <v>73</v>
      </c>
      <c r="B45" s="29" t="s">
        <v>74</v>
      </c>
      <c r="C45" s="29"/>
      <c r="D45" s="29"/>
      <c r="E45" s="29"/>
      <c r="F45" s="26">
        <v>0</v>
      </c>
      <c r="G45" s="26">
        <v>0</v>
      </c>
      <c r="H45" s="27">
        <v>0</v>
      </c>
    </row>
    <row r="46" spans="1:8" x14ac:dyDescent="0.25">
      <c r="A46" s="30" t="s">
        <v>75</v>
      </c>
      <c r="B46" s="29" t="s">
        <v>76</v>
      </c>
      <c r="C46" s="29"/>
      <c r="D46" s="29"/>
      <c r="E46" s="29"/>
      <c r="F46" s="26">
        <v>0</v>
      </c>
      <c r="G46" s="26">
        <v>0</v>
      </c>
      <c r="H46" s="27">
        <v>0</v>
      </c>
    </row>
    <row r="47" spans="1:8" x14ac:dyDescent="0.25">
      <c r="A47" s="30" t="s">
        <v>77</v>
      </c>
      <c r="B47" s="29" t="s">
        <v>78</v>
      </c>
      <c r="C47" s="29"/>
      <c r="D47" s="29"/>
      <c r="E47" s="29"/>
      <c r="F47" s="26">
        <v>0</v>
      </c>
      <c r="G47" s="26">
        <v>0</v>
      </c>
      <c r="H47" s="27">
        <v>0</v>
      </c>
    </row>
    <row r="48" spans="1:8" ht="15.75" x14ac:dyDescent="0.25">
      <c r="A48" s="30"/>
      <c r="B48" s="19" t="s">
        <v>79</v>
      </c>
      <c r="C48" s="19"/>
      <c r="D48" s="19"/>
      <c r="E48" s="19"/>
      <c r="F48" s="43">
        <v>16974335</v>
      </c>
      <c r="G48" s="43">
        <v>16974335</v>
      </c>
      <c r="H48" s="44">
        <v>0</v>
      </c>
    </row>
    <row r="49" spans="1:8" x14ac:dyDescent="0.25">
      <c r="A49" s="30" t="s">
        <v>80</v>
      </c>
      <c r="B49" s="29" t="s">
        <v>81</v>
      </c>
      <c r="C49" s="29"/>
      <c r="D49" s="29"/>
      <c r="E49" s="29"/>
      <c r="F49" s="26">
        <v>16974335</v>
      </c>
      <c r="G49" s="26">
        <v>16974335</v>
      </c>
      <c r="H49" s="27">
        <v>0</v>
      </c>
    </row>
    <row r="50" spans="1:8" x14ac:dyDescent="0.25">
      <c r="A50" s="30" t="s">
        <v>82</v>
      </c>
      <c r="B50" s="29" t="s">
        <v>83</v>
      </c>
      <c r="C50" s="29"/>
      <c r="D50" s="29"/>
      <c r="E50" s="29"/>
      <c r="F50" s="26">
        <v>0</v>
      </c>
      <c r="G50" s="26">
        <v>0</v>
      </c>
      <c r="H50" s="27">
        <v>0</v>
      </c>
    </row>
    <row r="51" spans="1:8" ht="19.5" thickBot="1" x14ac:dyDescent="0.35">
      <c r="A51" s="46"/>
      <c r="B51" s="47" t="s">
        <v>84</v>
      </c>
      <c r="C51" s="47"/>
      <c r="D51" s="47"/>
      <c r="E51" s="47"/>
      <c r="F51" s="48">
        <f>SUM(F41,F48,F42)</f>
        <v>77854164</v>
      </c>
      <c r="G51" s="48">
        <f>SUM(G48,G41,G42)</f>
        <v>77473165</v>
      </c>
      <c r="H51" s="48">
        <f t="shared" ref="H51" si="5">SUM(H41,H48,H42)</f>
        <v>381000</v>
      </c>
    </row>
  </sheetData>
  <mergeCells count="52">
    <mergeCell ref="B49:E49"/>
    <mergeCell ref="B50:E50"/>
    <mergeCell ref="B51:E51"/>
    <mergeCell ref="B43:E43"/>
    <mergeCell ref="B44:E44"/>
    <mergeCell ref="B45:E45"/>
    <mergeCell ref="B46:E46"/>
    <mergeCell ref="B47:E47"/>
    <mergeCell ref="B48:E48"/>
    <mergeCell ref="B37:E37"/>
    <mergeCell ref="B38:E38"/>
    <mergeCell ref="B39:E39"/>
    <mergeCell ref="B40:E40"/>
    <mergeCell ref="B41:E41"/>
    <mergeCell ref="B42:E42"/>
    <mergeCell ref="B31:E31"/>
    <mergeCell ref="B32:E32"/>
    <mergeCell ref="B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C19:E19"/>
    <mergeCell ref="C20:E20"/>
    <mergeCell ref="B21:E21"/>
    <mergeCell ref="B22:E22"/>
    <mergeCell ref="B23:E23"/>
    <mergeCell ref="B24:E24"/>
    <mergeCell ref="B13:E13"/>
    <mergeCell ref="B14:E14"/>
    <mergeCell ref="B15:E15"/>
    <mergeCell ref="B16:E16"/>
    <mergeCell ref="C17:E17"/>
    <mergeCell ref="B18:E18"/>
    <mergeCell ref="B7:E7"/>
    <mergeCell ref="B8:E8"/>
    <mergeCell ref="B9:E9"/>
    <mergeCell ref="B10:E10"/>
    <mergeCell ref="B11:E11"/>
    <mergeCell ref="B12:E12"/>
    <mergeCell ref="A2:H2"/>
    <mergeCell ref="A3:H3"/>
    <mergeCell ref="G4:H4"/>
    <mergeCell ref="A5:A6"/>
    <mergeCell ref="B5:E6"/>
    <mergeCell ref="F5:F6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2020-01-15T12:10:07Z</dcterms:created>
  <dcterms:modified xsi:type="dcterms:W3CDTF">2020-01-15T12:10:49Z</dcterms:modified>
</cp:coreProperties>
</file>