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7" i="1"/>
  <c r="H9"/>
  <c r="H11"/>
  <c r="H12"/>
  <c r="H13"/>
  <c r="H14"/>
  <c r="H15"/>
  <c r="H6"/>
  <c r="D7"/>
  <c r="D9"/>
  <c r="D11"/>
  <c r="D12"/>
  <c r="D13"/>
  <c r="D14"/>
  <c r="D15"/>
  <c r="D6"/>
  <c r="G10"/>
  <c r="G8"/>
  <c r="C10"/>
  <c r="C8"/>
  <c r="B8"/>
  <c r="B10"/>
  <c r="D10" s="1"/>
  <c r="F10"/>
  <c r="H10" s="1"/>
  <c r="F8"/>
  <c r="H8" s="1"/>
  <c r="F16" l="1"/>
  <c r="H16" s="1"/>
  <c r="D8"/>
  <c r="G16"/>
  <c r="C16"/>
  <c r="B16"/>
  <c r="D16" l="1"/>
</calcChain>
</file>

<file path=xl/sharedStrings.xml><?xml version="1.0" encoding="utf-8"?>
<sst xmlns="http://schemas.openxmlformats.org/spreadsheetml/2006/main" count="35" uniqueCount="29">
  <si>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</si>
  <si>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</si>
  <si>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</si>
  <si>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</si>
  <si>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</si>
  <si>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Önkormányzat költségv.támogatása</t>
  </si>
  <si>
    <t>Bevétel</t>
  </si>
  <si>
    <t>Kiadás</t>
  </si>
  <si>
    <t xml:space="preserve">Felhalmozási bevételek </t>
  </si>
  <si>
    <t>Felhalmozási kiadások</t>
  </si>
  <si>
    <t>Bevétel összesen</t>
  </si>
  <si>
    <t>Kiadás össesen</t>
  </si>
  <si>
    <t>Rövid lejáratu műk. Hitel likvid</t>
  </si>
  <si>
    <t>Működőképesség megőrz.szolg.t.</t>
  </si>
  <si>
    <t>Sajátos elszámolás</t>
  </si>
  <si>
    <t>ÖNK</t>
  </si>
  <si>
    <t>ÓVODA</t>
  </si>
  <si>
    <t>ÖSSZ</t>
  </si>
  <si>
    <t>Hosszú lej.felhalmozási c.hitelfelv.</t>
  </si>
  <si>
    <t>Lizinghitel</t>
  </si>
  <si>
    <t>Hosszú lej.fejlesztési c.hitel</t>
  </si>
  <si>
    <t>1.számú melléklet  2015. évi költségvetéshez</t>
  </si>
  <si>
    <r>
      <t xml:space="preserve">Az Önkormányzat 2015.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</si>
  <si>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Költségvetés működési hiánya:</t>
  </si>
  <si>
    <t>Költségvetés felhalmozási többlete:</t>
  </si>
  <si>
    <t>ebből működési hiányra</t>
  </si>
  <si>
    <t>csökkentve a pénzmaradvány össz.</t>
  </si>
  <si>
    <t>fennmaradó működési hiány</t>
  </si>
  <si>
    <t>finanszírozási hiányra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</si>
</sst>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0" fontId="6" fillId="0" borderId="0" xfId="0" applyFont="1"/>
    <xf numFmtId="3" fontId="4" fillId="3" borderId="1" xfId="0" applyNumberFormat="1" applyFont="1" applyFill="1" applyBorder="1"/>
    <xf numFmtId="3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3" fontId="4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topLeftCell="A7" workbookViewId="0">
      <selection activeCell="E25" sqref="E25"/>
    </sheetView>
  </sheetViews>
  <sheetFormatPr defaultRowHeight="12.75"/>
  <cols>
    <col min="1" max="1" width="31.28515625" customWidth="1"/>
    <col min="2" max="4" width="12.7109375" customWidth="1"/>
    <col min="5" max="5" width="23.140625" customWidth="1"/>
    <col min="6" max="8" width="12.7109375" customWidth="1"/>
  </cols>
  <sheetData>
    <row r="1" spans="1:22" ht="15">
      <c r="A1" s="15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6" t="s">
        <v>6</v>
      </c>
      <c r="B5" s="7" t="s">
        <v>15</v>
      </c>
      <c r="C5" s="7" t="s">
        <v>16</v>
      </c>
      <c r="D5" s="7" t="s">
        <v>17</v>
      </c>
      <c r="E5" s="6" t="s">
        <v>7</v>
      </c>
      <c r="F5" s="7" t="s">
        <v>15</v>
      </c>
      <c r="G5" s="7" t="s">
        <v>16</v>
      </c>
      <c r="H5" s="7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8" t="s">
        <v>0</v>
      </c>
      <c r="B6" s="9">
        <v>67610</v>
      </c>
      <c r="C6" s="9">
        <v>4714</v>
      </c>
      <c r="D6" s="16">
        <f>B6+C6</f>
        <v>72324</v>
      </c>
      <c r="E6" s="8" t="s">
        <v>3</v>
      </c>
      <c r="F6" s="9">
        <v>123126</v>
      </c>
      <c r="G6" s="9">
        <v>45356</v>
      </c>
      <c r="H6" s="16">
        <f>F6+G6</f>
        <v>168482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8" t="s">
        <v>5</v>
      </c>
      <c r="B7" s="9">
        <v>73195</v>
      </c>
      <c r="C7" s="9">
        <v>0</v>
      </c>
      <c r="D7" s="16">
        <f t="shared" ref="D7:D16" si="0">B7+C7</f>
        <v>73195</v>
      </c>
      <c r="E7" s="8"/>
      <c r="F7" s="9">
        <v>0</v>
      </c>
      <c r="G7" s="9">
        <v>0</v>
      </c>
      <c r="H7" s="16">
        <f t="shared" ref="H7:H16" si="1">F7+G7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10" t="s">
        <v>0</v>
      </c>
      <c r="B8" s="11">
        <f>SUM(B6:B7)</f>
        <v>140805</v>
      </c>
      <c r="C8" s="11">
        <f>SUM(C6:C7)</f>
        <v>4714</v>
      </c>
      <c r="D8" s="16">
        <f t="shared" si="0"/>
        <v>145519</v>
      </c>
      <c r="E8" s="10" t="s">
        <v>3</v>
      </c>
      <c r="F8" s="11">
        <f>SUM(F6:F7)</f>
        <v>123126</v>
      </c>
      <c r="G8" s="11">
        <f>SUM(G6:G7)</f>
        <v>45356</v>
      </c>
      <c r="H8" s="16">
        <f t="shared" si="1"/>
        <v>168482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8" t="s">
        <v>1</v>
      </c>
      <c r="B9" s="12">
        <v>40032</v>
      </c>
      <c r="C9" s="12">
        <v>0</v>
      </c>
      <c r="D9" s="16">
        <f t="shared" si="0"/>
        <v>40032</v>
      </c>
      <c r="E9" s="8" t="s">
        <v>4</v>
      </c>
      <c r="F9" s="9">
        <v>16469</v>
      </c>
      <c r="G9" s="9">
        <v>0</v>
      </c>
      <c r="H9" s="16">
        <f t="shared" si="1"/>
        <v>16469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10" t="s">
        <v>8</v>
      </c>
      <c r="B10" s="11">
        <f>SUM(B9)</f>
        <v>40032</v>
      </c>
      <c r="C10" s="11">
        <f>SUM(C9)</f>
        <v>0</v>
      </c>
      <c r="D10" s="16">
        <f t="shared" si="0"/>
        <v>40032</v>
      </c>
      <c r="E10" s="10" t="s">
        <v>9</v>
      </c>
      <c r="F10" s="13">
        <f>SUM(F9)</f>
        <v>16469</v>
      </c>
      <c r="G10" s="13">
        <f>SUM(G9)</f>
        <v>0</v>
      </c>
      <c r="H10" s="16">
        <f t="shared" si="1"/>
        <v>16469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8" t="s">
        <v>12</v>
      </c>
      <c r="B11" s="9">
        <v>0</v>
      </c>
      <c r="C11" s="9">
        <v>0</v>
      </c>
      <c r="D11" s="16">
        <f t="shared" si="0"/>
        <v>0</v>
      </c>
      <c r="E11" s="8" t="s">
        <v>19</v>
      </c>
      <c r="F11" s="9">
        <v>395</v>
      </c>
      <c r="G11" s="9">
        <v>0</v>
      </c>
      <c r="H11" s="16">
        <f t="shared" si="1"/>
        <v>395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8" t="s">
        <v>18</v>
      </c>
      <c r="B12" s="9">
        <v>2900</v>
      </c>
      <c r="C12" s="9">
        <v>0</v>
      </c>
      <c r="D12" s="16">
        <f t="shared" si="0"/>
        <v>2900</v>
      </c>
      <c r="E12" s="8" t="s">
        <v>20</v>
      </c>
      <c r="F12" s="9">
        <v>3953</v>
      </c>
      <c r="G12" s="9">
        <v>0</v>
      </c>
      <c r="H12" s="16">
        <f t="shared" si="1"/>
        <v>3953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8" t="s">
        <v>2</v>
      </c>
      <c r="B13" s="9">
        <v>848</v>
      </c>
      <c r="C13" s="9">
        <v>0</v>
      </c>
      <c r="D13" s="16">
        <f t="shared" si="0"/>
        <v>848</v>
      </c>
      <c r="E13" s="8"/>
      <c r="F13" s="9">
        <v>0</v>
      </c>
      <c r="G13" s="9">
        <v>0</v>
      </c>
      <c r="H13" s="16">
        <f t="shared" si="1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8" t="s">
        <v>13</v>
      </c>
      <c r="B14" s="9">
        <v>0</v>
      </c>
      <c r="C14" s="9">
        <v>0</v>
      </c>
      <c r="D14" s="16">
        <f t="shared" si="0"/>
        <v>0</v>
      </c>
      <c r="E14" s="8"/>
      <c r="F14" s="9">
        <v>0</v>
      </c>
      <c r="G14" s="9">
        <v>0</v>
      </c>
      <c r="H14" s="16">
        <f t="shared" si="1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8" t="s">
        <v>14</v>
      </c>
      <c r="B15" s="9">
        <v>0</v>
      </c>
      <c r="C15" s="9">
        <v>0</v>
      </c>
      <c r="D15" s="16">
        <f t="shared" si="0"/>
        <v>0</v>
      </c>
      <c r="E15" s="8" t="s">
        <v>14</v>
      </c>
      <c r="F15" s="9">
        <v>0</v>
      </c>
      <c r="G15" s="9">
        <v>0</v>
      </c>
      <c r="H15" s="16">
        <f t="shared" si="1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5" customFormat="1" ht="30" customHeight="1">
      <c r="A16" s="14" t="s">
        <v>10</v>
      </c>
      <c r="B16" s="11">
        <f>B8+B10+B12+B13+B14</f>
        <v>184585</v>
      </c>
      <c r="C16" s="11">
        <f>C8+C10+C11+C12+C13</f>
        <v>4714</v>
      </c>
      <c r="D16" s="17">
        <f t="shared" si="0"/>
        <v>189299</v>
      </c>
      <c r="E16" s="14" t="s">
        <v>11</v>
      </c>
      <c r="F16" s="11">
        <f>SUM(F8+F10+F11+F12)</f>
        <v>143943</v>
      </c>
      <c r="G16" s="11">
        <f>G8+G10+G11+G12</f>
        <v>45356</v>
      </c>
      <c r="H16" s="18">
        <f t="shared" si="1"/>
        <v>189299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>
      <c r="A18" s="3" t="s">
        <v>23</v>
      </c>
      <c r="B18" s="19">
        <v>-22963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 t="s">
        <v>26</v>
      </c>
      <c r="B19" s="19">
        <v>848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 t="s">
        <v>27</v>
      </c>
      <c r="B20" s="19">
        <v>-22115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 t="s">
        <v>24</v>
      </c>
      <c r="B21" s="19">
        <v>23563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 t="s">
        <v>25</v>
      </c>
      <c r="B22" s="3">
        <v>22115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 t="s">
        <v>28</v>
      </c>
      <c r="B23" s="3">
        <v>1448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2015-03-10T10:03:35Z</cp:lastPrinted>
  <dcterms:created xsi:type="dcterms:W3CDTF">1997-01-17T14:02:09Z</dcterms:created>
  <dcterms:modified xsi:type="dcterms:W3CDTF">2015-03-10T11:36:32Z</dcterms:modified>
</cp:coreProperties>
</file>