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"/>
    </mc:Choice>
  </mc:AlternateContent>
  <bookViews>
    <workbookView xWindow="0" yWindow="0" windowWidth="28800" windowHeight="12330"/>
  </bookViews>
  <sheets>
    <sheet name="Összesítő_önk_közös" sheetId="1" r:id="rId1"/>
  </sheets>
  <calcPr calcId="162913"/>
</workbook>
</file>

<file path=xl/calcChain.xml><?xml version="1.0" encoding="utf-8"?>
<calcChain xmlns="http://schemas.openxmlformats.org/spreadsheetml/2006/main">
  <c r="N151" i="1" l="1"/>
  <c r="N152" i="1" s="1"/>
  <c r="M151" i="1"/>
  <c r="M152" i="1" s="1"/>
  <c r="L151" i="1"/>
  <c r="K151" i="1"/>
  <c r="J151" i="1"/>
  <c r="J150" i="1"/>
  <c r="I150" i="1"/>
  <c r="J149" i="1"/>
  <c r="I149" i="1"/>
  <c r="I151" i="1" s="1"/>
  <c r="L148" i="1"/>
  <c r="K148" i="1"/>
  <c r="J148" i="1"/>
  <c r="J147" i="1"/>
  <c r="I147" i="1"/>
  <c r="J146" i="1"/>
  <c r="I146" i="1"/>
  <c r="J145" i="1"/>
  <c r="I145" i="1"/>
  <c r="I148" i="1" s="1"/>
  <c r="L144" i="1"/>
  <c r="J144" i="1" s="1"/>
  <c r="K144" i="1"/>
  <c r="J143" i="1"/>
  <c r="I143" i="1"/>
  <c r="J142" i="1"/>
  <c r="I142" i="1"/>
  <c r="I144" i="1" s="1"/>
  <c r="J141" i="1"/>
  <c r="I141" i="1"/>
  <c r="L140" i="1"/>
  <c r="J140" i="1" s="1"/>
  <c r="K140" i="1"/>
  <c r="J139" i="1"/>
  <c r="I139" i="1"/>
  <c r="J138" i="1"/>
  <c r="I138" i="1"/>
  <c r="J137" i="1"/>
  <c r="I137" i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I140" i="1" s="1"/>
  <c r="L128" i="1"/>
  <c r="J128" i="1" s="1"/>
  <c r="K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I128" i="1" s="1"/>
  <c r="L119" i="1"/>
  <c r="K119" i="1"/>
  <c r="J118" i="1"/>
  <c r="I118" i="1"/>
  <c r="J117" i="1"/>
  <c r="I117" i="1"/>
  <c r="J116" i="1"/>
  <c r="I116" i="1"/>
  <c r="J115" i="1"/>
  <c r="I115" i="1"/>
  <c r="J114" i="1"/>
  <c r="J119" i="1" s="1"/>
  <c r="I114" i="1"/>
  <c r="I119" i="1" s="1"/>
  <c r="L113" i="1"/>
  <c r="K113" i="1"/>
  <c r="K152" i="1" s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J113" i="1" s="1"/>
  <c r="I102" i="1"/>
  <c r="I113" i="1" s="1"/>
  <c r="I152" i="1" s="1"/>
  <c r="N98" i="1"/>
  <c r="M98" i="1"/>
  <c r="L98" i="1"/>
  <c r="K98" i="1"/>
  <c r="J98" i="1"/>
  <c r="I98" i="1"/>
  <c r="J97" i="1"/>
  <c r="I97" i="1"/>
  <c r="J96" i="1"/>
  <c r="I96" i="1"/>
  <c r="N95" i="1"/>
  <c r="M95" i="1"/>
  <c r="L95" i="1"/>
  <c r="J95" i="1" s="1"/>
  <c r="K95" i="1"/>
  <c r="I95" i="1" s="1"/>
  <c r="J94" i="1"/>
  <c r="I94" i="1"/>
  <c r="J93" i="1"/>
  <c r="I93" i="1"/>
  <c r="J92" i="1"/>
  <c r="I92" i="1"/>
  <c r="J91" i="1"/>
  <c r="I91" i="1"/>
  <c r="N90" i="1"/>
  <c r="M90" i="1"/>
  <c r="L90" i="1"/>
  <c r="J90" i="1" s="1"/>
  <c r="K90" i="1"/>
  <c r="I90" i="1" s="1"/>
  <c r="J89" i="1"/>
  <c r="I89" i="1"/>
  <c r="J88" i="1"/>
  <c r="I88" i="1"/>
  <c r="N87" i="1"/>
  <c r="M87" i="1"/>
  <c r="L87" i="1"/>
  <c r="K87" i="1"/>
  <c r="I87" i="1" s="1"/>
  <c r="J87" i="1"/>
  <c r="J86" i="1"/>
  <c r="I86" i="1"/>
  <c r="J85" i="1"/>
  <c r="I85" i="1"/>
  <c r="J84" i="1"/>
  <c r="I84" i="1"/>
  <c r="J83" i="1"/>
  <c r="I83" i="1"/>
  <c r="J82" i="1"/>
  <c r="I82" i="1"/>
  <c r="J81" i="1"/>
  <c r="I81" i="1"/>
  <c r="N80" i="1"/>
  <c r="M80" i="1"/>
  <c r="L80" i="1"/>
  <c r="K80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N69" i="1"/>
  <c r="M69" i="1"/>
  <c r="L69" i="1"/>
  <c r="K69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N61" i="1"/>
  <c r="M61" i="1"/>
  <c r="L61" i="1"/>
  <c r="K61" i="1"/>
  <c r="I61" i="1" s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N29" i="1"/>
  <c r="M29" i="1"/>
  <c r="L29" i="1"/>
  <c r="K29" i="1"/>
  <c r="J29" i="1"/>
  <c r="I29" i="1"/>
  <c r="J28" i="1"/>
  <c r="I28" i="1"/>
  <c r="J27" i="1"/>
  <c r="I27" i="1"/>
  <c r="J26" i="1"/>
  <c r="I26" i="1"/>
  <c r="J25" i="1"/>
  <c r="I25" i="1"/>
  <c r="N24" i="1"/>
  <c r="M24" i="1"/>
  <c r="M99" i="1" s="1"/>
  <c r="L24" i="1"/>
  <c r="K24" i="1"/>
  <c r="K99" i="1" s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L99" i="1" l="1"/>
  <c r="N99" i="1"/>
  <c r="J152" i="1"/>
  <c r="L152" i="1"/>
  <c r="I99" i="1"/>
  <c r="I154" i="1" s="1"/>
  <c r="J24" i="1"/>
  <c r="I24" i="1"/>
  <c r="J99" i="1" l="1"/>
  <c r="J154" i="1" s="1"/>
</calcChain>
</file>

<file path=xl/sharedStrings.xml><?xml version="1.0" encoding="utf-8"?>
<sst xmlns="http://schemas.openxmlformats.org/spreadsheetml/2006/main" count="295" uniqueCount="287">
  <si>
    <t>1. melléklet</t>
  </si>
  <si>
    <t>Tárkány Község Önkormányzata</t>
  </si>
  <si>
    <t>Önkormányzati szintre összesített Kiadások, bevételek jogcímek szerint 2017. év</t>
  </si>
  <si>
    <t>Költségvetési főkönyvi számlák</t>
  </si>
  <si>
    <t>2017. évi EI.</t>
  </si>
  <si>
    <t>Összesített</t>
  </si>
  <si>
    <t>Tárkány Község Önkormányzat</t>
  </si>
  <si>
    <t>Tárkányi Közös Önkormányzati Hivatal</t>
  </si>
  <si>
    <t>Főkönyvi szám</t>
  </si>
  <si>
    <t>Megnevezés</t>
  </si>
  <si>
    <t>Eredeti</t>
  </si>
  <si>
    <t>Módosított</t>
  </si>
  <si>
    <t>05110113</t>
  </si>
  <si>
    <t>Köztisztviselők,közalkalmazottak bére</t>
  </si>
  <si>
    <t>051101143</t>
  </si>
  <si>
    <t>Közfoglalkoztatottak bére</t>
  </si>
  <si>
    <t>05110133</t>
  </si>
  <si>
    <t>MT alapján teljes, részmunkaidős bére</t>
  </si>
  <si>
    <t>0511063</t>
  </si>
  <si>
    <t>Jubileumi jutalom</t>
  </si>
  <si>
    <t>05110773</t>
  </si>
  <si>
    <t>Béren kívüli juttatások</t>
  </si>
  <si>
    <t>0511093</t>
  </si>
  <si>
    <t>Közlekedési költségtérítés</t>
  </si>
  <si>
    <t>0511103</t>
  </si>
  <si>
    <t>Egyéb költségtérítések</t>
  </si>
  <si>
    <t>0511133</t>
  </si>
  <si>
    <t>Foglalkoztatottak egyéb személyi juttatásai</t>
  </si>
  <si>
    <t>051213</t>
  </si>
  <si>
    <t>Választott tisztségviselők juttatásai</t>
  </si>
  <si>
    <t>0512363</t>
  </si>
  <si>
    <t>Reprezentáció, üzleti ajándék</t>
  </si>
  <si>
    <t>0512373</t>
  </si>
  <si>
    <t>Egyéb külső személyi  juttatások</t>
  </si>
  <si>
    <t>Össz: 051(3)</t>
  </si>
  <si>
    <t>Személyi juttatások</t>
  </si>
  <si>
    <t>05213</t>
  </si>
  <si>
    <t>Szociális hozzájárulási adó</t>
  </si>
  <si>
    <t>05243</t>
  </si>
  <si>
    <t>Egészségügyi hozzájárulás</t>
  </si>
  <si>
    <t>05253</t>
  </si>
  <si>
    <t>Táppénz hozzájárulás</t>
  </si>
  <si>
    <t>05273</t>
  </si>
  <si>
    <t>Személyi jövedelemadó</t>
  </si>
  <si>
    <t>Össz: 052(3)</t>
  </si>
  <si>
    <t>Munkaadókat terhelő járulékok és szociális hozzájárulási adó</t>
  </si>
  <si>
    <t>0531123</t>
  </si>
  <si>
    <t>Könyv, folyóirat</t>
  </si>
  <si>
    <t>05311..</t>
  </si>
  <si>
    <t>Gyógyszer, vegyszer</t>
  </si>
  <si>
    <t>0531213</t>
  </si>
  <si>
    <t>Élelmiszer</t>
  </si>
  <si>
    <t>0531223</t>
  </si>
  <si>
    <t>Irodaszer</t>
  </si>
  <si>
    <t>0531233</t>
  </si>
  <si>
    <t>Hajtó és kenőanyag</t>
  </si>
  <si>
    <t>0531243</t>
  </si>
  <si>
    <t>Munka és védőruha</t>
  </si>
  <si>
    <t>0531263</t>
  </si>
  <si>
    <t>Midazok, amelyek nem számolhatóakn el szakmai anyagnak</t>
  </si>
  <si>
    <t>0532113</t>
  </si>
  <si>
    <t>Internet díj</t>
  </si>
  <si>
    <t>053213</t>
  </si>
  <si>
    <t>Informatikai szolgáltatások igénybevétele</t>
  </si>
  <si>
    <t>0532143</t>
  </si>
  <si>
    <t>Informatikai eszközök, ATM, POS bérleti díja, lízingelése,karbantartása</t>
  </si>
  <si>
    <t>0532213</t>
  </si>
  <si>
    <t>Telefonszámla</t>
  </si>
  <si>
    <t>0533113</t>
  </si>
  <si>
    <t>Villamos energia</t>
  </si>
  <si>
    <t>0533123</t>
  </si>
  <si>
    <t>Gázdíj</t>
  </si>
  <si>
    <t>0533133</t>
  </si>
  <si>
    <t>Víz- és csatornadíj</t>
  </si>
  <si>
    <t>053323</t>
  </si>
  <si>
    <t>Vásárolt élelmezés</t>
  </si>
  <si>
    <t>053333</t>
  </si>
  <si>
    <t>Bérleti és lízing díjak</t>
  </si>
  <si>
    <t>053343</t>
  </si>
  <si>
    <t>Karbantartási, kisjavítási szolgáltatások</t>
  </si>
  <si>
    <t>0533513</t>
  </si>
  <si>
    <t>Közvetített szolgáltatások  ÁH belül</t>
  </si>
  <si>
    <t>0533523</t>
  </si>
  <si>
    <t>Közvetített szolgáltatások ÁH kívül</t>
  </si>
  <si>
    <t>053363</t>
  </si>
  <si>
    <t>Szakmai tevékenységet segítő szolgáltatások</t>
  </si>
  <si>
    <t>0533713</t>
  </si>
  <si>
    <t>Postaköltség</t>
  </si>
  <si>
    <t>0533723</t>
  </si>
  <si>
    <t>Biztosítási díjak</t>
  </si>
  <si>
    <t>0533783</t>
  </si>
  <si>
    <t>Bankköltség</t>
  </si>
  <si>
    <t>0533793</t>
  </si>
  <si>
    <t>Más egyéb szolgáltatások</t>
  </si>
  <si>
    <t>053413</t>
  </si>
  <si>
    <t>Kiküldetések kiadásai</t>
  </si>
  <si>
    <t>053423</t>
  </si>
  <si>
    <t>Reklám- és propagandakiadások</t>
  </si>
  <si>
    <t>053513</t>
  </si>
  <si>
    <t>Működési célú előzetesen felszámított általános forgalmi adó</t>
  </si>
  <si>
    <t>053523</t>
  </si>
  <si>
    <t>Fizetendő általános forgalmi adó</t>
  </si>
  <si>
    <t>053533</t>
  </si>
  <si>
    <t>Kamatkiadások</t>
  </si>
  <si>
    <t>0535543</t>
  </si>
  <si>
    <t>Adó-, vám-, illeték és más adójellegű befizetések, hozzájárulások</t>
  </si>
  <si>
    <t>0535573</t>
  </si>
  <si>
    <t>Más rovaton nem szerepeltethető dologi jellegű kiadások</t>
  </si>
  <si>
    <t>Össz: 053(3)</t>
  </si>
  <si>
    <t>Dologi kiadások</t>
  </si>
  <si>
    <t>054853</t>
  </si>
  <si>
    <t>Települési támogatás lakhatásra</t>
  </si>
  <si>
    <t>Települési támogatás egyéb</t>
  </si>
  <si>
    <t>Rendkívüli települési támogatás</t>
  </si>
  <si>
    <t>054863</t>
  </si>
  <si>
    <t xml:space="preserve">Temetési segély Szoc.tv 46  </t>
  </si>
  <si>
    <t>054873</t>
  </si>
  <si>
    <t>Köztemetés</t>
  </si>
  <si>
    <t>054883</t>
  </si>
  <si>
    <t xml:space="preserve">Önkormányzat által saját hatáskörben  adott pénzügyi ellátás  Önkormányzati támogatás     </t>
  </si>
  <si>
    <t>054893</t>
  </si>
  <si>
    <t xml:space="preserve">Önkormányzat által saját hatáskörben nyújtott természetbeni ellátás      </t>
  </si>
  <si>
    <t>Össz: 054(3)</t>
  </si>
  <si>
    <t>Ellátottak pénzbeli juttatásai</t>
  </si>
  <si>
    <t>05506013</t>
  </si>
  <si>
    <t>Egyéb működési célú támogatások államháztartáson belülre-központi költségvetési szervek</t>
  </si>
  <si>
    <t>0550211</t>
  </si>
  <si>
    <t>A helyi önk.előző évi elszámolásából származó kiadás</t>
  </si>
  <si>
    <t>0550071</t>
  </si>
  <si>
    <t>Egyéb működési célú támogatások államháztartáson belülre-helyi önkormányzatok és költségvetési szerveik</t>
  </si>
  <si>
    <t>05506083</t>
  </si>
  <si>
    <t>Egyéb működési célú támogatások államháztartáson belülre-társulások és költségvetési szerveik</t>
  </si>
  <si>
    <t>05506093</t>
  </si>
  <si>
    <t>Egyéb működési célú támogatások államháztartáson belülre-nemzetiségi önkormányzatok és költségvetési szerveik</t>
  </si>
  <si>
    <t>05508043</t>
  </si>
  <si>
    <t>Működési célú visszatérítendő támogatások, kölcsönök nyújtása államháztartáson kívülre--Háztartások</t>
  </si>
  <si>
    <t>05511013</t>
  </si>
  <si>
    <t>Egyéb működési célú támogatások államháztartáson kívülre-egyházi jogi személyek</t>
  </si>
  <si>
    <t>05511033</t>
  </si>
  <si>
    <t>Egyéb működési célú támogatások államháztartáson kívülre-egyéb civil szervezetek,</t>
  </si>
  <si>
    <t>05511043</t>
  </si>
  <si>
    <t>Egyéb működési célú támogatások államháztartáson kívülre-háztartások</t>
  </si>
  <si>
    <t>05511083</t>
  </si>
  <si>
    <t>Egyéb működési célú támogatások államháztartáson kívülre-egyéb vállalkozások</t>
  </si>
  <si>
    <t>Össz: 055(3)</t>
  </si>
  <si>
    <t>Egyéb működési célú kiadások</t>
  </si>
  <si>
    <t>05623</t>
  </si>
  <si>
    <t>Immateriális javak beszerzése</t>
  </si>
  <si>
    <t>Ingatlanok beszerzése, létesítése</t>
  </si>
  <si>
    <t>05633</t>
  </si>
  <si>
    <t>Informatikai eszközök beszerzése, létesítése</t>
  </si>
  <si>
    <t>05643</t>
  </si>
  <si>
    <t>Egyéb tárgyi eszközök beszerzése, létesítése</t>
  </si>
  <si>
    <t>05653</t>
  </si>
  <si>
    <t>Részesedések vásárlása</t>
  </si>
  <si>
    <t>05673</t>
  </si>
  <si>
    <t>Beruházási célú előzetesen felszámított általános forgalmi adó</t>
  </si>
  <si>
    <t>Össz: 056(3)</t>
  </si>
  <si>
    <t>Beruházások</t>
  </si>
  <si>
    <t>05713</t>
  </si>
  <si>
    <t>Ingatlanok felújítása</t>
  </si>
  <si>
    <t>05743</t>
  </si>
  <si>
    <t>Felújítási célú előzetesen felszámított általános forgalmi adó</t>
  </si>
  <si>
    <t>Össz: 057(3)</t>
  </si>
  <si>
    <t>Felújítások</t>
  </si>
  <si>
    <t>0583073</t>
  </si>
  <si>
    <t>Felhalmozási célú visszatérítendő támogatások, kölcsönök törlesztése államháztartáson belülre-helyi önkormányzatok és költségvetési szerveik</t>
  </si>
  <si>
    <t>0583083</t>
  </si>
  <si>
    <t>Felhalmozási célú visszatérítendő támogatások, kölcsönök törlesztése államháztartáson belülre-helyi társulások és költségvetési szerveik</t>
  </si>
  <si>
    <t>0584081</t>
  </si>
  <si>
    <t>Egyéb felhalmozási célú támogatások áh-n belüre társulások és költségvetési szerveik</t>
  </si>
  <si>
    <t>0586031</t>
  </si>
  <si>
    <t>Felhalmozási célú visszatérítendő támogatások, nyújtás  államháztartáson belülre-egyéb civil  szervezetek</t>
  </si>
  <si>
    <t>Össz: 058(3)</t>
  </si>
  <si>
    <t>Egyéb felhalmozási célú kiadások</t>
  </si>
  <si>
    <t>059141</t>
  </si>
  <si>
    <t>Államháztartáson belüli megelőlegézések visszafizetése</t>
  </si>
  <si>
    <t>059153</t>
  </si>
  <si>
    <t>Központi, irányító szervi támogatás folyósítása</t>
  </si>
  <si>
    <t>Össz: 059(3)</t>
  </si>
  <si>
    <t>Finanszírozási kiadások</t>
  </si>
  <si>
    <t>Össz: 05(3)</t>
  </si>
  <si>
    <t>Kiadás összesen</t>
  </si>
  <si>
    <t>Bevételek</t>
  </si>
  <si>
    <t>091113</t>
  </si>
  <si>
    <t>Helyi önkormányzatok működésének általános támogatása</t>
  </si>
  <si>
    <t>091123</t>
  </si>
  <si>
    <t>Települési önkormányzatok egyes köznevelési feladatainak támogatása</t>
  </si>
  <si>
    <t>091133</t>
  </si>
  <si>
    <t>Települési önkormányzatok szociális, gyermekjóléti és gyermekétkeztetési feladatainak támogatása</t>
  </si>
  <si>
    <t>091143</t>
  </si>
  <si>
    <t>Települési önkormányzatok kulturális feladatainak támogatása</t>
  </si>
  <si>
    <t>091153</t>
  </si>
  <si>
    <t>Működési célú központosított előirányzatok</t>
  </si>
  <si>
    <t>091163</t>
  </si>
  <si>
    <t>Helyi önkormányzatok kiegészítő támogatásai</t>
  </si>
  <si>
    <t>0916013</t>
  </si>
  <si>
    <t>Egyéb működési célú támogatások bevételei államháztartáson belülről-központi költségvetési szervek</t>
  </si>
  <si>
    <t>0916053</t>
  </si>
  <si>
    <t>Egyéb működési célú támogatások bevételei államháztartáson belülről-társadalombiztosítás pénzügyi alapjai,</t>
  </si>
  <si>
    <t>0916063</t>
  </si>
  <si>
    <t>Egyéb működési célú támogatások bevételei államháztartáson belülről-elkülönített állami pénzalapok</t>
  </si>
  <si>
    <t>0916073</t>
  </si>
  <si>
    <t>Egyéb működési célú támogatások bevételei államháztartáson belülről-helyi önkormányzatok és költségvetési szerveik</t>
  </si>
  <si>
    <t>09163</t>
  </si>
  <si>
    <t>Egyéb működési célú támogatások bevételei államháztartáson belülről</t>
  </si>
  <si>
    <t>Össz: 091(3)</t>
  </si>
  <si>
    <t>Működési célú támogatások államháztartáson belülről</t>
  </si>
  <si>
    <t>09213</t>
  </si>
  <si>
    <t>Felhalmozási célú önkormányzati támogatások</t>
  </si>
  <si>
    <t>0924083</t>
  </si>
  <si>
    <t>Felhalmozási célú visszatérítendő támogatások, kölcsönök igénybevétele államháztartáson belülről-társulások és költségvetési szerveik</t>
  </si>
  <si>
    <t>0925031</t>
  </si>
  <si>
    <t>Egyéb felhalmozási célú támogatások bevételei államháztartáson belülről-EU-s programok és hazai társfinanszírozás</t>
  </si>
  <si>
    <t>0925061</t>
  </si>
  <si>
    <t>Egyéb felhalmozási célú támogatások bevételei államháztartáson belülről-elkülönített pénzalapok</t>
  </si>
  <si>
    <t>0925083</t>
  </si>
  <si>
    <t>Egyéb felhalmozási célú támogatások bevételei államháztartáson belülről-társulások és költségvetési szerveik</t>
  </si>
  <si>
    <t>Össz: 092(3)</t>
  </si>
  <si>
    <t>Felhalmozási célú támogatások államháztartáson belülről</t>
  </si>
  <si>
    <t>093433</t>
  </si>
  <si>
    <t>Magánszemélyek kommunális adója</t>
  </si>
  <si>
    <t>09351071</t>
  </si>
  <si>
    <t>Állandó jelleggel végzett iparűzési tevékenység után fizetett helyi adó</t>
  </si>
  <si>
    <t>09351083</t>
  </si>
  <si>
    <t>Ideiglenes  jelleggel végzett iparűzési tevékenység után fizetett helyi adó</t>
  </si>
  <si>
    <t>0935413</t>
  </si>
  <si>
    <t>Belföldi gépjárművek adójának  a helyi önkormányzatot megillető része</t>
  </si>
  <si>
    <t>093603</t>
  </si>
  <si>
    <t>Késedelmi és önellenőrzési pótlék</t>
  </si>
  <si>
    <t>093633</t>
  </si>
  <si>
    <t>Önkormányzatokat megillető szabálysértési és helyszini bírság</t>
  </si>
  <si>
    <t>093653</t>
  </si>
  <si>
    <t>Egyéb közhatalmi bevétel</t>
  </si>
  <si>
    <t>093693</t>
  </si>
  <si>
    <t>Környezetvédelmi bírság</t>
  </si>
  <si>
    <t>Össz: 093(3)</t>
  </si>
  <si>
    <t>Közhatalmi bevételek</t>
  </si>
  <si>
    <t>0940213</t>
  </si>
  <si>
    <t>Tárgyi eszközök bérbeadásából származó bevétel</t>
  </si>
  <si>
    <t>094023</t>
  </si>
  <si>
    <t>Szolgáltatások ellenértéke</t>
  </si>
  <si>
    <t>0940313</t>
  </si>
  <si>
    <t>Közvetített szolgáltatások ellenértéke Áh-- belül</t>
  </si>
  <si>
    <t>094043</t>
  </si>
  <si>
    <t>Tulajdonosi bevételek</t>
  </si>
  <si>
    <t>094053</t>
  </si>
  <si>
    <t>Ellátási díjak</t>
  </si>
  <si>
    <t>094063</t>
  </si>
  <si>
    <t>Kiszámlázott általános forgalmi adó</t>
  </si>
  <si>
    <t>094073</t>
  </si>
  <si>
    <t>Általános forgalmi adó visszatérítése</t>
  </si>
  <si>
    <t>094083</t>
  </si>
  <si>
    <t>Kamatbevételek</t>
  </si>
  <si>
    <t>094111</t>
  </si>
  <si>
    <t>Egyéb működési bevétel</t>
  </si>
  <si>
    <t>0941033</t>
  </si>
  <si>
    <t>Biztosító által fizetett kártérítés</t>
  </si>
  <si>
    <t>0941063</t>
  </si>
  <si>
    <t>költségek visszatérítései</t>
  </si>
  <si>
    <t>Össz: 094(3)</t>
  </si>
  <si>
    <t>Működési bevételek</t>
  </si>
  <si>
    <t>095213</t>
  </si>
  <si>
    <t>Ingatlan értékesítés egyéb tárgyi eszköz értékesítés</t>
  </si>
  <si>
    <t>0962043</t>
  </si>
  <si>
    <t>Működési célú visszatérítendő támogatások, kölcsönök visszatérülése államháztartáson kívülről-háztartások</t>
  </si>
  <si>
    <t>0963033</t>
  </si>
  <si>
    <t>Egyéb működési célú átvett pénzeszközök-egyéb civil szervezetek,</t>
  </si>
  <si>
    <t>Össz: 096(3)</t>
  </si>
  <si>
    <t>Működési célú átvett pénzeszközök</t>
  </si>
  <si>
    <t>0972043</t>
  </si>
  <si>
    <t>Felhalmozási célú visszatérítendő támogatások, kölcsönök visszatérülése államháztartáson kívülről-egyéb civil szervezetk</t>
  </si>
  <si>
    <t>Felhalmozási célú visszatérítendő támogatások, kölcsönök visszatérülése államháztartáson kívülről-háztartások</t>
  </si>
  <si>
    <t>0973093</t>
  </si>
  <si>
    <t>Egyéb felhalmozási célú átvett pénzeszközök-Európai Unió</t>
  </si>
  <si>
    <t>Össz: 097(3)</t>
  </si>
  <si>
    <t>Felhalmozási célú átvett pénzeszközök</t>
  </si>
  <si>
    <t>0981313</t>
  </si>
  <si>
    <t>Előző év költségvetési maradványának igénybevétele</t>
  </si>
  <si>
    <t>098143</t>
  </si>
  <si>
    <t>Államháztartáson belüli megelőlegezések</t>
  </si>
  <si>
    <t>Össz: 098(3)</t>
  </si>
  <si>
    <t>Finanszírozási bevételek</t>
  </si>
  <si>
    <t>Össz: 09(3)</t>
  </si>
  <si>
    <t>Bevétel összesen</t>
  </si>
  <si>
    <t>Bevétel - Kiadás különbözete, tartalék</t>
  </si>
  <si>
    <t>a   13/2017.(XI.24.)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</si>
</sst>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F_t_-;\-* #,##0\ _F_t_-;_-* &quot;-&quot;\ _F_t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sz val="8"/>
      <name val="Calibri"/>
      <family val="2"/>
      <charset val="238"/>
    </font>
    <font>
      <sz val="8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i/>
      <u/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C0C0C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05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readingOrder="1"/>
    </xf>
    <xf numFmtId="0" fontId="6" fillId="0" borderId="3" xfId="1" applyNumberFormat="1" applyFont="1" applyFill="1" applyBorder="1" applyAlignment="1">
      <alignment vertical="top" wrapText="1"/>
    </xf>
    <xf numFmtId="0" fontId="8" fillId="0" borderId="6" xfId="1" applyNumberFormat="1" applyFont="1" applyFill="1" applyBorder="1" applyAlignment="1">
      <alignment horizontal="center" vertical="center" wrapText="1"/>
    </xf>
    <xf numFmtId="0" fontId="8" fillId="0" borderId="8" xfId="1" applyNumberFormat="1" applyFont="1" applyFill="1" applyBorder="1" applyAlignment="1">
      <alignment horizontal="center" vertical="center" wrapText="1"/>
    </xf>
    <xf numFmtId="0" fontId="8" fillId="0" borderId="4" xfId="1" applyNumberFormat="1" applyFont="1" applyFill="1" applyBorder="1" applyAlignment="1">
      <alignment horizontal="center" vertical="center" wrapText="1"/>
    </xf>
    <xf numFmtId="0" fontId="8" fillId="0" borderId="3" xfId="1" applyNumberFormat="1" applyFont="1" applyFill="1" applyBorder="1" applyAlignment="1">
      <alignment horizontal="center" vertical="center" wrapText="1"/>
    </xf>
    <xf numFmtId="41" fontId="9" fillId="0" borderId="6" xfId="1" applyNumberFormat="1" applyFont="1" applyFill="1" applyBorder="1" applyAlignment="1">
      <alignment vertical="center" wrapText="1" readingOrder="1"/>
    </xf>
    <xf numFmtId="41" fontId="8" fillId="0" borderId="8" xfId="1" applyNumberFormat="1" applyFont="1" applyFill="1" applyBorder="1" applyAlignment="1">
      <alignment vertical="center" wrapText="1" readingOrder="1"/>
    </xf>
    <xf numFmtId="41" fontId="9" fillId="0" borderId="4" xfId="1" applyNumberFormat="1" applyFont="1" applyFill="1" applyBorder="1" applyAlignment="1">
      <alignment vertical="center" wrapText="1" readingOrder="1"/>
    </xf>
    <xf numFmtId="41" fontId="8" fillId="0" borderId="3" xfId="1" applyNumberFormat="1" applyFont="1" applyFill="1" applyBorder="1" applyAlignment="1">
      <alignment vertical="center" wrapText="1" readingOrder="1"/>
    </xf>
    <xf numFmtId="41" fontId="8" fillId="0" borderId="6" xfId="1" applyNumberFormat="1" applyFont="1" applyFill="1" applyBorder="1" applyAlignment="1">
      <alignment vertical="center" wrapText="1" readingOrder="1"/>
    </xf>
    <xf numFmtId="41" fontId="9" fillId="3" borderId="4" xfId="1" applyNumberFormat="1" applyFont="1" applyFill="1" applyBorder="1" applyAlignment="1">
      <alignment vertical="center" wrapText="1" readingOrder="1"/>
    </xf>
    <xf numFmtId="41" fontId="9" fillId="5" borderId="9" xfId="1" applyNumberFormat="1" applyFont="1" applyFill="1" applyBorder="1" applyAlignment="1">
      <alignment vertical="center" wrapText="1" readingOrder="1"/>
    </xf>
    <xf numFmtId="41" fontId="9" fillId="5" borderId="7" xfId="1" applyNumberFormat="1" applyFont="1" applyFill="1" applyBorder="1" applyAlignment="1">
      <alignment vertical="center" wrapText="1" readingOrder="1"/>
    </xf>
    <xf numFmtId="41" fontId="11" fillId="5" borderId="4" xfId="1" applyNumberFormat="1" applyFont="1" applyFill="1" applyBorder="1" applyAlignment="1">
      <alignment vertical="center" wrapText="1" readingOrder="1"/>
    </xf>
    <xf numFmtId="41" fontId="11" fillId="5" borderId="3" xfId="1" applyNumberFormat="1" applyFont="1" applyFill="1" applyBorder="1" applyAlignment="1">
      <alignment vertical="center" wrapText="1" readingOrder="1"/>
    </xf>
    <xf numFmtId="41" fontId="11" fillId="5" borderId="6" xfId="1" applyNumberFormat="1" applyFont="1" applyFill="1" applyBorder="1" applyAlignment="1">
      <alignment vertical="center" wrapText="1" readingOrder="1"/>
    </xf>
    <xf numFmtId="41" fontId="11" fillId="5" borderId="8" xfId="1" applyNumberFormat="1" applyFont="1" applyFill="1" applyBorder="1" applyAlignment="1">
      <alignment vertical="center" wrapText="1" readingOrder="1"/>
    </xf>
    <xf numFmtId="41" fontId="8" fillId="0" borderId="5" xfId="1" applyNumberFormat="1" applyFont="1" applyFill="1" applyBorder="1" applyAlignment="1">
      <alignment vertical="center" wrapText="1" readingOrder="1"/>
    </xf>
    <xf numFmtId="41" fontId="8" fillId="0" borderId="7" xfId="1" applyNumberFormat="1" applyFont="1" applyFill="1" applyBorder="1" applyAlignment="1">
      <alignment vertical="center" wrapText="1" readingOrder="1"/>
    </xf>
    <xf numFmtId="41" fontId="9" fillId="5" borderId="6" xfId="1" applyNumberFormat="1" applyFont="1" applyFill="1" applyBorder="1" applyAlignment="1">
      <alignment vertical="center" wrapText="1" readingOrder="1"/>
    </xf>
    <xf numFmtId="41" fontId="8" fillId="5" borderId="8" xfId="1" applyNumberFormat="1" applyFont="1" applyFill="1" applyBorder="1" applyAlignment="1">
      <alignment vertical="center" wrapText="1" readingOrder="1"/>
    </xf>
    <xf numFmtId="41" fontId="8" fillId="5" borderId="4" xfId="1" applyNumberFormat="1" applyFont="1" applyFill="1" applyBorder="1" applyAlignment="1">
      <alignment vertical="center" wrapText="1" readingOrder="1"/>
    </xf>
    <xf numFmtId="41" fontId="8" fillId="5" borderId="5" xfId="1" applyNumberFormat="1" applyFont="1" applyFill="1" applyBorder="1" applyAlignment="1">
      <alignment vertical="center" wrapText="1" readingOrder="1"/>
    </xf>
    <xf numFmtId="41" fontId="8" fillId="5" borderId="6" xfId="1" applyNumberFormat="1" applyFont="1" applyFill="1" applyBorder="1" applyAlignment="1">
      <alignment vertical="center" wrapText="1" readingOrder="1"/>
    </xf>
    <xf numFmtId="41" fontId="8" fillId="5" borderId="7" xfId="1" applyNumberFormat="1" applyFont="1" applyFill="1" applyBorder="1" applyAlignment="1">
      <alignment vertical="center" wrapText="1" readingOrder="1"/>
    </xf>
    <xf numFmtId="41" fontId="9" fillId="0" borderId="5" xfId="1" applyNumberFormat="1" applyFont="1" applyFill="1" applyBorder="1" applyAlignment="1">
      <alignment horizontal="left" vertical="center" wrapText="1" readingOrder="1"/>
    </xf>
    <xf numFmtId="41" fontId="9" fillId="0" borderId="6" xfId="1" applyNumberFormat="1" applyFont="1" applyFill="1" applyBorder="1" applyAlignment="1">
      <alignment horizontal="left" vertical="center" wrapText="1" readingOrder="1"/>
    </xf>
    <xf numFmtId="41" fontId="9" fillId="0" borderId="7" xfId="1" applyNumberFormat="1" applyFont="1" applyFill="1" applyBorder="1" applyAlignment="1">
      <alignment horizontal="left" vertical="center" wrapText="1" readingOrder="1"/>
    </xf>
    <xf numFmtId="41" fontId="12" fillId="4" borderId="4" xfId="1" applyNumberFormat="1" applyFont="1" applyFill="1" applyBorder="1" applyAlignment="1">
      <alignment vertical="center" wrapText="1" readingOrder="1"/>
    </xf>
    <xf numFmtId="41" fontId="12" fillId="4" borderId="5" xfId="1" applyNumberFormat="1" applyFont="1" applyFill="1" applyBorder="1" applyAlignment="1">
      <alignment vertical="center" wrapText="1" readingOrder="1"/>
    </xf>
    <xf numFmtId="41" fontId="12" fillId="4" borderId="6" xfId="1" applyNumberFormat="1" applyFont="1" applyFill="1" applyBorder="1" applyAlignment="1">
      <alignment vertical="center" wrapText="1" readingOrder="1"/>
    </xf>
    <xf numFmtId="41" fontId="12" fillId="4" borderId="7" xfId="1" applyNumberFormat="1" applyFont="1" applyFill="1" applyBorder="1" applyAlignment="1">
      <alignment vertical="center" wrapText="1" readingOrder="1"/>
    </xf>
    <xf numFmtId="41" fontId="8" fillId="0" borderId="4" xfId="1" applyNumberFormat="1" applyFont="1" applyFill="1" applyBorder="1" applyAlignment="1">
      <alignment vertical="center" wrapText="1" readingOrder="1"/>
    </xf>
    <xf numFmtId="41" fontId="9" fillId="0" borderId="6" xfId="1" applyNumberFormat="1" applyFont="1" applyFill="1" applyBorder="1" applyAlignment="1">
      <alignment horizontal="right" vertical="center" wrapText="1" readingOrder="1"/>
    </xf>
    <xf numFmtId="41" fontId="12" fillId="6" borderId="6" xfId="1" applyNumberFormat="1" applyFont="1" applyFill="1" applyBorder="1" applyAlignment="1">
      <alignment vertical="center" wrapText="1" readingOrder="1"/>
    </xf>
    <xf numFmtId="41" fontId="12" fillId="6" borderId="7" xfId="1" applyNumberFormat="1" applyFont="1" applyFill="1" applyBorder="1" applyAlignment="1">
      <alignment vertical="center" wrapText="1" readingOrder="1"/>
    </xf>
    <xf numFmtId="41" fontId="12" fillId="6" borderId="4" xfId="1" applyNumberFormat="1" applyFont="1" applyFill="1" applyBorder="1" applyAlignment="1">
      <alignment vertical="center" wrapText="1" readingOrder="1"/>
    </xf>
    <xf numFmtId="41" fontId="12" fillId="6" borderId="5" xfId="1" applyNumberFormat="1" applyFont="1" applyFill="1" applyBorder="1" applyAlignment="1">
      <alignment vertical="center" wrapText="1" readingOrder="1"/>
    </xf>
    <xf numFmtId="0" fontId="10" fillId="2" borderId="10" xfId="1" applyNumberFormat="1" applyFont="1" applyFill="1" applyBorder="1" applyAlignment="1">
      <alignment vertical="center" wrapText="1" readingOrder="1"/>
    </xf>
    <xf numFmtId="0" fontId="6" fillId="3" borderId="10" xfId="1" applyNumberFormat="1" applyFont="1" applyFill="1" applyBorder="1" applyAlignment="1">
      <alignment vertical="top" wrapText="1"/>
    </xf>
    <xf numFmtId="3" fontId="7" fillId="0" borderId="10" xfId="1" applyNumberFormat="1" applyFont="1" applyFill="1" applyBorder="1" applyAlignment="1">
      <alignment vertical="center" wrapText="1" readingOrder="1"/>
    </xf>
    <xf numFmtId="3" fontId="7" fillId="0" borderId="0" xfId="1" applyNumberFormat="1" applyFont="1" applyFill="1" applyBorder="1" applyAlignment="1">
      <alignment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3" fillId="2" borderId="11" xfId="1" applyNumberFormat="1" applyFont="1" applyFill="1" applyBorder="1" applyAlignment="1">
      <alignment horizontal="center" vertical="center" wrapText="1" readingOrder="1"/>
    </xf>
    <xf numFmtId="41" fontId="9" fillId="0" borderId="15" xfId="1" applyNumberFormat="1" applyFont="1" applyFill="1" applyBorder="1" applyAlignment="1">
      <alignment vertical="center" wrapText="1" readingOrder="1"/>
    </xf>
    <xf numFmtId="41" fontId="8" fillId="0" borderId="16" xfId="1" applyNumberFormat="1" applyFont="1" applyFill="1" applyBorder="1" applyAlignment="1">
      <alignment vertical="center" wrapText="1" readingOrder="1"/>
    </xf>
    <xf numFmtId="3" fontId="1" fillId="0" borderId="0" xfId="0" applyNumberFormat="1" applyFont="1" applyFill="1" applyBorder="1"/>
    <xf numFmtId="3" fontId="2" fillId="0" borderId="0" xfId="0" applyNumberFormat="1" applyFont="1" applyFill="1" applyBorder="1" applyAlignment="1"/>
    <xf numFmtId="0" fontId="5" fillId="2" borderId="5" xfId="1" applyNumberFormat="1" applyFont="1" applyFill="1" applyBorder="1" applyAlignment="1">
      <alignment horizontal="center" vertical="center" wrapText="1" readingOrder="1"/>
    </xf>
    <xf numFmtId="0" fontId="5" fillId="2" borderId="3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/>
    </xf>
    <xf numFmtId="0" fontId="6" fillId="3" borderId="7" xfId="1" applyNumberFormat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top" wrapText="1"/>
    </xf>
    <xf numFmtId="0" fontId="6" fillId="0" borderId="5" xfId="1" applyNumberFormat="1" applyFont="1" applyFill="1" applyBorder="1" applyAlignment="1">
      <alignment horizontal="center" vertical="top" wrapText="1"/>
    </xf>
    <xf numFmtId="0" fontId="6" fillId="0" borderId="6" xfId="1" applyNumberFormat="1" applyFont="1" applyFill="1" applyBorder="1" applyAlignment="1">
      <alignment horizontal="center" vertical="top" wrapText="1"/>
    </xf>
    <xf numFmtId="0" fontId="6" fillId="0" borderId="7" xfId="1" applyNumberFormat="1" applyFont="1" applyFill="1" applyBorder="1" applyAlignment="1">
      <alignment horizontal="center" vertical="top" wrapText="1"/>
    </xf>
    <xf numFmtId="0" fontId="7" fillId="2" borderId="2" xfId="1" applyNumberFormat="1" applyFont="1" applyFill="1" applyBorder="1" applyAlignment="1">
      <alignment vertical="center" wrapText="1" readingOrder="1"/>
    </xf>
    <xf numFmtId="0" fontId="6" fillId="3" borderId="4" xfId="1" applyNumberFormat="1" applyFont="1" applyFill="1" applyBorder="1" applyAlignment="1">
      <alignment vertical="top" wrapText="1"/>
    </xf>
    <xf numFmtId="0" fontId="6" fillId="3" borderId="3" xfId="1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2" borderId="2" xfId="1" applyNumberFormat="1" applyFont="1" applyFill="1" applyBorder="1" applyAlignment="1">
      <alignment vertical="center" wrapText="1" readingOrder="1"/>
    </xf>
    <xf numFmtId="0" fontId="7" fillId="2" borderId="5" xfId="1" applyNumberFormat="1" applyFont="1" applyFill="1" applyBorder="1" applyAlignment="1">
      <alignment horizontal="center" vertical="center" wrapText="1" readingOrder="1"/>
    </xf>
    <xf numFmtId="0" fontId="7" fillId="2" borderId="3" xfId="1" applyNumberFormat="1" applyFont="1" applyFill="1" applyBorder="1" applyAlignment="1">
      <alignment horizontal="center" vertical="center" wrapText="1" readingOrder="1"/>
    </xf>
    <xf numFmtId="0" fontId="7" fillId="2" borderId="4" xfId="1" applyNumberFormat="1" applyFont="1" applyFill="1" applyBorder="1" applyAlignment="1">
      <alignment horizontal="center" vertical="center" wrapText="1" readingOrder="1"/>
    </xf>
    <xf numFmtId="49" fontId="7" fillId="0" borderId="5" xfId="1" applyNumberFormat="1" applyFont="1" applyFill="1" applyBorder="1" applyAlignment="1">
      <alignment horizontal="left" vertical="center" wrapText="1" readingOrder="1"/>
    </xf>
    <xf numFmtId="49" fontId="7" fillId="0" borderId="4" xfId="1" applyNumberFormat="1" applyFont="1" applyFill="1" applyBorder="1" applyAlignment="1">
      <alignment horizontal="left" vertical="center" wrapText="1" readingOrder="1"/>
    </xf>
    <xf numFmtId="0" fontId="7" fillId="0" borderId="5" xfId="1" applyNumberFormat="1" applyFont="1" applyFill="1" applyBorder="1" applyAlignment="1">
      <alignment horizontal="left" vertical="center" wrapText="1" readingOrder="1"/>
    </xf>
    <xf numFmtId="0" fontId="7" fillId="0" borderId="3" xfId="1" applyNumberFormat="1" applyFont="1" applyFill="1" applyBorder="1" applyAlignment="1">
      <alignment horizontal="left" vertical="center" wrapText="1" readingOrder="1"/>
    </xf>
    <xf numFmtId="0" fontId="7" fillId="0" borderId="2" xfId="1" applyNumberFormat="1" applyFont="1" applyFill="1" applyBorder="1" applyAlignment="1">
      <alignment vertical="center" wrapText="1" readingOrder="1"/>
    </xf>
    <xf numFmtId="0" fontId="6" fillId="0" borderId="4" xfId="1" applyNumberFormat="1" applyFont="1" applyFill="1" applyBorder="1" applyAlignment="1">
      <alignment vertical="top" wrapText="1"/>
    </xf>
    <xf numFmtId="0" fontId="6" fillId="0" borderId="3" xfId="0" applyFont="1" applyFill="1" applyBorder="1"/>
    <xf numFmtId="0" fontId="6" fillId="0" borderId="3" xfId="1" applyNumberFormat="1" applyFont="1" applyFill="1" applyBorder="1" applyAlignment="1">
      <alignment vertical="top" wrapText="1"/>
    </xf>
    <xf numFmtId="0" fontId="10" fillId="4" borderId="2" xfId="1" applyNumberFormat="1" applyFont="1" applyFill="1" applyBorder="1" applyAlignment="1">
      <alignment vertical="center" wrapText="1" readingOrder="1"/>
    </xf>
    <xf numFmtId="49" fontId="7" fillId="0" borderId="5" xfId="1" applyNumberFormat="1" applyFont="1" applyFill="1" applyBorder="1" applyAlignment="1">
      <alignment vertical="center" wrapText="1" readingOrder="1"/>
    </xf>
    <xf numFmtId="49" fontId="7" fillId="0" borderId="4" xfId="1" applyNumberFormat="1" applyFont="1" applyFill="1" applyBorder="1" applyAlignment="1">
      <alignment vertical="center" wrapText="1" readingOrder="1"/>
    </xf>
    <xf numFmtId="49" fontId="7" fillId="0" borderId="2" xfId="1" applyNumberFormat="1" applyFont="1" applyFill="1" applyBorder="1" applyAlignment="1">
      <alignment vertical="center" wrapText="1" readingOrder="1"/>
    </xf>
    <xf numFmtId="49" fontId="6" fillId="0" borderId="4" xfId="1" applyNumberFormat="1" applyFont="1" applyFill="1" applyBorder="1" applyAlignment="1">
      <alignment vertical="top" wrapText="1"/>
    </xf>
    <xf numFmtId="0" fontId="9" fillId="0" borderId="6" xfId="1" applyNumberFormat="1" applyFont="1" applyFill="1" applyBorder="1" applyAlignment="1">
      <alignment vertical="center" wrapText="1" readingOrder="1"/>
    </xf>
    <xf numFmtId="0" fontId="8" fillId="0" borderId="2" xfId="1" applyNumberFormat="1" applyFont="1" applyFill="1" applyBorder="1" applyAlignment="1">
      <alignment vertical="top" wrapText="1"/>
    </xf>
    <xf numFmtId="0" fontId="9" fillId="0" borderId="2" xfId="1" applyNumberFormat="1" applyFont="1" applyFill="1" applyBorder="1" applyAlignment="1">
      <alignment vertical="center" wrapText="1" readingOrder="1"/>
    </xf>
    <xf numFmtId="0" fontId="8" fillId="0" borderId="2" xfId="0" applyFont="1" applyFill="1" applyBorder="1"/>
    <xf numFmtId="0" fontId="8" fillId="0" borderId="5" xfId="1" applyNumberFormat="1" applyFont="1" applyFill="1" applyBorder="1" applyAlignment="1">
      <alignment vertical="top" wrapText="1"/>
    </xf>
    <xf numFmtId="0" fontId="7" fillId="0" borderId="8" xfId="1" applyNumberFormat="1" applyFont="1" applyFill="1" applyBorder="1" applyAlignment="1">
      <alignment horizontal="left" vertical="center" wrapText="1" readingOrder="1"/>
    </xf>
    <xf numFmtId="0" fontId="9" fillId="0" borderId="5" xfId="1" applyNumberFormat="1" applyFont="1" applyFill="1" applyBorder="1" applyAlignment="1">
      <alignment vertical="center" wrapText="1" readingOrder="1"/>
    </xf>
    <xf numFmtId="0" fontId="8" fillId="0" borderId="3" xfId="0" applyFont="1" applyFill="1" applyBorder="1" applyAlignment="1">
      <alignment wrapText="1"/>
    </xf>
    <xf numFmtId="0" fontId="8" fillId="0" borderId="3" xfId="1" applyNumberFormat="1" applyFont="1" applyFill="1" applyBorder="1" applyAlignment="1">
      <alignment vertical="top" wrapText="1"/>
    </xf>
    <xf numFmtId="0" fontId="9" fillId="0" borderId="5" xfId="1" applyNumberFormat="1" applyFont="1" applyFill="1" applyBorder="1" applyAlignment="1">
      <alignment horizontal="left" vertical="center" wrapText="1" readingOrder="1"/>
    </xf>
    <xf numFmtId="0" fontId="9" fillId="0" borderId="3" xfId="1" applyNumberFormat="1" applyFont="1" applyFill="1" applyBorder="1" applyAlignment="1">
      <alignment horizontal="left" vertical="center" wrapText="1" readingOrder="1"/>
    </xf>
    <xf numFmtId="0" fontId="8" fillId="0" borderId="3" xfId="0" applyFont="1" applyFill="1" applyBorder="1"/>
    <xf numFmtId="49" fontId="7" fillId="0" borderId="5" xfId="1" applyNumberFormat="1" applyFont="1" applyFill="1" applyBorder="1" applyAlignment="1">
      <alignment horizontal="center" vertical="center" wrapText="1" readingOrder="1"/>
    </xf>
    <xf numFmtId="49" fontId="7" fillId="0" borderId="4" xfId="1" applyNumberFormat="1" applyFont="1" applyFill="1" applyBorder="1" applyAlignment="1">
      <alignment horizontal="center" vertical="center" wrapText="1" readingOrder="1"/>
    </xf>
    <xf numFmtId="0" fontId="13" fillId="2" borderId="11" xfId="1" applyNumberFormat="1" applyFont="1" applyFill="1" applyBorder="1" applyAlignment="1">
      <alignment horizontal="center" vertical="center" wrapText="1" readingOrder="1"/>
    </xf>
    <xf numFmtId="0" fontId="7" fillId="0" borderId="12" xfId="1" applyNumberFormat="1" applyFont="1" applyFill="1" applyBorder="1" applyAlignment="1">
      <alignment vertical="center" wrapText="1" readingOrder="1"/>
    </xf>
    <xf numFmtId="0" fontId="6" fillId="0" borderId="13" xfId="1" applyNumberFormat="1" applyFont="1" applyFill="1" applyBorder="1" applyAlignment="1">
      <alignment vertical="top" wrapText="1"/>
    </xf>
    <xf numFmtId="0" fontId="6" fillId="0" borderId="14" xfId="0" applyFont="1" applyFill="1" applyBorder="1"/>
    <xf numFmtId="0" fontId="6" fillId="0" borderId="14" xfId="1" applyNumberFormat="1" applyFont="1" applyFill="1" applyBorder="1" applyAlignment="1">
      <alignment vertical="top" wrapText="1"/>
    </xf>
    <xf numFmtId="0" fontId="10" fillId="6" borderId="2" xfId="1" applyNumberFormat="1" applyFont="1" applyFill="1" applyBorder="1" applyAlignment="1">
      <alignment vertical="center" wrapText="1" readingOrder="1"/>
    </xf>
  </cellXfs>
  <cellStyles count="2">
    <cellStyle name="Normal" xfId="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54"/>
  <sheetViews>
    <sheetView tabSelected="1" topLeftCell="A67" workbookViewId="0">
      <selection activeCell="C4" sqref="C4:N4"/>
    </sheetView>
  </sheetViews>
  <sheetFormatPr defaultRowHeight="15" x14ac:dyDescent="0.25"/>
  <cols>
    <col min="1" max="1" width="0.28515625" style="1" customWidth="1"/>
    <col min="2" max="2" width="1" style="1" customWidth="1"/>
    <col min="3" max="3" width="9.85546875" style="1" customWidth="1"/>
    <col min="4" max="4" width="20.140625" style="1" customWidth="1"/>
    <col min="5" max="5" width="0.42578125" style="1" customWidth="1"/>
    <col min="6" max="6" width="1.5703125" style="1" customWidth="1"/>
    <col min="7" max="7" width="14.85546875" style="1" customWidth="1"/>
    <col min="8" max="8" width="8.28515625" style="1" customWidth="1"/>
    <col min="9" max="9" width="9.28515625" style="1" customWidth="1"/>
    <col min="10" max="10" width="9.7109375" style="1" customWidth="1"/>
    <col min="11" max="11" width="9" style="1" customWidth="1"/>
    <col min="12" max="12" width="9.140625" style="1" customWidth="1"/>
    <col min="13" max="13" width="8" style="1" customWidth="1"/>
    <col min="14" max="14" width="8.42578125" style="1" customWidth="1"/>
    <col min="15" max="15" width="8.7109375" style="1" customWidth="1"/>
    <col min="16" max="16" width="19.42578125" style="1" customWidth="1"/>
    <col min="17" max="16384" width="9.140625" style="1"/>
  </cols>
  <sheetData>
    <row r="2" spans="2:16" x14ac:dyDescent="0.25">
      <c r="F2" s="2"/>
      <c r="G2" s="2"/>
      <c r="H2" s="2"/>
      <c r="I2" s="2"/>
      <c r="J2" s="2"/>
      <c r="K2" s="2"/>
      <c r="L2" s="63" t="s">
        <v>0</v>
      </c>
      <c r="M2" s="63"/>
      <c r="N2" s="63"/>
      <c r="O2" s="2"/>
      <c r="P2" s="2"/>
    </row>
    <row r="3" spans="2:16" x14ac:dyDescent="0.25">
      <c r="B3" s="2"/>
      <c r="C3" s="64" t="s">
        <v>286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2:16" x14ac:dyDescent="0.25">
      <c r="C4" s="65" t="s">
        <v>1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7" spans="2:16" x14ac:dyDescent="0.25">
      <c r="B7" s="66" t="s">
        <v>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3"/>
      <c r="P7" s="3"/>
    </row>
    <row r="9" spans="2:16" x14ac:dyDescent="0.25"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</row>
    <row r="10" spans="2:16" x14ac:dyDescent="0.25">
      <c r="B10" s="68" t="s">
        <v>3</v>
      </c>
      <c r="C10" s="62"/>
      <c r="D10" s="62"/>
      <c r="E10" s="62"/>
      <c r="F10" s="62"/>
      <c r="G10" s="62"/>
      <c r="H10" s="61"/>
      <c r="I10" s="69" t="s">
        <v>4</v>
      </c>
      <c r="J10" s="70"/>
      <c r="K10" s="70"/>
      <c r="L10" s="70"/>
      <c r="M10" s="70"/>
      <c r="N10" s="71"/>
    </row>
    <row r="11" spans="2:16" x14ac:dyDescent="0.25">
      <c r="B11" s="52"/>
      <c r="C11" s="53"/>
      <c r="D11" s="4"/>
      <c r="E11" s="4"/>
      <c r="F11" s="4"/>
      <c r="G11" s="4"/>
      <c r="H11" s="4"/>
      <c r="I11" s="54" t="s">
        <v>5</v>
      </c>
      <c r="J11" s="55"/>
      <c r="K11" s="56" t="s">
        <v>6</v>
      </c>
      <c r="L11" s="57"/>
      <c r="M11" s="58" t="s">
        <v>7</v>
      </c>
      <c r="N11" s="59"/>
    </row>
    <row r="12" spans="2:16" ht="22.5" x14ac:dyDescent="0.25">
      <c r="B12" s="60" t="s">
        <v>8</v>
      </c>
      <c r="C12" s="61"/>
      <c r="D12" s="60" t="s">
        <v>9</v>
      </c>
      <c r="E12" s="62"/>
      <c r="F12" s="62"/>
      <c r="G12" s="62"/>
      <c r="H12" s="62"/>
      <c r="I12" s="5" t="s">
        <v>10</v>
      </c>
      <c r="J12" s="6" t="s">
        <v>11</v>
      </c>
      <c r="K12" s="7" t="s">
        <v>10</v>
      </c>
      <c r="L12" s="8" t="s">
        <v>11</v>
      </c>
      <c r="M12" s="5" t="s">
        <v>10</v>
      </c>
      <c r="N12" s="6" t="s">
        <v>11</v>
      </c>
    </row>
    <row r="13" spans="2:16" x14ac:dyDescent="0.25">
      <c r="B13" s="76" t="s">
        <v>12</v>
      </c>
      <c r="C13" s="77"/>
      <c r="D13" s="76" t="s">
        <v>13</v>
      </c>
      <c r="E13" s="78"/>
      <c r="F13" s="78"/>
      <c r="G13" s="78"/>
      <c r="H13" s="79"/>
      <c r="I13" s="9">
        <f>K13+M13</f>
        <v>35921</v>
      </c>
      <c r="J13" s="10">
        <f>L13+N13</f>
        <v>35921</v>
      </c>
      <c r="K13" s="11">
        <v>8244</v>
      </c>
      <c r="L13" s="12">
        <v>8244</v>
      </c>
      <c r="M13" s="13">
        <v>27677</v>
      </c>
      <c r="N13" s="10">
        <v>27677</v>
      </c>
    </row>
    <row r="14" spans="2:16" x14ac:dyDescent="0.25">
      <c r="B14" s="76" t="s">
        <v>14</v>
      </c>
      <c r="C14" s="77"/>
      <c r="D14" s="76" t="s">
        <v>15</v>
      </c>
      <c r="E14" s="78"/>
      <c r="F14" s="78"/>
      <c r="G14" s="78"/>
      <c r="H14" s="79"/>
      <c r="I14" s="9">
        <f t="shared" ref="I14:J77" si="0">K14+M14</f>
        <v>13487</v>
      </c>
      <c r="J14" s="10">
        <f t="shared" si="0"/>
        <v>54961</v>
      </c>
      <c r="K14" s="11">
        <v>13487</v>
      </c>
      <c r="L14" s="12">
        <v>54961</v>
      </c>
      <c r="M14" s="13">
        <v>0</v>
      </c>
      <c r="N14" s="10">
        <v>0</v>
      </c>
    </row>
    <row r="15" spans="2:16" x14ac:dyDescent="0.25">
      <c r="B15" s="76" t="s">
        <v>16</v>
      </c>
      <c r="C15" s="77"/>
      <c r="D15" s="76" t="s">
        <v>17</v>
      </c>
      <c r="E15" s="78"/>
      <c r="F15" s="78"/>
      <c r="G15" s="78"/>
      <c r="H15" s="79"/>
      <c r="I15" s="9">
        <f t="shared" si="0"/>
        <v>4246</v>
      </c>
      <c r="J15" s="10">
        <f t="shared" si="0"/>
        <v>4246</v>
      </c>
      <c r="K15" s="11">
        <v>956</v>
      </c>
      <c r="L15" s="12">
        <v>956</v>
      </c>
      <c r="M15" s="13">
        <v>3290</v>
      </c>
      <c r="N15" s="10">
        <v>3290</v>
      </c>
    </row>
    <row r="16" spans="2:16" x14ac:dyDescent="0.25">
      <c r="B16" s="72" t="s">
        <v>18</v>
      </c>
      <c r="C16" s="73"/>
      <c r="D16" s="74" t="s">
        <v>19</v>
      </c>
      <c r="E16" s="75"/>
      <c r="F16" s="75"/>
      <c r="G16" s="75"/>
      <c r="H16" s="75"/>
      <c r="I16" s="9">
        <f t="shared" si="0"/>
        <v>1212</v>
      </c>
      <c r="J16" s="10">
        <f t="shared" si="0"/>
        <v>2170</v>
      </c>
      <c r="K16" s="11">
        <v>0</v>
      </c>
      <c r="L16" s="12">
        <v>0</v>
      </c>
      <c r="M16" s="13">
        <v>1212</v>
      </c>
      <c r="N16" s="10">
        <v>2170</v>
      </c>
    </row>
    <row r="17" spans="2:14" x14ac:dyDescent="0.25">
      <c r="B17" s="76" t="s">
        <v>20</v>
      </c>
      <c r="C17" s="77"/>
      <c r="D17" s="76" t="s">
        <v>21</v>
      </c>
      <c r="E17" s="78"/>
      <c r="F17" s="78"/>
      <c r="G17" s="78"/>
      <c r="H17" s="79"/>
      <c r="I17" s="9">
        <f t="shared" si="0"/>
        <v>2658</v>
      </c>
      <c r="J17" s="10">
        <f t="shared" si="0"/>
        <v>2658</v>
      </c>
      <c r="K17" s="11">
        <v>1043</v>
      </c>
      <c r="L17" s="12">
        <v>1043</v>
      </c>
      <c r="M17" s="13">
        <v>1615</v>
      </c>
      <c r="N17" s="10">
        <v>1615</v>
      </c>
    </row>
    <row r="18" spans="2:14" x14ac:dyDescent="0.25">
      <c r="B18" s="76" t="s">
        <v>22</v>
      </c>
      <c r="C18" s="77"/>
      <c r="D18" s="76" t="s">
        <v>23</v>
      </c>
      <c r="E18" s="78"/>
      <c r="F18" s="78"/>
      <c r="G18" s="78"/>
      <c r="H18" s="79"/>
      <c r="I18" s="9">
        <f t="shared" si="0"/>
        <v>72</v>
      </c>
      <c r="J18" s="10">
        <f t="shared" si="0"/>
        <v>72</v>
      </c>
      <c r="K18" s="11">
        <v>0</v>
      </c>
      <c r="L18" s="12">
        <v>0</v>
      </c>
      <c r="M18" s="13">
        <v>72</v>
      </c>
      <c r="N18" s="10">
        <v>72</v>
      </c>
    </row>
    <row r="19" spans="2:14" x14ac:dyDescent="0.25">
      <c r="B19" s="76" t="s">
        <v>24</v>
      </c>
      <c r="C19" s="77"/>
      <c r="D19" s="76" t="s">
        <v>25</v>
      </c>
      <c r="E19" s="78"/>
      <c r="F19" s="78"/>
      <c r="G19" s="78"/>
      <c r="H19" s="79"/>
      <c r="I19" s="9">
        <f t="shared" si="0"/>
        <v>39</v>
      </c>
      <c r="J19" s="10">
        <f t="shared" si="0"/>
        <v>39</v>
      </c>
      <c r="K19" s="11">
        <v>0</v>
      </c>
      <c r="L19" s="12">
        <v>0</v>
      </c>
      <c r="M19" s="13">
        <v>39</v>
      </c>
      <c r="N19" s="10">
        <v>39</v>
      </c>
    </row>
    <row r="20" spans="2:14" x14ac:dyDescent="0.25">
      <c r="B20" s="76" t="s">
        <v>26</v>
      </c>
      <c r="C20" s="77"/>
      <c r="D20" s="76" t="s">
        <v>27</v>
      </c>
      <c r="E20" s="78"/>
      <c r="F20" s="78"/>
      <c r="G20" s="78"/>
      <c r="H20" s="79"/>
      <c r="I20" s="9">
        <f t="shared" si="0"/>
        <v>30</v>
      </c>
      <c r="J20" s="10">
        <f t="shared" si="0"/>
        <v>30</v>
      </c>
      <c r="K20" s="11">
        <v>30</v>
      </c>
      <c r="L20" s="12">
        <v>30</v>
      </c>
      <c r="M20" s="13">
        <v>0</v>
      </c>
      <c r="N20" s="10">
        <v>0</v>
      </c>
    </row>
    <row r="21" spans="2:14" x14ac:dyDescent="0.25">
      <c r="B21" s="76" t="s">
        <v>28</v>
      </c>
      <c r="C21" s="77"/>
      <c r="D21" s="76" t="s">
        <v>29</v>
      </c>
      <c r="E21" s="78"/>
      <c r="F21" s="78"/>
      <c r="G21" s="78"/>
      <c r="H21" s="79"/>
      <c r="I21" s="9">
        <f t="shared" si="0"/>
        <v>9543</v>
      </c>
      <c r="J21" s="10">
        <f t="shared" si="0"/>
        <v>9543</v>
      </c>
      <c r="K21" s="11">
        <v>9543</v>
      </c>
      <c r="L21" s="12">
        <v>9543</v>
      </c>
      <c r="M21" s="13">
        <v>0</v>
      </c>
      <c r="N21" s="10">
        <v>0</v>
      </c>
    </row>
    <row r="22" spans="2:14" x14ac:dyDescent="0.25">
      <c r="B22" s="76" t="s">
        <v>30</v>
      </c>
      <c r="C22" s="77"/>
      <c r="D22" s="76" t="s">
        <v>31</v>
      </c>
      <c r="E22" s="78"/>
      <c r="F22" s="78"/>
      <c r="G22" s="78"/>
      <c r="H22" s="79"/>
      <c r="I22" s="9">
        <f t="shared" si="0"/>
        <v>1825</v>
      </c>
      <c r="J22" s="10">
        <f t="shared" si="0"/>
        <v>1825</v>
      </c>
      <c r="K22" s="14">
        <v>1625</v>
      </c>
      <c r="L22" s="12">
        <v>1625</v>
      </c>
      <c r="M22" s="13">
        <v>200</v>
      </c>
      <c r="N22" s="10">
        <v>200</v>
      </c>
    </row>
    <row r="23" spans="2:14" x14ac:dyDescent="0.25">
      <c r="B23" s="76" t="s">
        <v>32</v>
      </c>
      <c r="C23" s="77"/>
      <c r="D23" s="76" t="s">
        <v>33</v>
      </c>
      <c r="E23" s="78"/>
      <c r="F23" s="78"/>
      <c r="G23" s="78"/>
      <c r="H23" s="79"/>
      <c r="I23" s="9">
        <f t="shared" si="0"/>
        <v>2030</v>
      </c>
      <c r="J23" s="10">
        <f t="shared" si="0"/>
        <v>2030</v>
      </c>
      <c r="K23" s="11">
        <v>2030</v>
      </c>
      <c r="L23" s="12">
        <v>2030</v>
      </c>
      <c r="M23" s="13">
        <v>0</v>
      </c>
      <c r="N23" s="10">
        <v>0</v>
      </c>
    </row>
    <row r="24" spans="2:14" x14ac:dyDescent="0.25">
      <c r="B24" s="80" t="s">
        <v>34</v>
      </c>
      <c r="C24" s="77"/>
      <c r="D24" s="80" t="s">
        <v>35</v>
      </c>
      <c r="E24" s="79"/>
      <c r="F24" s="79"/>
      <c r="G24" s="79"/>
      <c r="H24" s="79"/>
      <c r="I24" s="15">
        <f t="shared" si="0"/>
        <v>71063</v>
      </c>
      <c r="J24" s="16">
        <f t="shared" si="0"/>
        <v>113495</v>
      </c>
      <c r="K24" s="17">
        <f>SUM(K13:K23)</f>
        <v>36958</v>
      </c>
      <c r="L24" s="18">
        <f>SUM(L13:L23)</f>
        <v>78432</v>
      </c>
      <c r="M24" s="19">
        <f>SUM(M13:M23)</f>
        <v>34105</v>
      </c>
      <c r="N24" s="20">
        <f>SUM(N13:N23)</f>
        <v>35063</v>
      </c>
    </row>
    <row r="25" spans="2:14" x14ac:dyDescent="0.25">
      <c r="B25" s="76" t="s">
        <v>36</v>
      </c>
      <c r="C25" s="77"/>
      <c r="D25" s="76" t="s">
        <v>37</v>
      </c>
      <c r="E25" s="78"/>
      <c r="F25" s="78"/>
      <c r="G25" s="78"/>
      <c r="H25" s="79"/>
      <c r="I25" s="9">
        <f t="shared" si="0"/>
        <v>13616</v>
      </c>
      <c r="J25" s="10">
        <f>L25+N25</f>
        <v>19363</v>
      </c>
      <c r="K25" s="11">
        <v>6430</v>
      </c>
      <c r="L25" s="21">
        <v>11952</v>
      </c>
      <c r="M25" s="13">
        <v>7186</v>
      </c>
      <c r="N25" s="22">
        <v>7411</v>
      </c>
    </row>
    <row r="26" spans="2:14" x14ac:dyDescent="0.25">
      <c r="B26" s="76" t="s">
        <v>38</v>
      </c>
      <c r="C26" s="77"/>
      <c r="D26" s="76" t="s">
        <v>39</v>
      </c>
      <c r="E26" s="78"/>
      <c r="F26" s="78"/>
      <c r="G26" s="78"/>
      <c r="H26" s="79"/>
      <c r="I26" s="9">
        <f t="shared" si="0"/>
        <v>706</v>
      </c>
      <c r="J26" s="10">
        <f t="shared" si="0"/>
        <v>706</v>
      </c>
      <c r="K26" s="11">
        <v>400</v>
      </c>
      <c r="L26" s="21">
        <v>400</v>
      </c>
      <c r="M26" s="13">
        <v>306</v>
      </c>
      <c r="N26" s="22">
        <v>306</v>
      </c>
    </row>
    <row r="27" spans="2:14" x14ac:dyDescent="0.25">
      <c r="B27" s="76" t="s">
        <v>40</v>
      </c>
      <c r="C27" s="77"/>
      <c r="D27" s="76" t="s">
        <v>41</v>
      </c>
      <c r="E27" s="78"/>
      <c r="F27" s="78"/>
      <c r="G27" s="78"/>
      <c r="H27" s="79"/>
      <c r="I27" s="9">
        <f t="shared" si="0"/>
        <v>0</v>
      </c>
      <c r="J27" s="10">
        <f t="shared" si="0"/>
        <v>0</v>
      </c>
      <c r="K27" s="11">
        <v>0</v>
      </c>
      <c r="L27" s="21">
        <v>0</v>
      </c>
      <c r="M27" s="13">
        <v>0</v>
      </c>
      <c r="N27" s="22">
        <v>0</v>
      </c>
    </row>
    <row r="28" spans="2:14" x14ac:dyDescent="0.25">
      <c r="B28" s="76" t="s">
        <v>42</v>
      </c>
      <c r="C28" s="77"/>
      <c r="D28" s="76" t="s">
        <v>43</v>
      </c>
      <c r="E28" s="78"/>
      <c r="F28" s="78"/>
      <c r="G28" s="78"/>
      <c r="H28" s="79"/>
      <c r="I28" s="9">
        <f t="shared" si="0"/>
        <v>801</v>
      </c>
      <c r="J28" s="10">
        <f t="shared" si="0"/>
        <v>801</v>
      </c>
      <c r="K28" s="11">
        <v>473</v>
      </c>
      <c r="L28" s="21">
        <v>473</v>
      </c>
      <c r="M28" s="13">
        <v>328</v>
      </c>
      <c r="N28" s="22">
        <v>328</v>
      </c>
    </row>
    <row r="29" spans="2:14" x14ac:dyDescent="0.25">
      <c r="B29" s="80" t="s">
        <v>44</v>
      </c>
      <c r="C29" s="77"/>
      <c r="D29" s="80" t="s">
        <v>45</v>
      </c>
      <c r="E29" s="79"/>
      <c r="F29" s="79"/>
      <c r="G29" s="79"/>
      <c r="H29" s="79"/>
      <c r="I29" s="23">
        <f t="shared" si="0"/>
        <v>15123</v>
      </c>
      <c r="J29" s="24">
        <f>L29+N29</f>
        <v>20870</v>
      </c>
      <c r="K29" s="25">
        <f>SUM(K25:K28)</f>
        <v>7303</v>
      </c>
      <c r="L29" s="26">
        <f>SUM(L25:L28)</f>
        <v>12825</v>
      </c>
      <c r="M29" s="27">
        <f>SUM(M25:M28)</f>
        <v>7820</v>
      </c>
      <c r="N29" s="28">
        <f>SUM(N25:N28)</f>
        <v>8045</v>
      </c>
    </row>
    <row r="30" spans="2:14" x14ac:dyDescent="0.25">
      <c r="B30" s="76" t="s">
        <v>46</v>
      </c>
      <c r="C30" s="77"/>
      <c r="D30" s="76" t="s">
        <v>47</v>
      </c>
      <c r="E30" s="78"/>
      <c r="F30" s="78"/>
      <c r="G30" s="78"/>
      <c r="H30" s="79"/>
      <c r="I30" s="9">
        <f t="shared" si="0"/>
        <v>440</v>
      </c>
      <c r="J30" s="10">
        <f>L30+N30</f>
        <v>440</v>
      </c>
      <c r="K30" s="11">
        <v>140</v>
      </c>
      <c r="L30" s="21">
        <v>140</v>
      </c>
      <c r="M30" s="13">
        <v>300</v>
      </c>
      <c r="N30" s="22">
        <v>300</v>
      </c>
    </row>
    <row r="31" spans="2:14" x14ac:dyDescent="0.25">
      <c r="B31" s="81" t="s">
        <v>48</v>
      </c>
      <c r="C31" s="82"/>
      <c r="D31" s="74" t="s">
        <v>49</v>
      </c>
      <c r="E31" s="75"/>
      <c r="F31" s="75"/>
      <c r="G31" s="75"/>
      <c r="H31" s="75"/>
      <c r="I31" s="9">
        <f t="shared" si="0"/>
        <v>0</v>
      </c>
      <c r="J31" s="10">
        <f t="shared" si="0"/>
        <v>0</v>
      </c>
      <c r="K31" s="11">
        <v>0</v>
      </c>
      <c r="L31" s="29">
        <v>0</v>
      </c>
      <c r="M31" s="30">
        <v>0</v>
      </c>
      <c r="N31" s="31">
        <v>0</v>
      </c>
    </row>
    <row r="32" spans="2:14" x14ac:dyDescent="0.25">
      <c r="B32" s="83" t="s">
        <v>50</v>
      </c>
      <c r="C32" s="84"/>
      <c r="D32" s="76" t="s">
        <v>51</v>
      </c>
      <c r="E32" s="78"/>
      <c r="F32" s="78"/>
      <c r="G32" s="78"/>
      <c r="H32" s="79"/>
      <c r="I32" s="9">
        <f t="shared" si="0"/>
        <v>0</v>
      </c>
      <c r="J32" s="10">
        <f t="shared" si="0"/>
        <v>0</v>
      </c>
      <c r="K32" s="11">
        <v>0</v>
      </c>
      <c r="L32" s="21">
        <v>0</v>
      </c>
      <c r="M32" s="13">
        <v>0</v>
      </c>
      <c r="N32" s="22">
        <v>0</v>
      </c>
    </row>
    <row r="33" spans="2:14" x14ac:dyDescent="0.25">
      <c r="B33" s="76" t="s">
        <v>52</v>
      </c>
      <c r="C33" s="77"/>
      <c r="D33" s="76" t="s">
        <v>53</v>
      </c>
      <c r="E33" s="78"/>
      <c r="F33" s="78"/>
      <c r="G33" s="78"/>
      <c r="H33" s="79"/>
      <c r="I33" s="9">
        <f t="shared" si="0"/>
        <v>2067</v>
      </c>
      <c r="J33" s="10">
        <f t="shared" si="0"/>
        <v>2067</v>
      </c>
      <c r="K33" s="11">
        <v>435</v>
      </c>
      <c r="L33" s="21">
        <v>435</v>
      </c>
      <c r="M33" s="13">
        <v>1632</v>
      </c>
      <c r="N33" s="22">
        <v>1632</v>
      </c>
    </row>
    <row r="34" spans="2:14" x14ac:dyDescent="0.25">
      <c r="B34" s="76" t="s">
        <v>54</v>
      </c>
      <c r="C34" s="77"/>
      <c r="D34" s="76" t="s">
        <v>55</v>
      </c>
      <c r="E34" s="78"/>
      <c r="F34" s="78"/>
      <c r="G34" s="78"/>
      <c r="H34" s="79"/>
      <c r="I34" s="9">
        <f t="shared" si="0"/>
        <v>560</v>
      </c>
      <c r="J34" s="10">
        <f t="shared" si="0"/>
        <v>560</v>
      </c>
      <c r="K34" s="11">
        <v>560</v>
      </c>
      <c r="L34" s="21">
        <v>560</v>
      </c>
      <c r="M34" s="13">
        <v>0</v>
      </c>
      <c r="N34" s="22">
        <v>0</v>
      </c>
    </row>
    <row r="35" spans="2:14" x14ac:dyDescent="0.25">
      <c r="B35" s="76" t="s">
        <v>56</v>
      </c>
      <c r="C35" s="77"/>
      <c r="D35" s="76" t="s">
        <v>57</v>
      </c>
      <c r="E35" s="78"/>
      <c r="F35" s="78"/>
      <c r="G35" s="78"/>
      <c r="H35" s="79"/>
      <c r="I35" s="9">
        <f t="shared" si="0"/>
        <v>157</v>
      </c>
      <c r="J35" s="10">
        <f t="shared" si="0"/>
        <v>157</v>
      </c>
      <c r="K35" s="11">
        <v>157</v>
      </c>
      <c r="L35" s="21">
        <v>157</v>
      </c>
      <c r="M35" s="13">
        <v>0</v>
      </c>
      <c r="N35" s="22">
        <v>0</v>
      </c>
    </row>
    <row r="36" spans="2:14" x14ac:dyDescent="0.25">
      <c r="B36" s="76" t="s">
        <v>58</v>
      </c>
      <c r="C36" s="77"/>
      <c r="D36" s="76" t="s">
        <v>59</v>
      </c>
      <c r="E36" s="78"/>
      <c r="F36" s="78"/>
      <c r="G36" s="78"/>
      <c r="H36" s="79"/>
      <c r="I36" s="9">
        <f t="shared" si="0"/>
        <v>3860</v>
      </c>
      <c r="J36" s="10">
        <f t="shared" si="0"/>
        <v>3860</v>
      </c>
      <c r="K36" s="11">
        <v>3800</v>
      </c>
      <c r="L36" s="21">
        <v>3800</v>
      </c>
      <c r="M36" s="13">
        <v>60</v>
      </c>
      <c r="N36" s="22">
        <v>60</v>
      </c>
    </row>
    <row r="37" spans="2:14" x14ac:dyDescent="0.25">
      <c r="B37" s="76" t="s">
        <v>60</v>
      </c>
      <c r="C37" s="77"/>
      <c r="D37" s="76" t="s">
        <v>61</v>
      </c>
      <c r="E37" s="78"/>
      <c r="F37" s="78"/>
      <c r="G37" s="78"/>
      <c r="H37" s="79"/>
      <c r="I37" s="9">
        <f t="shared" si="0"/>
        <v>440</v>
      </c>
      <c r="J37" s="10">
        <f t="shared" si="0"/>
        <v>440</v>
      </c>
      <c r="K37" s="11">
        <v>440</v>
      </c>
      <c r="L37" s="21">
        <v>440</v>
      </c>
      <c r="M37" s="13">
        <v>0</v>
      </c>
      <c r="N37" s="22">
        <v>0</v>
      </c>
    </row>
    <row r="38" spans="2:14" x14ac:dyDescent="0.25">
      <c r="B38" s="76" t="s">
        <v>62</v>
      </c>
      <c r="C38" s="77"/>
      <c r="D38" s="76" t="s">
        <v>63</v>
      </c>
      <c r="E38" s="78"/>
      <c r="F38" s="78"/>
      <c r="G38" s="78"/>
      <c r="H38" s="79"/>
      <c r="I38" s="9">
        <f t="shared" si="0"/>
        <v>90</v>
      </c>
      <c r="J38" s="10">
        <f t="shared" si="0"/>
        <v>90</v>
      </c>
      <c r="K38" s="11">
        <v>90</v>
      </c>
      <c r="L38" s="21">
        <v>90</v>
      </c>
      <c r="M38" s="13">
        <v>0</v>
      </c>
      <c r="N38" s="22">
        <v>0</v>
      </c>
    </row>
    <row r="39" spans="2:14" x14ac:dyDescent="0.25">
      <c r="B39" s="85" t="s">
        <v>64</v>
      </c>
      <c r="C39" s="86"/>
      <c r="D39" s="87" t="s">
        <v>65</v>
      </c>
      <c r="E39" s="88"/>
      <c r="F39" s="88"/>
      <c r="G39" s="88"/>
      <c r="H39" s="89"/>
      <c r="I39" s="9">
        <f t="shared" si="0"/>
        <v>1170</v>
      </c>
      <c r="J39" s="10">
        <f t="shared" si="0"/>
        <v>1170</v>
      </c>
      <c r="K39" s="11">
        <v>0</v>
      </c>
      <c r="L39" s="21">
        <v>0</v>
      </c>
      <c r="M39" s="13">
        <v>1170</v>
      </c>
      <c r="N39" s="22">
        <v>1170</v>
      </c>
    </row>
    <row r="40" spans="2:14" x14ac:dyDescent="0.25">
      <c r="B40" s="76" t="s">
        <v>66</v>
      </c>
      <c r="C40" s="77"/>
      <c r="D40" s="76" t="s">
        <v>67</v>
      </c>
      <c r="E40" s="78"/>
      <c r="F40" s="78"/>
      <c r="G40" s="78"/>
      <c r="H40" s="79"/>
      <c r="I40" s="9">
        <f t="shared" si="0"/>
        <v>770</v>
      </c>
      <c r="J40" s="10">
        <f t="shared" si="0"/>
        <v>770</v>
      </c>
      <c r="K40" s="11">
        <v>620</v>
      </c>
      <c r="L40" s="21">
        <v>620</v>
      </c>
      <c r="M40" s="13">
        <v>150</v>
      </c>
      <c r="N40" s="22">
        <v>150</v>
      </c>
    </row>
    <row r="41" spans="2:14" x14ac:dyDescent="0.25">
      <c r="B41" s="76" t="s">
        <v>68</v>
      </c>
      <c r="C41" s="77"/>
      <c r="D41" s="76" t="s">
        <v>69</v>
      </c>
      <c r="E41" s="78"/>
      <c r="F41" s="78"/>
      <c r="G41" s="78"/>
      <c r="H41" s="79"/>
      <c r="I41" s="9">
        <f t="shared" si="0"/>
        <v>3400</v>
      </c>
      <c r="J41" s="10">
        <f t="shared" si="0"/>
        <v>3400</v>
      </c>
      <c r="K41" s="11">
        <v>3200</v>
      </c>
      <c r="L41" s="21">
        <v>3200</v>
      </c>
      <c r="M41" s="13">
        <v>200</v>
      </c>
      <c r="N41" s="22">
        <v>200</v>
      </c>
    </row>
    <row r="42" spans="2:14" x14ac:dyDescent="0.25">
      <c r="B42" s="76" t="s">
        <v>70</v>
      </c>
      <c r="C42" s="77"/>
      <c r="D42" s="76" t="s">
        <v>71</v>
      </c>
      <c r="E42" s="78"/>
      <c r="F42" s="78"/>
      <c r="G42" s="78"/>
      <c r="H42" s="79"/>
      <c r="I42" s="9">
        <f t="shared" si="0"/>
        <v>1800</v>
      </c>
      <c r="J42" s="10">
        <f t="shared" si="0"/>
        <v>1800</v>
      </c>
      <c r="K42" s="11">
        <v>1300</v>
      </c>
      <c r="L42" s="21">
        <v>1300</v>
      </c>
      <c r="M42" s="13">
        <v>500</v>
      </c>
      <c r="N42" s="22">
        <v>500</v>
      </c>
    </row>
    <row r="43" spans="2:14" x14ac:dyDescent="0.25">
      <c r="B43" s="76" t="s">
        <v>72</v>
      </c>
      <c r="C43" s="77"/>
      <c r="D43" s="76" t="s">
        <v>73</v>
      </c>
      <c r="E43" s="78"/>
      <c r="F43" s="78"/>
      <c r="G43" s="78"/>
      <c r="H43" s="79"/>
      <c r="I43" s="9">
        <f t="shared" si="0"/>
        <v>200</v>
      </c>
      <c r="J43" s="10">
        <f t="shared" si="0"/>
        <v>200</v>
      </c>
      <c r="K43" s="11">
        <v>200</v>
      </c>
      <c r="L43" s="21">
        <v>200</v>
      </c>
      <c r="M43" s="13">
        <v>0</v>
      </c>
      <c r="N43" s="22">
        <v>0</v>
      </c>
    </row>
    <row r="44" spans="2:14" x14ac:dyDescent="0.25">
      <c r="B44" s="76" t="s">
        <v>74</v>
      </c>
      <c r="C44" s="77"/>
      <c r="D44" s="76" t="s">
        <v>75</v>
      </c>
      <c r="E44" s="78"/>
      <c r="F44" s="78"/>
      <c r="G44" s="78"/>
      <c r="H44" s="79"/>
      <c r="I44" s="9">
        <f t="shared" si="0"/>
        <v>3702</v>
      </c>
      <c r="J44" s="10">
        <f t="shared" si="0"/>
        <v>3702</v>
      </c>
      <c r="K44" s="11">
        <v>3702</v>
      </c>
      <c r="L44" s="21">
        <v>3702</v>
      </c>
      <c r="M44" s="13">
        <v>0</v>
      </c>
      <c r="N44" s="22">
        <v>0</v>
      </c>
    </row>
    <row r="45" spans="2:14" x14ac:dyDescent="0.25">
      <c r="B45" s="76" t="s">
        <v>76</v>
      </c>
      <c r="C45" s="77"/>
      <c r="D45" s="76" t="s">
        <v>77</v>
      </c>
      <c r="E45" s="78"/>
      <c r="F45" s="78"/>
      <c r="G45" s="78"/>
      <c r="H45" s="79"/>
      <c r="I45" s="9">
        <f t="shared" si="0"/>
        <v>0</v>
      </c>
      <c r="J45" s="10">
        <f t="shared" si="0"/>
        <v>0</v>
      </c>
      <c r="K45" s="11">
        <v>0</v>
      </c>
      <c r="L45" s="21">
        <v>0</v>
      </c>
      <c r="M45" s="13">
        <v>0</v>
      </c>
      <c r="N45" s="22">
        <v>0</v>
      </c>
    </row>
    <row r="46" spans="2:14" x14ac:dyDescent="0.25">
      <c r="B46" s="76" t="s">
        <v>78</v>
      </c>
      <c r="C46" s="77"/>
      <c r="D46" s="76" t="s">
        <v>79</v>
      </c>
      <c r="E46" s="78"/>
      <c r="F46" s="78"/>
      <c r="G46" s="78"/>
      <c r="H46" s="79"/>
      <c r="I46" s="9">
        <f t="shared" si="0"/>
        <v>1400</v>
      </c>
      <c r="J46" s="10">
        <f t="shared" si="0"/>
        <v>1400</v>
      </c>
      <c r="K46" s="11">
        <v>1400</v>
      </c>
      <c r="L46" s="21">
        <v>1400</v>
      </c>
      <c r="M46" s="13">
        <v>0</v>
      </c>
      <c r="N46" s="22">
        <v>0</v>
      </c>
    </row>
    <row r="47" spans="2:14" x14ac:dyDescent="0.25">
      <c r="B47" s="76" t="s">
        <v>80</v>
      </c>
      <c r="C47" s="77"/>
      <c r="D47" s="76" t="s">
        <v>81</v>
      </c>
      <c r="E47" s="78"/>
      <c r="F47" s="78"/>
      <c r="G47" s="78"/>
      <c r="H47" s="79"/>
      <c r="I47" s="9">
        <f t="shared" si="0"/>
        <v>500</v>
      </c>
      <c r="J47" s="10">
        <f t="shared" si="0"/>
        <v>500</v>
      </c>
      <c r="K47" s="11">
        <v>500</v>
      </c>
      <c r="L47" s="21">
        <v>500</v>
      </c>
      <c r="M47" s="13">
        <v>0</v>
      </c>
      <c r="N47" s="22">
        <v>0</v>
      </c>
    </row>
    <row r="48" spans="2:14" x14ac:dyDescent="0.25">
      <c r="B48" s="76" t="s">
        <v>82</v>
      </c>
      <c r="C48" s="77"/>
      <c r="D48" s="76" t="s">
        <v>83</v>
      </c>
      <c r="E48" s="78"/>
      <c r="F48" s="78"/>
      <c r="G48" s="78"/>
      <c r="H48" s="79"/>
      <c r="I48" s="9">
        <f t="shared" si="0"/>
        <v>0</v>
      </c>
      <c r="J48" s="10">
        <f t="shared" si="0"/>
        <v>0</v>
      </c>
      <c r="K48" s="11">
        <v>0</v>
      </c>
      <c r="L48" s="21">
        <v>0</v>
      </c>
      <c r="M48" s="13">
        <v>0</v>
      </c>
      <c r="N48" s="22">
        <v>0</v>
      </c>
    </row>
    <row r="49" spans="2:14" x14ac:dyDescent="0.25">
      <c r="B49" s="76" t="s">
        <v>84</v>
      </c>
      <c r="C49" s="77"/>
      <c r="D49" s="76" t="s">
        <v>85</v>
      </c>
      <c r="E49" s="78"/>
      <c r="F49" s="78"/>
      <c r="G49" s="78"/>
      <c r="H49" s="79"/>
      <c r="I49" s="9">
        <f t="shared" si="0"/>
        <v>1295</v>
      </c>
      <c r="J49" s="10">
        <f t="shared" si="0"/>
        <v>1295</v>
      </c>
      <c r="K49" s="11">
        <v>215</v>
      </c>
      <c r="L49" s="21">
        <v>215</v>
      </c>
      <c r="M49" s="13">
        <v>1080</v>
      </c>
      <c r="N49" s="22">
        <v>1080</v>
      </c>
    </row>
    <row r="50" spans="2:14" x14ac:dyDescent="0.25">
      <c r="B50" s="76" t="s">
        <v>86</v>
      </c>
      <c r="C50" s="77"/>
      <c r="D50" s="76" t="s">
        <v>87</v>
      </c>
      <c r="E50" s="78"/>
      <c r="F50" s="78"/>
      <c r="G50" s="78"/>
      <c r="H50" s="79"/>
      <c r="I50" s="9">
        <f t="shared" si="0"/>
        <v>470</v>
      </c>
      <c r="J50" s="10">
        <f t="shared" si="0"/>
        <v>470</v>
      </c>
      <c r="K50" s="11">
        <v>70</v>
      </c>
      <c r="L50" s="21">
        <v>70</v>
      </c>
      <c r="M50" s="13">
        <v>400</v>
      </c>
      <c r="N50" s="22">
        <v>400</v>
      </c>
    </row>
    <row r="51" spans="2:14" x14ac:dyDescent="0.25">
      <c r="B51" s="76" t="s">
        <v>88</v>
      </c>
      <c r="C51" s="77"/>
      <c r="D51" s="76" t="s">
        <v>89</v>
      </c>
      <c r="E51" s="78"/>
      <c r="F51" s="78"/>
      <c r="G51" s="78"/>
      <c r="H51" s="79"/>
      <c r="I51" s="9">
        <f t="shared" si="0"/>
        <v>600</v>
      </c>
      <c r="J51" s="10">
        <f t="shared" si="0"/>
        <v>600</v>
      </c>
      <c r="K51" s="11">
        <v>600</v>
      </c>
      <c r="L51" s="21">
        <v>600</v>
      </c>
      <c r="M51" s="13">
        <v>0</v>
      </c>
      <c r="N51" s="22">
        <v>0</v>
      </c>
    </row>
    <row r="52" spans="2:14" x14ac:dyDescent="0.25">
      <c r="B52" s="83" t="s">
        <v>90</v>
      </c>
      <c r="C52" s="84"/>
      <c r="D52" s="76" t="s">
        <v>91</v>
      </c>
      <c r="E52" s="78"/>
      <c r="F52" s="78"/>
      <c r="G52" s="78"/>
      <c r="H52" s="79"/>
      <c r="I52" s="9">
        <f t="shared" si="0"/>
        <v>1150</v>
      </c>
      <c r="J52" s="10">
        <f t="shared" si="0"/>
        <v>1150</v>
      </c>
      <c r="K52" s="11">
        <v>1000</v>
      </c>
      <c r="L52" s="21">
        <v>1000</v>
      </c>
      <c r="M52" s="13">
        <v>150</v>
      </c>
      <c r="N52" s="22">
        <v>150</v>
      </c>
    </row>
    <row r="53" spans="2:14" x14ac:dyDescent="0.25">
      <c r="B53" s="76" t="s">
        <v>92</v>
      </c>
      <c r="C53" s="77"/>
      <c r="D53" s="76" t="s">
        <v>93</v>
      </c>
      <c r="E53" s="78"/>
      <c r="F53" s="78"/>
      <c r="G53" s="78"/>
      <c r="H53" s="79"/>
      <c r="I53" s="9">
        <f t="shared" si="0"/>
        <v>7675</v>
      </c>
      <c r="J53" s="10">
        <f t="shared" si="0"/>
        <v>7675</v>
      </c>
      <c r="K53" s="11">
        <v>6950</v>
      </c>
      <c r="L53" s="21">
        <v>6950</v>
      </c>
      <c r="M53" s="13">
        <v>725</v>
      </c>
      <c r="N53" s="22">
        <v>725</v>
      </c>
    </row>
    <row r="54" spans="2:14" x14ac:dyDescent="0.25">
      <c r="B54" s="76" t="s">
        <v>94</v>
      </c>
      <c r="C54" s="77"/>
      <c r="D54" s="76" t="s">
        <v>95</v>
      </c>
      <c r="E54" s="78"/>
      <c r="F54" s="78"/>
      <c r="G54" s="78"/>
      <c r="H54" s="79"/>
      <c r="I54" s="9">
        <f t="shared" si="0"/>
        <v>1766</v>
      </c>
      <c r="J54" s="10">
        <f t="shared" si="0"/>
        <v>1766</v>
      </c>
      <c r="K54" s="11">
        <v>400</v>
      </c>
      <c r="L54" s="21">
        <v>400</v>
      </c>
      <c r="M54" s="13">
        <v>1366</v>
      </c>
      <c r="N54" s="22">
        <v>1366</v>
      </c>
    </row>
    <row r="55" spans="2:14" x14ac:dyDescent="0.25">
      <c r="B55" s="76" t="s">
        <v>96</v>
      </c>
      <c r="C55" s="77"/>
      <c r="D55" s="76" t="s">
        <v>97</v>
      </c>
      <c r="E55" s="78"/>
      <c r="F55" s="78"/>
      <c r="G55" s="78"/>
      <c r="H55" s="79"/>
      <c r="I55" s="9">
        <f t="shared" si="0"/>
        <v>200</v>
      </c>
      <c r="J55" s="10">
        <f t="shared" si="0"/>
        <v>200</v>
      </c>
      <c r="K55" s="11">
        <v>200</v>
      </c>
      <c r="L55" s="21">
        <v>200</v>
      </c>
      <c r="M55" s="13">
        <v>0</v>
      </c>
      <c r="N55" s="22">
        <v>0</v>
      </c>
    </row>
    <row r="56" spans="2:14" x14ac:dyDescent="0.25">
      <c r="B56" s="76" t="s">
        <v>98</v>
      </c>
      <c r="C56" s="77"/>
      <c r="D56" s="76" t="s">
        <v>99</v>
      </c>
      <c r="E56" s="78"/>
      <c r="F56" s="78"/>
      <c r="G56" s="78"/>
      <c r="H56" s="79"/>
      <c r="I56" s="9">
        <f t="shared" si="0"/>
        <v>8387</v>
      </c>
      <c r="J56" s="10">
        <f t="shared" si="0"/>
        <v>8387</v>
      </c>
      <c r="K56" s="11">
        <v>6765</v>
      </c>
      <c r="L56" s="21">
        <v>6765</v>
      </c>
      <c r="M56" s="13">
        <v>1622</v>
      </c>
      <c r="N56" s="22">
        <v>1622</v>
      </c>
    </row>
    <row r="57" spans="2:14" x14ac:dyDescent="0.25">
      <c r="B57" s="76" t="s">
        <v>100</v>
      </c>
      <c r="C57" s="77"/>
      <c r="D57" s="76" t="s">
        <v>101</v>
      </c>
      <c r="E57" s="78"/>
      <c r="F57" s="78"/>
      <c r="G57" s="78"/>
      <c r="H57" s="79"/>
      <c r="I57" s="9">
        <f t="shared" si="0"/>
        <v>0</v>
      </c>
      <c r="J57" s="10">
        <f t="shared" si="0"/>
        <v>0</v>
      </c>
      <c r="K57" s="11">
        <v>0</v>
      </c>
      <c r="L57" s="21">
        <v>0</v>
      </c>
      <c r="M57" s="13">
        <v>0</v>
      </c>
      <c r="N57" s="22">
        <v>0</v>
      </c>
    </row>
    <row r="58" spans="2:14" x14ac:dyDescent="0.25">
      <c r="B58" s="76" t="s">
        <v>102</v>
      </c>
      <c r="C58" s="77"/>
      <c r="D58" s="76" t="s">
        <v>103</v>
      </c>
      <c r="E58" s="78"/>
      <c r="F58" s="78"/>
      <c r="G58" s="78"/>
      <c r="H58" s="79"/>
      <c r="I58" s="9">
        <f t="shared" si="0"/>
        <v>0</v>
      </c>
      <c r="J58" s="10">
        <f t="shared" si="0"/>
        <v>0</v>
      </c>
      <c r="K58" s="11">
        <v>0</v>
      </c>
      <c r="L58" s="21">
        <v>0</v>
      </c>
      <c r="M58" s="13">
        <v>0</v>
      </c>
      <c r="N58" s="22">
        <v>0</v>
      </c>
    </row>
    <row r="59" spans="2:14" x14ac:dyDescent="0.25">
      <c r="B59" s="76" t="s">
        <v>104</v>
      </c>
      <c r="C59" s="77"/>
      <c r="D59" s="76" t="s">
        <v>105</v>
      </c>
      <c r="E59" s="78"/>
      <c r="F59" s="78"/>
      <c r="G59" s="78"/>
      <c r="H59" s="79"/>
      <c r="I59" s="9">
        <f t="shared" si="0"/>
        <v>1100</v>
      </c>
      <c r="J59" s="10">
        <f t="shared" si="0"/>
        <v>1100</v>
      </c>
      <c r="K59" s="11">
        <v>1100</v>
      </c>
      <c r="L59" s="21">
        <v>1100</v>
      </c>
      <c r="M59" s="13">
        <v>0</v>
      </c>
      <c r="N59" s="22">
        <v>0</v>
      </c>
    </row>
    <row r="60" spans="2:14" x14ac:dyDescent="0.25">
      <c r="B60" s="76" t="s">
        <v>106</v>
      </c>
      <c r="C60" s="77"/>
      <c r="D60" s="76" t="s">
        <v>107</v>
      </c>
      <c r="E60" s="78"/>
      <c r="F60" s="78"/>
      <c r="G60" s="78"/>
      <c r="H60" s="79"/>
      <c r="I60" s="9">
        <f t="shared" si="0"/>
        <v>2800</v>
      </c>
      <c r="J60" s="10">
        <f t="shared" si="0"/>
        <v>2800</v>
      </c>
      <c r="K60" s="11">
        <v>2500</v>
      </c>
      <c r="L60" s="21">
        <v>2500</v>
      </c>
      <c r="M60" s="13">
        <v>300</v>
      </c>
      <c r="N60" s="22">
        <v>300</v>
      </c>
    </row>
    <row r="61" spans="2:14" x14ac:dyDescent="0.25">
      <c r="B61" s="80" t="s">
        <v>108</v>
      </c>
      <c r="C61" s="77"/>
      <c r="D61" s="80" t="s">
        <v>109</v>
      </c>
      <c r="E61" s="79"/>
      <c r="F61" s="79"/>
      <c r="G61" s="79"/>
      <c r="H61" s="79"/>
      <c r="I61" s="23">
        <f t="shared" si="0"/>
        <v>45999</v>
      </c>
      <c r="J61" s="24"/>
      <c r="K61" s="32">
        <f>SUM(K30:K60)</f>
        <v>36344</v>
      </c>
      <c r="L61" s="33">
        <f>SUM(L30:L60)</f>
        <v>36344</v>
      </c>
      <c r="M61" s="34">
        <f>SUM(M30:M60)</f>
        <v>9655</v>
      </c>
      <c r="N61" s="35">
        <f>SUM(N30:N60)</f>
        <v>9655</v>
      </c>
    </row>
    <row r="62" spans="2:14" x14ac:dyDescent="0.25">
      <c r="B62" s="83" t="s">
        <v>110</v>
      </c>
      <c r="C62" s="84"/>
      <c r="D62" s="74" t="s">
        <v>111</v>
      </c>
      <c r="E62" s="75"/>
      <c r="F62" s="75"/>
      <c r="G62" s="75"/>
      <c r="H62" s="75"/>
      <c r="I62" s="9">
        <f t="shared" si="0"/>
        <v>440</v>
      </c>
      <c r="J62" s="31">
        <f>L62+N62</f>
        <v>440</v>
      </c>
      <c r="K62" s="11">
        <v>440</v>
      </c>
      <c r="L62" s="21">
        <v>440</v>
      </c>
      <c r="M62" s="13">
        <v>0</v>
      </c>
      <c r="N62" s="22">
        <v>0</v>
      </c>
    </row>
    <row r="63" spans="2:14" x14ac:dyDescent="0.25">
      <c r="B63" s="81" t="s">
        <v>110</v>
      </c>
      <c r="C63" s="82"/>
      <c r="D63" s="74" t="s">
        <v>112</v>
      </c>
      <c r="E63" s="75"/>
      <c r="F63" s="75"/>
      <c r="G63" s="75"/>
      <c r="H63" s="90"/>
      <c r="I63" s="9">
        <f t="shared" si="0"/>
        <v>300</v>
      </c>
      <c r="J63" s="31">
        <f t="shared" si="0"/>
        <v>300</v>
      </c>
      <c r="K63" s="11">
        <v>300</v>
      </c>
      <c r="L63" s="21">
        <v>300</v>
      </c>
      <c r="M63" s="13">
        <v>0</v>
      </c>
      <c r="N63" s="22">
        <v>0</v>
      </c>
    </row>
    <row r="64" spans="2:14" x14ac:dyDescent="0.25">
      <c r="B64" s="76" t="s">
        <v>110</v>
      </c>
      <c r="C64" s="77"/>
      <c r="D64" s="76" t="s">
        <v>113</v>
      </c>
      <c r="E64" s="78"/>
      <c r="F64" s="78"/>
      <c r="G64" s="78"/>
      <c r="H64" s="79"/>
      <c r="I64" s="9">
        <f t="shared" si="0"/>
        <v>300</v>
      </c>
      <c r="J64" s="31">
        <f t="shared" si="0"/>
        <v>300</v>
      </c>
      <c r="K64" s="11">
        <v>300</v>
      </c>
      <c r="L64" s="21">
        <v>300</v>
      </c>
      <c r="M64" s="13">
        <v>0</v>
      </c>
      <c r="N64" s="22">
        <v>0</v>
      </c>
    </row>
    <row r="65" spans="2:14" ht="20.100000000000001" customHeight="1" x14ac:dyDescent="0.25">
      <c r="B65" s="76" t="s">
        <v>114</v>
      </c>
      <c r="C65" s="77"/>
      <c r="D65" s="76" t="s">
        <v>115</v>
      </c>
      <c r="E65" s="78"/>
      <c r="F65" s="78"/>
      <c r="G65" s="78"/>
      <c r="H65" s="79"/>
      <c r="I65" s="9">
        <f t="shared" si="0"/>
        <v>200</v>
      </c>
      <c r="J65" s="31">
        <f t="shared" si="0"/>
        <v>200</v>
      </c>
      <c r="K65" s="11">
        <v>200</v>
      </c>
      <c r="L65" s="21">
        <v>200</v>
      </c>
      <c r="M65" s="13">
        <v>0</v>
      </c>
      <c r="N65" s="22">
        <v>0</v>
      </c>
    </row>
    <row r="66" spans="2:14" ht="20.100000000000001" customHeight="1" x14ac:dyDescent="0.25">
      <c r="B66" s="83" t="s">
        <v>116</v>
      </c>
      <c r="C66" s="84"/>
      <c r="D66" s="76" t="s">
        <v>117</v>
      </c>
      <c r="E66" s="78"/>
      <c r="F66" s="78"/>
      <c r="G66" s="78"/>
      <c r="H66" s="79"/>
      <c r="I66" s="9">
        <f t="shared" si="0"/>
        <v>400</v>
      </c>
      <c r="J66" s="31">
        <f t="shared" si="0"/>
        <v>400</v>
      </c>
      <c r="K66" s="11">
        <v>400</v>
      </c>
      <c r="L66" s="21">
        <v>400</v>
      </c>
      <c r="M66" s="13">
        <v>0</v>
      </c>
      <c r="N66" s="22">
        <v>0</v>
      </c>
    </row>
    <row r="67" spans="2:14" ht="22.5" customHeight="1" x14ac:dyDescent="0.25">
      <c r="B67" s="76" t="s">
        <v>118</v>
      </c>
      <c r="C67" s="77"/>
      <c r="D67" s="87" t="s">
        <v>119</v>
      </c>
      <c r="E67" s="96"/>
      <c r="F67" s="96"/>
      <c r="G67" s="96"/>
      <c r="H67" s="93"/>
      <c r="I67" s="9">
        <f t="shared" si="0"/>
        <v>1000</v>
      </c>
      <c r="J67" s="31">
        <f t="shared" si="0"/>
        <v>1000</v>
      </c>
      <c r="K67" s="11">
        <v>1000</v>
      </c>
      <c r="L67" s="21">
        <v>1000</v>
      </c>
      <c r="M67" s="13">
        <v>0</v>
      </c>
      <c r="N67" s="22">
        <v>0</v>
      </c>
    </row>
    <row r="68" spans="2:14" ht="27" customHeight="1" x14ac:dyDescent="0.25">
      <c r="B68" s="76" t="s">
        <v>120</v>
      </c>
      <c r="C68" s="77"/>
      <c r="D68" s="87" t="s">
        <v>121</v>
      </c>
      <c r="E68" s="96"/>
      <c r="F68" s="96"/>
      <c r="G68" s="96"/>
      <c r="H68" s="93"/>
      <c r="I68" s="9">
        <f t="shared" si="0"/>
        <v>6000</v>
      </c>
      <c r="J68" s="31">
        <f t="shared" si="0"/>
        <v>6000</v>
      </c>
      <c r="K68" s="11">
        <v>6000</v>
      </c>
      <c r="L68" s="21">
        <v>6000</v>
      </c>
      <c r="M68" s="13">
        <v>0</v>
      </c>
      <c r="N68" s="22">
        <v>0</v>
      </c>
    </row>
    <row r="69" spans="2:14" ht="20.100000000000001" customHeight="1" x14ac:dyDescent="0.25">
      <c r="B69" s="80" t="s">
        <v>122</v>
      </c>
      <c r="C69" s="77"/>
      <c r="D69" s="80" t="s">
        <v>123</v>
      </c>
      <c r="E69" s="79"/>
      <c r="F69" s="79"/>
      <c r="G69" s="79"/>
      <c r="H69" s="79"/>
      <c r="I69" s="23">
        <f t="shared" si="0"/>
        <v>8640</v>
      </c>
      <c r="J69" s="28">
        <f>L69+N69</f>
        <v>8640</v>
      </c>
      <c r="K69" s="32">
        <f>SUM(K62:K68)</f>
        <v>8640</v>
      </c>
      <c r="L69" s="33">
        <f>SUM(L62:L68)</f>
        <v>8640</v>
      </c>
      <c r="M69" s="34">
        <f>SUM(M62:M68)</f>
        <v>0</v>
      </c>
      <c r="N69" s="35">
        <f>SUM(N62:N68)</f>
        <v>0</v>
      </c>
    </row>
    <row r="70" spans="2:14" ht="24" customHeight="1" x14ac:dyDescent="0.25">
      <c r="B70" s="76" t="s">
        <v>124</v>
      </c>
      <c r="C70" s="77"/>
      <c r="D70" s="91" t="s">
        <v>125</v>
      </c>
      <c r="E70" s="92"/>
      <c r="F70" s="92"/>
      <c r="G70" s="92"/>
      <c r="H70" s="93"/>
      <c r="I70" s="9">
        <f t="shared" si="0"/>
        <v>0</v>
      </c>
      <c r="J70" s="22">
        <f>L70+N70</f>
        <v>0</v>
      </c>
      <c r="K70" s="11">
        <v>0</v>
      </c>
      <c r="L70" s="21">
        <v>0</v>
      </c>
      <c r="M70" s="13">
        <v>0</v>
      </c>
      <c r="N70" s="22">
        <v>0</v>
      </c>
    </row>
    <row r="71" spans="2:14" ht="17.25" customHeight="1" x14ac:dyDescent="0.25">
      <c r="B71" s="72" t="s">
        <v>126</v>
      </c>
      <c r="C71" s="73"/>
      <c r="D71" s="94" t="s">
        <v>127</v>
      </c>
      <c r="E71" s="95"/>
      <c r="F71" s="95"/>
      <c r="G71" s="95"/>
      <c r="H71" s="95"/>
      <c r="I71" s="9">
        <f t="shared" si="0"/>
        <v>0</v>
      </c>
      <c r="J71" s="22">
        <f t="shared" si="0"/>
        <v>0</v>
      </c>
      <c r="K71" s="11">
        <v>0</v>
      </c>
      <c r="L71" s="29">
        <v>0</v>
      </c>
      <c r="M71" s="30">
        <v>0</v>
      </c>
      <c r="N71" s="31">
        <v>0</v>
      </c>
    </row>
    <row r="72" spans="2:14" ht="24" customHeight="1" x14ac:dyDescent="0.25">
      <c r="B72" s="72" t="s">
        <v>128</v>
      </c>
      <c r="C72" s="73"/>
      <c r="D72" s="87" t="s">
        <v>129</v>
      </c>
      <c r="E72" s="96"/>
      <c r="F72" s="96"/>
      <c r="G72" s="96"/>
      <c r="H72" s="93"/>
      <c r="I72" s="9">
        <f t="shared" si="0"/>
        <v>1070</v>
      </c>
      <c r="J72" s="22">
        <f t="shared" si="0"/>
        <v>1070</v>
      </c>
      <c r="K72" s="11">
        <v>1070</v>
      </c>
      <c r="L72" s="21">
        <v>1070</v>
      </c>
      <c r="M72" s="13">
        <v>0</v>
      </c>
      <c r="N72" s="22">
        <v>0</v>
      </c>
    </row>
    <row r="73" spans="2:14" ht="23.25" customHeight="1" x14ac:dyDescent="0.25">
      <c r="B73" s="76" t="s">
        <v>130</v>
      </c>
      <c r="C73" s="77"/>
      <c r="D73" s="87" t="s">
        <v>131</v>
      </c>
      <c r="E73" s="96"/>
      <c r="F73" s="96"/>
      <c r="G73" s="96"/>
      <c r="H73" s="93"/>
      <c r="I73" s="9">
        <f t="shared" si="0"/>
        <v>66125</v>
      </c>
      <c r="J73" s="22">
        <f t="shared" si="0"/>
        <v>67417</v>
      </c>
      <c r="K73" s="11">
        <v>66125</v>
      </c>
      <c r="L73" s="21">
        <v>67417</v>
      </c>
      <c r="M73" s="13">
        <v>0</v>
      </c>
      <c r="N73" s="22">
        <v>0</v>
      </c>
    </row>
    <row r="74" spans="2:14" ht="25.5" customHeight="1" x14ac:dyDescent="0.25">
      <c r="B74" s="76" t="s">
        <v>132</v>
      </c>
      <c r="C74" s="77"/>
      <c r="D74" s="87" t="s">
        <v>133</v>
      </c>
      <c r="E74" s="96"/>
      <c r="F74" s="96"/>
      <c r="G74" s="96"/>
      <c r="H74" s="93"/>
      <c r="I74" s="9">
        <f t="shared" si="0"/>
        <v>400</v>
      </c>
      <c r="J74" s="22">
        <f t="shared" si="0"/>
        <v>400</v>
      </c>
      <c r="K74" s="11">
        <v>400</v>
      </c>
      <c r="L74" s="21">
        <v>400</v>
      </c>
      <c r="M74" s="13">
        <v>0</v>
      </c>
      <c r="N74" s="22">
        <v>0</v>
      </c>
    </row>
    <row r="75" spans="2:14" ht="24" customHeight="1" x14ac:dyDescent="0.25">
      <c r="B75" s="76" t="s">
        <v>134</v>
      </c>
      <c r="C75" s="77"/>
      <c r="D75" s="87" t="s">
        <v>135</v>
      </c>
      <c r="E75" s="96"/>
      <c r="F75" s="96"/>
      <c r="G75" s="96"/>
      <c r="H75" s="93"/>
      <c r="I75" s="9">
        <f t="shared" si="0"/>
        <v>1800</v>
      </c>
      <c r="J75" s="22">
        <f t="shared" si="0"/>
        <v>1800</v>
      </c>
      <c r="K75" s="11">
        <v>1800</v>
      </c>
      <c r="L75" s="21">
        <v>1800</v>
      </c>
      <c r="M75" s="13">
        <v>0</v>
      </c>
      <c r="N75" s="22">
        <v>0</v>
      </c>
    </row>
    <row r="76" spans="2:14" ht="24.75" customHeight="1" x14ac:dyDescent="0.25">
      <c r="B76" s="76" t="s">
        <v>136</v>
      </c>
      <c r="C76" s="77"/>
      <c r="D76" s="87" t="s">
        <v>137</v>
      </c>
      <c r="E76" s="96"/>
      <c r="F76" s="96"/>
      <c r="G76" s="96"/>
      <c r="H76" s="93"/>
      <c r="I76" s="9">
        <f t="shared" si="0"/>
        <v>450</v>
      </c>
      <c r="J76" s="22">
        <f t="shared" si="0"/>
        <v>450</v>
      </c>
      <c r="K76" s="11">
        <v>450</v>
      </c>
      <c r="L76" s="21">
        <v>450</v>
      </c>
      <c r="M76" s="13">
        <v>0</v>
      </c>
      <c r="N76" s="22">
        <v>0</v>
      </c>
    </row>
    <row r="77" spans="2:14" ht="23.25" customHeight="1" x14ac:dyDescent="0.25">
      <c r="B77" s="76" t="s">
        <v>138</v>
      </c>
      <c r="C77" s="77"/>
      <c r="D77" s="87" t="s">
        <v>139</v>
      </c>
      <c r="E77" s="96"/>
      <c r="F77" s="96"/>
      <c r="G77" s="96"/>
      <c r="H77" s="93"/>
      <c r="I77" s="9">
        <f t="shared" si="0"/>
        <v>4850</v>
      </c>
      <c r="J77" s="22">
        <f t="shared" si="0"/>
        <v>4850</v>
      </c>
      <c r="K77" s="11">
        <v>4850</v>
      </c>
      <c r="L77" s="21">
        <v>4850</v>
      </c>
      <c r="M77" s="13">
        <v>0</v>
      </c>
      <c r="N77" s="22">
        <v>0</v>
      </c>
    </row>
    <row r="78" spans="2:14" ht="20.25" customHeight="1" x14ac:dyDescent="0.25">
      <c r="B78" s="76" t="s">
        <v>140</v>
      </c>
      <c r="C78" s="77"/>
      <c r="D78" s="87" t="s">
        <v>141</v>
      </c>
      <c r="E78" s="96"/>
      <c r="F78" s="96"/>
      <c r="G78" s="96"/>
      <c r="H78" s="93"/>
      <c r="I78" s="9">
        <f t="shared" ref="I78:J118" si="1">K78+M78</f>
        <v>325</v>
      </c>
      <c r="J78" s="22">
        <f t="shared" si="1"/>
        <v>325</v>
      </c>
      <c r="K78" s="11">
        <v>325</v>
      </c>
      <c r="L78" s="21">
        <v>325</v>
      </c>
      <c r="M78" s="13">
        <v>0</v>
      </c>
      <c r="N78" s="22">
        <v>0</v>
      </c>
    </row>
    <row r="79" spans="2:14" ht="21" customHeight="1" x14ac:dyDescent="0.25">
      <c r="B79" s="76" t="s">
        <v>142</v>
      </c>
      <c r="C79" s="77"/>
      <c r="D79" s="87" t="s">
        <v>143</v>
      </c>
      <c r="E79" s="96"/>
      <c r="F79" s="96"/>
      <c r="G79" s="96"/>
      <c r="H79" s="93"/>
      <c r="I79" s="9">
        <f t="shared" si="1"/>
        <v>641</v>
      </c>
      <c r="J79" s="22">
        <f t="shared" si="1"/>
        <v>641</v>
      </c>
      <c r="K79" s="11">
        <v>641</v>
      </c>
      <c r="L79" s="21">
        <v>641</v>
      </c>
      <c r="M79" s="13">
        <v>0</v>
      </c>
      <c r="N79" s="22">
        <v>0</v>
      </c>
    </row>
    <row r="80" spans="2:14" ht="24" customHeight="1" x14ac:dyDescent="0.25">
      <c r="B80" s="80" t="s">
        <v>144</v>
      </c>
      <c r="C80" s="77"/>
      <c r="D80" s="80" t="s">
        <v>145</v>
      </c>
      <c r="E80" s="79"/>
      <c r="F80" s="79"/>
      <c r="G80" s="79"/>
      <c r="H80" s="79"/>
      <c r="I80" s="23">
        <f t="shared" si="1"/>
        <v>75661</v>
      </c>
      <c r="J80" s="28">
        <f>L80+N80</f>
        <v>76953</v>
      </c>
      <c r="K80" s="32">
        <f>SUM(K70:K79)</f>
        <v>75661</v>
      </c>
      <c r="L80" s="33">
        <f>SUM(L70:L79)</f>
        <v>76953</v>
      </c>
      <c r="M80" s="34">
        <f>SUM(M70:M79)</f>
        <v>0</v>
      </c>
      <c r="N80" s="35">
        <f>SUM(N70:N79)</f>
        <v>0</v>
      </c>
    </row>
    <row r="81" spans="2:14" x14ac:dyDescent="0.25">
      <c r="B81" s="83" t="s">
        <v>146</v>
      </c>
      <c r="C81" s="84"/>
      <c r="D81" s="76" t="s">
        <v>147</v>
      </c>
      <c r="E81" s="78"/>
      <c r="F81" s="78"/>
      <c r="G81" s="78"/>
      <c r="H81" s="79"/>
      <c r="I81" s="9">
        <f t="shared" si="1"/>
        <v>0</v>
      </c>
      <c r="J81" s="22">
        <f>L81+N81</f>
        <v>0</v>
      </c>
      <c r="K81" s="36">
        <v>0</v>
      </c>
      <c r="L81" s="21">
        <v>0</v>
      </c>
      <c r="M81" s="13">
        <v>0</v>
      </c>
      <c r="N81" s="22">
        <v>0</v>
      </c>
    </row>
    <row r="82" spans="2:14" x14ac:dyDescent="0.25">
      <c r="B82" s="76" t="s">
        <v>146</v>
      </c>
      <c r="C82" s="77"/>
      <c r="D82" s="76" t="s">
        <v>148</v>
      </c>
      <c r="E82" s="78"/>
      <c r="F82" s="78"/>
      <c r="G82" s="78"/>
      <c r="H82" s="79"/>
      <c r="I82" s="9">
        <f t="shared" si="1"/>
        <v>0</v>
      </c>
      <c r="J82" s="22">
        <f t="shared" si="1"/>
        <v>0</v>
      </c>
      <c r="K82" s="11">
        <v>0</v>
      </c>
      <c r="L82" s="21">
        <v>0</v>
      </c>
      <c r="M82" s="13">
        <v>0</v>
      </c>
      <c r="N82" s="22">
        <v>0</v>
      </c>
    </row>
    <row r="83" spans="2:14" x14ac:dyDescent="0.25">
      <c r="B83" s="72" t="s">
        <v>149</v>
      </c>
      <c r="C83" s="73"/>
      <c r="D83" s="74" t="s">
        <v>150</v>
      </c>
      <c r="E83" s="75"/>
      <c r="F83" s="75"/>
      <c r="G83" s="75"/>
      <c r="H83" s="75"/>
      <c r="I83" s="9">
        <f t="shared" si="1"/>
        <v>220</v>
      </c>
      <c r="J83" s="22">
        <f t="shared" si="1"/>
        <v>220</v>
      </c>
      <c r="K83" s="11">
        <v>120</v>
      </c>
      <c r="L83" s="29">
        <v>120</v>
      </c>
      <c r="M83" s="37">
        <v>100</v>
      </c>
      <c r="N83" s="31">
        <v>100</v>
      </c>
    </row>
    <row r="84" spans="2:14" x14ac:dyDescent="0.25">
      <c r="B84" s="76" t="s">
        <v>151</v>
      </c>
      <c r="C84" s="77"/>
      <c r="D84" s="76" t="s">
        <v>152</v>
      </c>
      <c r="E84" s="78"/>
      <c r="F84" s="78"/>
      <c r="G84" s="78"/>
      <c r="H84" s="79"/>
      <c r="I84" s="9">
        <f t="shared" si="1"/>
        <v>554</v>
      </c>
      <c r="J84" s="22">
        <f t="shared" si="1"/>
        <v>4477</v>
      </c>
      <c r="K84" s="11">
        <v>554</v>
      </c>
      <c r="L84" s="21">
        <v>4477</v>
      </c>
      <c r="M84" s="13">
        <v>0</v>
      </c>
      <c r="N84" s="22">
        <v>0</v>
      </c>
    </row>
    <row r="85" spans="2:14" x14ac:dyDescent="0.25">
      <c r="B85" s="72" t="s">
        <v>153</v>
      </c>
      <c r="C85" s="73"/>
      <c r="D85" s="74" t="s">
        <v>154</v>
      </c>
      <c r="E85" s="75"/>
      <c r="F85" s="75"/>
      <c r="G85" s="75"/>
      <c r="H85" s="75"/>
      <c r="I85" s="9">
        <f t="shared" si="1"/>
        <v>0</v>
      </c>
      <c r="J85" s="22">
        <f t="shared" si="1"/>
        <v>0</v>
      </c>
      <c r="K85" s="11">
        <v>0</v>
      </c>
      <c r="L85" s="29">
        <v>0</v>
      </c>
      <c r="M85" s="30">
        <v>0</v>
      </c>
      <c r="N85" s="31">
        <v>0</v>
      </c>
    </row>
    <row r="86" spans="2:14" x14ac:dyDescent="0.25">
      <c r="B86" s="76" t="s">
        <v>155</v>
      </c>
      <c r="C86" s="77"/>
      <c r="D86" s="87" t="s">
        <v>156</v>
      </c>
      <c r="E86" s="96"/>
      <c r="F86" s="96"/>
      <c r="G86" s="96"/>
      <c r="H86" s="93"/>
      <c r="I86" s="9">
        <f t="shared" si="1"/>
        <v>203</v>
      </c>
      <c r="J86" s="22">
        <f t="shared" si="1"/>
        <v>1262</v>
      </c>
      <c r="K86" s="11">
        <v>176</v>
      </c>
      <c r="L86" s="21">
        <v>1235</v>
      </c>
      <c r="M86" s="13">
        <v>27</v>
      </c>
      <c r="N86" s="22">
        <v>27</v>
      </c>
    </row>
    <row r="87" spans="2:14" x14ac:dyDescent="0.25">
      <c r="B87" s="80" t="s">
        <v>157</v>
      </c>
      <c r="C87" s="77"/>
      <c r="D87" s="80" t="s">
        <v>158</v>
      </c>
      <c r="E87" s="79"/>
      <c r="F87" s="79"/>
      <c r="G87" s="79"/>
      <c r="H87" s="79"/>
      <c r="I87" s="23">
        <f t="shared" si="1"/>
        <v>977</v>
      </c>
      <c r="J87" s="28">
        <f>L87+N87</f>
        <v>5959</v>
      </c>
      <c r="K87" s="32">
        <f>SUM(K81:K86)</f>
        <v>850</v>
      </c>
      <c r="L87" s="33">
        <f>SUM(L81:L86)</f>
        <v>5832</v>
      </c>
      <c r="M87" s="34">
        <f>SUM(M81:M86)</f>
        <v>127</v>
      </c>
      <c r="N87" s="35">
        <f>SUM(N81:N86)</f>
        <v>127</v>
      </c>
    </row>
    <row r="88" spans="2:14" x14ac:dyDescent="0.25">
      <c r="B88" s="76" t="s">
        <v>159</v>
      </c>
      <c r="C88" s="77"/>
      <c r="D88" s="76" t="s">
        <v>160</v>
      </c>
      <c r="E88" s="78"/>
      <c r="F88" s="78"/>
      <c r="G88" s="78"/>
      <c r="H88" s="79"/>
      <c r="I88" s="9">
        <f t="shared" si="1"/>
        <v>40378</v>
      </c>
      <c r="J88" s="22">
        <f>L88+N88</f>
        <v>146677</v>
      </c>
      <c r="K88" s="11">
        <v>40378</v>
      </c>
      <c r="L88" s="21">
        <v>146677</v>
      </c>
      <c r="M88" s="13">
        <v>0</v>
      </c>
      <c r="N88" s="22">
        <v>0</v>
      </c>
    </row>
    <row r="89" spans="2:14" x14ac:dyDescent="0.25">
      <c r="B89" s="76" t="s">
        <v>161</v>
      </c>
      <c r="C89" s="77"/>
      <c r="D89" s="87" t="s">
        <v>162</v>
      </c>
      <c r="E89" s="96"/>
      <c r="F89" s="96"/>
      <c r="G89" s="96"/>
      <c r="H89" s="93"/>
      <c r="I89" s="9">
        <f t="shared" si="1"/>
        <v>10902</v>
      </c>
      <c r="J89" s="22">
        <f>L89+N89</f>
        <v>39603</v>
      </c>
      <c r="K89" s="11">
        <v>10902</v>
      </c>
      <c r="L89" s="21">
        <v>39603</v>
      </c>
      <c r="M89" s="13">
        <v>0</v>
      </c>
      <c r="N89" s="22">
        <v>0</v>
      </c>
    </row>
    <row r="90" spans="2:14" x14ac:dyDescent="0.25">
      <c r="B90" s="80" t="s">
        <v>163</v>
      </c>
      <c r="C90" s="77"/>
      <c r="D90" s="80" t="s">
        <v>164</v>
      </c>
      <c r="E90" s="79"/>
      <c r="F90" s="79"/>
      <c r="G90" s="79"/>
      <c r="H90" s="79"/>
      <c r="I90" s="23">
        <f t="shared" si="1"/>
        <v>51280</v>
      </c>
      <c r="J90" s="28">
        <f>L90+N90</f>
        <v>186280</v>
      </c>
      <c r="K90" s="32">
        <f>SUM(K88:K89)</f>
        <v>51280</v>
      </c>
      <c r="L90" s="33">
        <f>SUM(L88:L89)</f>
        <v>186280</v>
      </c>
      <c r="M90" s="34">
        <f>SUM(M88:M89)</f>
        <v>0</v>
      </c>
      <c r="N90" s="35">
        <f>SUM(N88:N89)</f>
        <v>0</v>
      </c>
    </row>
    <row r="91" spans="2:14" x14ac:dyDescent="0.25">
      <c r="B91" s="76" t="s">
        <v>165</v>
      </c>
      <c r="C91" s="77"/>
      <c r="D91" s="87" t="s">
        <v>166</v>
      </c>
      <c r="E91" s="96"/>
      <c r="F91" s="96"/>
      <c r="G91" s="96"/>
      <c r="H91" s="93"/>
      <c r="I91" s="9">
        <f t="shared" si="1"/>
        <v>0</v>
      </c>
      <c r="J91" s="22">
        <f>L91+N91</f>
        <v>0</v>
      </c>
      <c r="K91" s="11">
        <v>0</v>
      </c>
      <c r="L91" s="21">
        <v>0</v>
      </c>
      <c r="M91" s="13">
        <v>0</v>
      </c>
      <c r="N91" s="22">
        <v>0</v>
      </c>
    </row>
    <row r="92" spans="2:14" x14ac:dyDescent="0.25">
      <c r="B92" s="83" t="s">
        <v>167</v>
      </c>
      <c r="C92" s="84"/>
      <c r="D92" s="87" t="s">
        <v>168</v>
      </c>
      <c r="E92" s="96"/>
      <c r="F92" s="96"/>
      <c r="G92" s="96"/>
      <c r="H92" s="93"/>
      <c r="I92" s="9">
        <f t="shared" si="1"/>
        <v>0</v>
      </c>
      <c r="J92" s="22">
        <f t="shared" si="1"/>
        <v>0</v>
      </c>
      <c r="K92" s="11">
        <v>0</v>
      </c>
      <c r="L92" s="21">
        <v>0</v>
      </c>
      <c r="M92" s="13">
        <v>0</v>
      </c>
      <c r="N92" s="22">
        <v>0</v>
      </c>
    </row>
    <row r="93" spans="2:14" x14ac:dyDescent="0.25">
      <c r="B93" s="97" t="s">
        <v>169</v>
      </c>
      <c r="C93" s="98"/>
      <c r="D93" s="94" t="s">
        <v>170</v>
      </c>
      <c r="E93" s="95"/>
      <c r="F93" s="95"/>
      <c r="G93" s="95"/>
      <c r="H93" s="95"/>
      <c r="I93" s="9">
        <f t="shared" si="1"/>
        <v>0</v>
      </c>
      <c r="J93" s="22">
        <f t="shared" si="1"/>
        <v>0</v>
      </c>
      <c r="K93" s="11">
        <v>0</v>
      </c>
      <c r="L93" s="29">
        <v>0</v>
      </c>
      <c r="M93" s="30">
        <v>0</v>
      </c>
      <c r="N93" s="31">
        <v>0</v>
      </c>
    </row>
    <row r="94" spans="2:14" x14ac:dyDescent="0.25">
      <c r="B94" s="72" t="s">
        <v>171</v>
      </c>
      <c r="C94" s="73"/>
      <c r="D94" s="87" t="s">
        <v>172</v>
      </c>
      <c r="E94" s="96"/>
      <c r="F94" s="96"/>
      <c r="G94" s="96"/>
      <c r="H94" s="93"/>
      <c r="I94" s="9">
        <f t="shared" si="1"/>
        <v>0</v>
      </c>
      <c r="J94" s="22">
        <f t="shared" si="1"/>
        <v>0</v>
      </c>
      <c r="K94" s="11">
        <v>0</v>
      </c>
      <c r="L94" s="21">
        <v>0</v>
      </c>
      <c r="M94" s="13">
        <v>0</v>
      </c>
      <c r="N94" s="22">
        <v>0</v>
      </c>
    </row>
    <row r="95" spans="2:14" x14ac:dyDescent="0.25">
      <c r="B95" s="80" t="s">
        <v>173</v>
      </c>
      <c r="C95" s="77"/>
      <c r="D95" s="80" t="s">
        <v>174</v>
      </c>
      <c r="E95" s="79"/>
      <c r="F95" s="79"/>
      <c r="G95" s="79"/>
      <c r="H95" s="79"/>
      <c r="I95" s="34">
        <f t="shared" si="1"/>
        <v>0</v>
      </c>
      <c r="J95" s="28">
        <f>L95+N95</f>
        <v>0</v>
      </c>
      <c r="K95" s="32">
        <f>SUM(K91:K94)</f>
        <v>0</v>
      </c>
      <c r="L95" s="33">
        <f>SUM(L91:L94)</f>
        <v>0</v>
      </c>
      <c r="M95" s="34">
        <f>SUM(M91:M94)</f>
        <v>0</v>
      </c>
      <c r="N95" s="35">
        <f>SUM(N91:N94)</f>
        <v>0</v>
      </c>
    </row>
    <row r="96" spans="2:14" x14ac:dyDescent="0.25">
      <c r="B96" s="72" t="s">
        <v>175</v>
      </c>
      <c r="C96" s="73"/>
      <c r="D96" s="94" t="s">
        <v>176</v>
      </c>
      <c r="E96" s="95"/>
      <c r="F96" s="95"/>
      <c r="G96" s="95"/>
      <c r="H96" s="95"/>
      <c r="I96" s="9">
        <f t="shared" si="1"/>
        <v>3080</v>
      </c>
      <c r="J96" s="31">
        <f>L96+N96</f>
        <v>3080</v>
      </c>
      <c r="K96" s="11">
        <v>3080</v>
      </c>
      <c r="L96" s="29">
        <v>3080</v>
      </c>
      <c r="M96" s="30">
        <v>0</v>
      </c>
      <c r="N96" s="31">
        <v>0</v>
      </c>
    </row>
    <row r="97" spans="2:14" x14ac:dyDescent="0.25">
      <c r="B97" s="76" t="s">
        <v>177</v>
      </c>
      <c r="C97" s="77"/>
      <c r="D97" s="76" t="s">
        <v>178</v>
      </c>
      <c r="E97" s="78"/>
      <c r="F97" s="78"/>
      <c r="G97" s="78"/>
      <c r="H97" s="79"/>
      <c r="I97" s="9">
        <f t="shared" si="1"/>
        <v>0</v>
      </c>
      <c r="J97" s="31">
        <f>L97+N97</f>
        <v>0</v>
      </c>
      <c r="K97" s="11">
        <v>0</v>
      </c>
      <c r="L97" s="21">
        <v>0</v>
      </c>
      <c r="M97" s="13">
        <v>0</v>
      </c>
      <c r="N97" s="22">
        <v>0</v>
      </c>
    </row>
    <row r="98" spans="2:14" x14ac:dyDescent="0.25">
      <c r="B98" s="80" t="s">
        <v>179</v>
      </c>
      <c r="C98" s="77"/>
      <c r="D98" s="80" t="s">
        <v>180</v>
      </c>
      <c r="E98" s="79"/>
      <c r="F98" s="79"/>
      <c r="G98" s="79"/>
      <c r="H98" s="79"/>
      <c r="I98" s="34">
        <f t="shared" si="1"/>
        <v>3080</v>
      </c>
      <c r="J98" s="35">
        <f>L98+N98</f>
        <v>3080</v>
      </c>
      <c r="K98" s="32">
        <f>SUM(K96:K97)</f>
        <v>3080</v>
      </c>
      <c r="L98" s="33">
        <f>SUM(L96:L97)</f>
        <v>3080</v>
      </c>
      <c r="M98" s="34">
        <f>SUM(M96:M97)</f>
        <v>0</v>
      </c>
      <c r="N98" s="35">
        <f>SUM(N96:N97)</f>
        <v>0</v>
      </c>
    </row>
    <row r="99" spans="2:14" x14ac:dyDescent="0.25">
      <c r="B99" s="104" t="s">
        <v>181</v>
      </c>
      <c r="C99" s="77"/>
      <c r="D99" s="104" t="s">
        <v>182</v>
      </c>
      <c r="E99" s="79"/>
      <c r="F99" s="79"/>
      <c r="G99" s="79"/>
      <c r="H99" s="79"/>
      <c r="I99" s="38">
        <f t="shared" si="1"/>
        <v>271823</v>
      </c>
      <c r="J99" s="39">
        <f t="shared" si="1"/>
        <v>461276</v>
      </c>
      <c r="K99" s="40">
        <f>K24+K29+K61+K69+K80+K90+K98+K87+K95</f>
        <v>220116</v>
      </c>
      <c r="L99" s="41">
        <f>L24+L29+L61+L69+L80+L90+L98+L87+L95</f>
        <v>408386</v>
      </c>
      <c r="M99" s="38">
        <f>M24+M29+M61+M69+M80+M90+M98+M87+M95</f>
        <v>51707</v>
      </c>
      <c r="N99" s="39">
        <f>N24+N29+N61+N69+N80+N90+N98+N87+N95</f>
        <v>52890</v>
      </c>
    </row>
    <row r="100" spans="2:14" x14ac:dyDescent="0.25">
      <c r="B100" s="42"/>
      <c r="C100" s="43"/>
      <c r="D100" s="42"/>
      <c r="E100" s="43"/>
      <c r="F100" s="43"/>
      <c r="G100" s="43"/>
      <c r="H100" s="43"/>
      <c r="I100" s="44"/>
      <c r="J100" s="43"/>
      <c r="K100" s="43"/>
      <c r="L100" s="43"/>
      <c r="M100" s="43"/>
      <c r="N100" s="43"/>
    </row>
    <row r="101" spans="2:14" ht="15.75" thickBot="1" x14ac:dyDescent="0.3">
      <c r="B101" s="99" t="s">
        <v>183</v>
      </c>
      <c r="C101" s="99"/>
      <c r="D101" s="99"/>
      <c r="E101" s="99"/>
      <c r="F101" s="99"/>
      <c r="G101" s="99"/>
      <c r="H101" s="99"/>
      <c r="I101" s="45"/>
      <c r="J101" s="46"/>
      <c r="K101" s="47"/>
      <c r="L101" s="47"/>
      <c r="M101" s="47"/>
      <c r="N101" s="47"/>
    </row>
    <row r="102" spans="2:14" x14ac:dyDescent="0.25">
      <c r="B102" s="100" t="s">
        <v>184</v>
      </c>
      <c r="C102" s="101"/>
      <c r="D102" s="100" t="s">
        <v>185</v>
      </c>
      <c r="E102" s="102"/>
      <c r="F102" s="102"/>
      <c r="G102" s="102"/>
      <c r="H102" s="103"/>
      <c r="I102" s="48">
        <f t="shared" si="1"/>
        <v>34710</v>
      </c>
      <c r="J102" s="49">
        <f>L102</f>
        <v>34710</v>
      </c>
      <c r="K102" s="11">
        <v>34710</v>
      </c>
      <c r="L102" s="12">
        <v>34710</v>
      </c>
      <c r="M102" s="13"/>
      <c r="N102" s="10"/>
    </row>
    <row r="103" spans="2:14" x14ac:dyDescent="0.25">
      <c r="B103" s="76" t="s">
        <v>186</v>
      </c>
      <c r="C103" s="77"/>
      <c r="D103" s="87" t="s">
        <v>187</v>
      </c>
      <c r="E103" s="96"/>
      <c r="F103" s="96"/>
      <c r="G103" s="96"/>
      <c r="H103" s="93"/>
      <c r="I103" s="9">
        <f t="shared" si="1"/>
        <v>44006</v>
      </c>
      <c r="J103" s="10">
        <f t="shared" ref="J103:J112" si="2">L103</f>
        <v>45298</v>
      </c>
      <c r="K103" s="11">
        <v>44006</v>
      </c>
      <c r="L103" s="12">
        <v>45298</v>
      </c>
      <c r="M103" s="13"/>
      <c r="N103" s="10"/>
    </row>
    <row r="104" spans="2:14" x14ac:dyDescent="0.25">
      <c r="B104" s="76" t="s">
        <v>188</v>
      </c>
      <c r="C104" s="77"/>
      <c r="D104" s="87" t="s">
        <v>189</v>
      </c>
      <c r="E104" s="96"/>
      <c r="F104" s="96"/>
      <c r="G104" s="96"/>
      <c r="H104" s="93"/>
      <c r="I104" s="9">
        <f t="shared" si="1"/>
        <v>11778</v>
      </c>
      <c r="J104" s="10">
        <f t="shared" si="2"/>
        <v>11778</v>
      </c>
      <c r="K104" s="11">
        <v>11778</v>
      </c>
      <c r="L104" s="12">
        <v>11778</v>
      </c>
      <c r="M104" s="13"/>
      <c r="N104" s="10"/>
    </row>
    <row r="105" spans="2:14" x14ac:dyDescent="0.25">
      <c r="B105" s="76" t="s">
        <v>190</v>
      </c>
      <c r="C105" s="77"/>
      <c r="D105" s="87" t="s">
        <v>191</v>
      </c>
      <c r="E105" s="96"/>
      <c r="F105" s="96"/>
      <c r="G105" s="96"/>
      <c r="H105" s="93"/>
      <c r="I105" s="9">
        <f t="shared" si="1"/>
        <v>1725</v>
      </c>
      <c r="J105" s="10">
        <f t="shared" si="2"/>
        <v>1725</v>
      </c>
      <c r="K105" s="11">
        <v>1725</v>
      </c>
      <c r="L105" s="12">
        <v>1725</v>
      </c>
      <c r="M105" s="13"/>
      <c r="N105" s="10"/>
    </row>
    <row r="106" spans="2:14" x14ac:dyDescent="0.25">
      <c r="B106" s="76" t="s">
        <v>192</v>
      </c>
      <c r="C106" s="77"/>
      <c r="D106" s="76" t="s">
        <v>193</v>
      </c>
      <c r="E106" s="78"/>
      <c r="F106" s="78"/>
      <c r="G106" s="78"/>
      <c r="H106" s="79"/>
      <c r="I106" s="9">
        <f t="shared" si="1"/>
        <v>0</v>
      </c>
      <c r="J106" s="10">
        <f t="shared" si="2"/>
        <v>985</v>
      </c>
      <c r="K106" s="11">
        <v>0</v>
      </c>
      <c r="L106" s="12">
        <v>985</v>
      </c>
      <c r="M106" s="13"/>
      <c r="N106" s="10"/>
    </row>
    <row r="107" spans="2:14" x14ac:dyDescent="0.25">
      <c r="B107" s="76" t="s">
        <v>194</v>
      </c>
      <c r="C107" s="77"/>
      <c r="D107" s="76" t="s">
        <v>195</v>
      </c>
      <c r="E107" s="78"/>
      <c r="F107" s="78"/>
      <c r="G107" s="78"/>
      <c r="H107" s="79"/>
      <c r="I107" s="9">
        <f t="shared" si="1"/>
        <v>0</v>
      </c>
      <c r="J107" s="10">
        <f t="shared" si="2"/>
        <v>33</v>
      </c>
      <c r="K107" s="11">
        <v>0</v>
      </c>
      <c r="L107" s="12">
        <v>33</v>
      </c>
      <c r="M107" s="13"/>
      <c r="N107" s="10"/>
    </row>
    <row r="108" spans="2:14" x14ac:dyDescent="0.25">
      <c r="B108" s="76" t="s">
        <v>196</v>
      </c>
      <c r="C108" s="77"/>
      <c r="D108" s="87" t="s">
        <v>197</v>
      </c>
      <c r="E108" s="96"/>
      <c r="F108" s="96"/>
      <c r="G108" s="96"/>
      <c r="H108" s="93"/>
      <c r="I108" s="9">
        <f t="shared" si="1"/>
        <v>1080</v>
      </c>
      <c r="J108" s="10">
        <f t="shared" si="2"/>
        <v>1080</v>
      </c>
      <c r="K108" s="11">
        <v>1080</v>
      </c>
      <c r="L108" s="12">
        <v>1080</v>
      </c>
      <c r="M108" s="13"/>
      <c r="N108" s="10"/>
    </row>
    <row r="109" spans="2:14" x14ac:dyDescent="0.25">
      <c r="B109" s="76" t="s">
        <v>198</v>
      </c>
      <c r="C109" s="77"/>
      <c r="D109" s="87" t="s">
        <v>199</v>
      </c>
      <c r="E109" s="96"/>
      <c r="F109" s="96"/>
      <c r="G109" s="96"/>
      <c r="H109" s="93"/>
      <c r="I109" s="9">
        <f t="shared" si="1"/>
        <v>4460</v>
      </c>
      <c r="J109" s="10">
        <f t="shared" si="2"/>
        <v>4460</v>
      </c>
      <c r="K109" s="11">
        <v>4460</v>
      </c>
      <c r="L109" s="12">
        <v>4460</v>
      </c>
      <c r="M109" s="13"/>
      <c r="N109" s="10"/>
    </row>
    <row r="110" spans="2:14" x14ac:dyDescent="0.25">
      <c r="B110" s="76" t="s">
        <v>200</v>
      </c>
      <c r="C110" s="77"/>
      <c r="D110" s="87" t="s">
        <v>201</v>
      </c>
      <c r="E110" s="96"/>
      <c r="F110" s="96"/>
      <c r="G110" s="96"/>
      <c r="H110" s="93"/>
      <c r="I110" s="9">
        <f t="shared" si="1"/>
        <v>15172</v>
      </c>
      <c r="J110" s="10">
        <f t="shared" si="2"/>
        <v>62168</v>
      </c>
      <c r="K110" s="11">
        <v>15172</v>
      </c>
      <c r="L110" s="12">
        <v>62168</v>
      </c>
      <c r="M110" s="13"/>
      <c r="N110" s="10"/>
    </row>
    <row r="111" spans="2:14" x14ac:dyDescent="0.25">
      <c r="B111" s="76" t="s">
        <v>202</v>
      </c>
      <c r="C111" s="77"/>
      <c r="D111" s="87" t="s">
        <v>203</v>
      </c>
      <c r="E111" s="96"/>
      <c r="F111" s="96"/>
      <c r="G111" s="96"/>
      <c r="H111" s="93"/>
      <c r="I111" s="9">
        <f t="shared" si="1"/>
        <v>13502</v>
      </c>
      <c r="J111" s="10">
        <f t="shared" si="2"/>
        <v>13502</v>
      </c>
      <c r="K111" s="14">
        <v>13502</v>
      </c>
      <c r="L111" s="12">
        <v>13502</v>
      </c>
      <c r="M111" s="13"/>
      <c r="N111" s="10"/>
    </row>
    <row r="112" spans="2:14" x14ac:dyDescent="0.25">
      <c r="B112" s="76" t="s">
        <v>204</v>
      </c>
      <c r="C112" s="77"/>
      <c r="D112" s="87" t="s">
        <v>205</v>
      </c>
      <c r="E112" s="96"/>
      <c r="F112" s="96"/>
      <c r="G112" s="96"/>
      <c r="H112" s="93"/>
      <c r="I112" s="9">
        <f t="shared" si="1"/>
        <v>0</v>
      </c>
      <c r="J112" s="10">
        <f t="shared" si="2"/>
        <v>0</v>
      </c>
      <c r="K112" s="11">
        <v>0</v>
      </c>
      <c r="L112" s="12">
        <v>0</v>
      </c>
      <c r="M112" s="13"/>
      <c r="N112" s="10"/>
    </row>
    <row r="113" spans="2:14" x14ac:dyDescent="0.25">
      <c r="B113" s="80" t="s">
        <v>206</v>
      </c>
      <c r="C113" s="77"/>
      <c r="D113" s="80" t="s">
        <v>207</v>
      </c>
      <c r="E113" s="79"/>
      <c r="F113" s="79"/>
      <c r="G113" s="79"/>
      <c r="H113" s="79"/>
      <c r="I113" s="15">
        <f>SUM(I102:I112)</f>
        <v>126433</v>
      </c>
      <c r="J113" s="16">
        <f>SUM(J102:J112)</f>
        <v>175739</v>
      </c>
      <c r="K113" s="17">
        <f>SUM(K102:K112)</f>
        <v>126433</v>
      </c>
      <c r="L113" s="18">
        <f>SUM(L102:L112)</f>
        <v>175739</v>
      </c>
      <c r="M113" s="19"/>
      <c r="N113" s="20"/>
    </row>
    <row r="114" spans="2:14" x14ac:dyDescent="0.25">
      <c r="B114" s="76" t="s">
        <v>208</v>
      </c>
      <c r="C114" s="77"/>
      <c r="D114" s="87" t="s">
        <v>209</v>
      </c>
      <c r="E114" s="96"/>
      <c r="F114" s="96"/>
      <c r="G114" s="96"/>
      <c r="H114" s="93"/>
      <c r="I114" s="9">
        <f t="shared" si="1"/>
        <v>0</v>
      </c>
      <c r="J114" s="10">
        <f>L114</f>
        <v>0</v>
      </c>
      <c r="K114" s="11">
        <v>0</v>
      </c>
      <c r="L114" s="21">
        <v>0</v>
      </c>
      <c r="M114" s="13"/>
      <c r="N114" s="22"/>
    </row>
    <row r="115" spans="2:14" x14ac:dyDescent="0.25">
      <c r="B115" s="76" t="s">
        <v>210</v>
      </c>
      <c r="C115" s="77"/>
      <c r="D115" s="87" t="s">
        <v>211</v>
      </c>
      <c r="E115" s="96"/>
      <c r="F115" s="96"/>
      <c r="G115" s="96"/>
      <c r="H115" s="93"/>
      <c r="I115" s="9">
        <f t="shared" si="1"/>
        <v>0</v>
      </c>
      <c r="J115" s="10">
        <f t="shared" ref="J115:J118" si="3">L115</f>
        <v>0</v>
      </c>
      <c r="K115" s="11">
        <v>0</v>
      </c>
      <c r="L115" s="21">
        <v>0</v>
      </c>
      <c r="M115" s="13"/>
      <c r="N115" s="22"/>
    </row>
    <row r="116" spans="2:14" x14ac:dyDescent="0.25">
      <c r="B116" s="72" t="s">
        <v>212</v>
      </c>
      <c r="C116" s="73"/>
      <c r="D116" s="87" t="s">
        <v>213</v>
      </c>
      <c r="E116" s="96"/>
      <c r="F116" s="96"/>
      <c r="G116" s="96"/>
      <c r="H116" s="93"/>
      <c r="I116" s="9">
        <f t="shared" si="1"/>
        <v>0</v>
      </c>
      <c r="J116" s="10">
        <f t="shared" si="3"/>
        <v>135000</v>
      </c>
      <c r="K116" s="11">
        <v>0</v>
      </c>
      <c r="L116" s="21">
        <v>135000</v>
      </c>
      <c r="M116" s="13"/>
      <c r="N116" s="22"/>
    </row>
    <row r="117" spans="2:14" x14ac:dyDescent="0.25">
      <c r="B117" s="72" t="s">
        <v>214</v>
      </c>
      <c r="C117" s="73"/>
      <c r="D117" s="87" t="s">
        <v>215</v>
      </c>
      <c r="E117" s="96"/>
      <c r="F117" s="96"/>
      <c r="G117" s="96"/>
      <c r="H117" s="93"/>
      <c r="I117" s="9">
        <f t="shared" si="1"/>
        <v>0</v>
      </c>
      <c r="J117" s="10">
        <f t="shared" si="3"/>
        <v>4983</v>
      </c>
      <c r="K117" s="11">
        <v>0</v>
      </c>
      <c r="L117" s="21">
        <v>4983</v>
      </c>
      <c r="M117" s="13"/>
      <c r="N117" s="22"/>
    </row>
    <row r="118" spans="2:14" x14ac:dyDescent="0.25">
      <c r="B118" s="76" t="s">
        <v>216</v>
      </c>
      <c r="C118" s="77"/>
      <c r="D118" s="87" t="s">
        <v>217</v>
      </c>
      <c r="E118" s="96"/>
      <c r="F118" s="96"/>
      <c r="G118" s="96"/>
      <c r="H118" s="93"/>
      <c r="I118" s="9">
        <f t="shared" si="1"/>
        <v>0</v>
      </c>
      <c r="J118" s="10">
        <f t="shared" si="3"/>
        <v>0</v>
      </c>
      <c r="K118" s="11">
        <v>0</v>
      </c>
      <c r="L118" s="21">
        <v>0</v>
      </c>
      <c r="M118" s="13"/>
      <c r="N118" s="22"/>
    </row>
    <row r="119" spans="2:14" x14ac:dyDescent="0.25">
      <c r="B119" s="80" t="s">
        <v>218</v>
      </c>
      <c r="C119" s="77"/>
      <c r="D119" s="80" t="s">
        <v>219</v>
      </c>
      <c r="E119" s="79"/>
      <c r="F119" s="79"/>
      <c r="G119" s="79"/>
      <c r="H119" s="79"/>
      <c r="I119" s="23">
        <f>SUM(I114:I118)</f>
        <v>0</v>
      </c>
      <c r="J119" s="24">
        <f>SUM(J114:J118)</f>
        <v>139983</v>
      </c>
      <c r="K119" s="25">
        <f>SUM(K114:K118)</f>
        <v>0</v>
      </c>
      <c r="L119" s="26">
        <f>SUM(L114:L118)</f>
        <v>139983</v>
      </c>
      <c r="M119" s="27"/>
      <c r="N119" s="28"/>
    </row>
    <row r="120" spans="2:14" x14ac:dyDescent="0.25">
      <c r="B120" s="76" t="s">
        <v>220</v>
      </c>
      <c r="C120" s="77"/>
      <c r="D120" s="76" t="s">
        <v>221</v>
      </c>
      <c r="E120" s="78"/>
      <c r="F120" s="78"/>
      <c r="G120" s="78"/>
      <c r="H120" s="79"/>
      <c r="I120" s="9">
        <f>K120+M120</f>
        <v>1600</v>
      </c>
      <c r="J120" s="10">
        <f>L120</f>
        <v>1600</v>
      </c>
      <c r="K120" s="11">
        <v>1600</v>
      </c>
      <c r="L120" s="29">
        <v>1600</v>
      </c>
      <c r="M120" s="30"/>
      <c r="N120" s="31"/>
    </row>
    <row r="121" spans="2:14" x14ac:dyDescent="0.25">
      <c r="B121" s="83" t="s">
        <v>222</v>
      </c>
      <c r="C121" s="84"/>
      <c r="D121" s="87" t="s">
        <v>223</v>
      </c>
      <c r="E121" s="96"/>
      <c r="F121" s="96"/>
      <c r="G121" s="96"/>
      <c r="H121" s="93"/>
      <c r="I121" s="9">
        <f t="shared" ref="I121:I127" si="4">K121+M121</f>
        <v>80000</v>
      </c>
      <c r="J121" s="10">
        <f t="shared" ref="J121:J127" si="5">L121</f>
        <v>80000</v>
      </c>
      <c r="K121" s="11">
        <v>80000</v>
      </c>
      <c r="L121" s="21">
        <v>80000</v>
      </c>
      <c r="M121" s="13"/>
      <c r="N121" s="22"/>
    </row>
    <row r="122" spans="2:14" x14ac:dyDescent="0.25">
      <c r="B122" s="83" t="s">
        <v>224</v>
      </c>
      <c r="C122" s="84"/>
      <c r="D122" s="87" t="s">
        <v>225</v>
      </c>
      <c r="E122" s="96"/>
      <c r="F122" s="96"/>
      <c r="G122" s="96"/>
      <c r="H122" s="93"/>
      <c r="I122" s="9">
        <f t="shared" si="4"/>
        <v>0</v>
      </c>
      <c r="J122" s="10">
        <f t="shared" si="5"/>
        <v>0</v>
      </c>
      <c r="K122" s="11">
        <v>0</v>
      </c>
      <c r="L122" s="21">
        <v>0</v>
      </c>
      <c r="M122" s="13"/>
      <c r="N122" s="22"/>
    </row>
    <row r="123" spans="2:14" x14ac:dyDescent="0.25">
      <c r="B123" s="76" t="s">
        <v>226</v>
      </c>
      <c r="C123" s="77"/>
      <c r="D123" s="87" t="s">
        <v>227</v>
      </c>
      <c r="E123" s="96"/>
      <c r="F123" s="96"/>
      <c r="G123" s="96"/>
      <c r="H123" s="93"/>
      <c r="I123" s="9">
        <f t="shared" si="4"/>
        <v>3700</v>
      </c>
      <c r="J123" s="10">
        <f t="shared" si="5"/>
        <v>3700</v>
      </c>
      <c r="K123" s="11">
        <v>3700</v>
      </c>
      <c r="L123" s="21">
        <v>3700</v>
      </c>
      <c r="M123" s="13"/>
      <c r="N123" s="22"/>
    </row>
    <row r="124" spans="2:14" x14ac:dyDescent="0.25">
      <c r="B124" s="76" t="s">
        <v>228</v>
      </c>
      <c r="C124" s="77"/>
      <c r="D124" s="76" t="s">
        <v>229</v>
      </c>
      <c r="E124" s="78"/>
      <c r="F124" s="78"/>
      <c r="G124" s="78"/>
      <c r="H124" s="79"/>
      <c r="I124" s="9">
        <f t="shared" si="4"/>
        <v>100</v>
      </c>
      <c r="J124" s="10">
        <f t="shared" si="5"/>
        <v>100</v>
      </c>
      <c r="K124" s="11">
        <v>100</v>
      </c>
      <c r="L124" s="21">
        <v>100</v>
      </c>
      <c r="M124" s="13"/>
      <c r="N124" s="22"/>
    </row>
    <row r="125" spans="2:14" x14ac:dyDescent="0.25">
      <c r="B125" s="76" t="s">
        <v>230</v>
      </c>
      <c r="C125" s="77"/>
      <c r="D125" s="87" t="s">
        <v>231</v>
      </c>
      <c r="E125" s="96"/>
      <c r="F125" s="96"/>
      <c r="G125" s="96"/>
      <c r="H125" s="93"/>
      <c r="I125" s="9">
        <f t="shared" si="4"/>
        <v>100</v>
      </c>
      <c r="J125" s="10">
        <f t="shared" si="5"/>
        <v>100</v>
      </c>
      <c r="K125" s="11">
        <v>100</v>
      </c>
      <c r="L125" s="21">
        <v>100</v>
      </c>
      <c r="M125" s="13"/>
      <c r="N125" s="22"/>
    </row>
    <row r="126" spans="2:14" x14ac:dyDescent="0.25">
      <c r="B126" s="76" t="s">
        <v>232</v>
      </c>
      <c r="C126" s="77"/>
      <c r="D126" s="76" t="s">
        <v>233</v>
      </c>
      <c r="E126" s="78"/>
      <c r="F126" s="78"/>
      <c r="G126" s="78"/>
      <c r="H126" s="79"/>
      <c r="I126" s="9">
        <f t="shared" si="4"/>
        <v>100</v>
      </c>
      <c r="J126" s="10">
        <f t="shared" si="5"/>
        <v>100</v>
      </c>
      <c r="K126" s="11">
        <v>100</v>
      </c>
      <c r="L126" s="21">
        <v>100</v>
      </c>
      <c r="M126" s="13"/>
      <c r="N126" s="22"/>
    </row>
    <row r="127" spans="2:14" x14ac:dyDescent="0.25">
      <c r="B127" s="76" t="s">
        <v>234</v>
      </c>
      <c r="C127" s="77"/>
      <c r="D127" s="76" t="s">
        <v>235</v>
      </c>
      <c r="E127" s="78"/>
      <c r="F127" s="78"/>
      <c r="G127" s="78"/>
      <c r="H127" s="79"/>
      <c r="I127" s="9">
        <f t="shared" si="4"/>
        <v>0</v>
      </c>
      <c r="J127" s="10">
        <f t="shared" si="5"/>
        <v>0</v>
      </c>
      <c r="K127" s="11">
        <v>0</v>
      </c>
      <c r="L127" s="21">
        <v>0</v>
      </c>
      <c r="M127" s="13"/>
      <c r="N127" s="22"/>
    </row>
    <row r="128" spans="2:14" x14ac:dyDescent="0.25">
      <c r="B128" s="80" t="s">
        <v>236</v>
      </c>
      <c r="C128" s="77"/>
      <c r="D128" s="80" t="s">
        <v>237</v>
      </c>
      <c r="E128" s="79"/>
      <c r="F128" s="79"/>
      <c r="G128" s="79"/>
      <c r="H128" s="79"/>
      <c r="I128" s="23">
        <f>SUM(I120:I127)</f>
        <v>85600</v>
      </c>
      <c r="J128" s="24">
        <f>L128</f>
        <v>85600</v>
      </c>
      <c r="K128" s="25">
        <f>SUM(K120:K127)</f>
        <v>85600</v>
      </c>
      <c r="L128" s="26">
        <f>SUM(L120:L127)</f>
        <v>85600</v>
      </c>
      <c r="M128" s="27"/>
      <c r="N128" s="28"/>
    </row>
    <row r="129" spans="2:14" x14ac:dyDescent="0.25">
      <c r="B129" s="76" t="s">
        <v>238</v>
      </c>
      <c r="C129" s="77"/>
      <c r="D129" s="76" t="s">
        <v>239</v>
      </c>
      <c r="E129" s="78"/>
      <c r="F129" s="78"/>
      <c r="G129" s="78"/>
      <c r="H129" s="79"/>
      <c r="I129" s="9">
        <f>K129+M129</f>
        <v>650</v>
      </c>
      <c r="J129" s="10">
        <f>L129</f>
        <v>650</v>
      </c>
      <c r="K129" s="11">
        <v>650</v>
      </c>
      <c r="L129" s="21">
        <v>650</v>
      </c>
      <c r="M129" s="13"/>
      <c r="N129" s="22"/>
    </row>
    <row r="130" spans="2:14" x14ac:dyDescent="0.25">
      <c r="B130" s="76" t="s">
        <v>240</v>
      </c>
      <c r="C130" s="77"/>
      <c r="D130" s="76" t="s">
        <v>241</v>
      </c>
      <c r="E130" s="78"/>
      <c r="F130" s="78"/>
      <c r="G130" s="78"/>
      <c r="H130" s="79"/>
      <c r="I130" s="9">
        <f t="shared" ref="I130:I139" si="6">K130+M130</f>
        <v>0</v>
      </c>
      <c r="J130" s="10">
        <f t="shared" ref="J130:J139" si="7">L130</f>
        <v>0</v>
      </c>
      <c r="K130" s="11">
        <v>0</v>
      </c>
      <c r="L130" s="21">
        <v>0</v>
      </c>
      <c r="M130" s="13"/>
      <c r="N130" s="22"/>
    </row>
    <row r="131" spans="2:14" x14ac:dyDescent="0.25">
      <c r="B131" s="76" t="s">
        <v>242</v>
      </c>
      <c r="C131" s="77"/>
      <c r="D131" s="76" t="s">
        <v>243</v>
      </c>
      <c r="E131" s="78"/>
      <c r="F131" s="78"/>
      <c r="G131" s="78"/>
      <c r="H131" s="79"/>
      <c r="I131" s="9">
        <f t="shared" si="6"/>
        <v>600</v>
      </c>
      <c r="J131" s="10">
        <f t="shared" si="7"/>
        <v>600</v>
      </c>
      <c r="K131" s="11">
        <v>600</v>
      </c>
      <c r="L131" s="21">
        <v>600</v>
      </c>
      <c r="M131" s="13"/>
      <c r="N131" s="22"/>
    </row>
    <row r="132" spans="2:14" x14ac:dyDescent="0.25">
      <c r="B132" s="76" t="s">
        <v>244</v>
      </c>
      <c r="C132" s="77"/>
      <c r="D132" s="76" t="s">
        <v>245</v>
      </c>
      <c r="E132" s="78"/>
      <c r="F132" s="78"/>
      <c r="G132" s="78"/>
      <c r="H132" s="79"/>
      <c r="I132" s="9">
        <f t="shared" si="6"/>
        <v>0</v>
      </c>
      <c r="J132" s="10">
        <f t="shared" si="7"/>
        <v>0</v>
      </c>
      <c r="K132" s="11">
        <v>0</v>
      </c>
      <c r="L132" s="21">
        <v>0</v>
      </c>
      <c r="M132" s="13"/>
      <c r="N132" s="22"/>
    </row>
    <row r="133" spans="2:14" x14ac:dyDescent="0.25">
      <c r="B133" s="76" t="s">
        <v>246</v>
      </c>
      <c r="C133" s="77"/>
      <c r="D133" s="76" t="s">
        <v>247</v>
      </c>
      <c r="E133" s="78"/>
      <c r="F133" s="78"/>
      <c r="G133" s="78"/>
      <c r="H133" s="79"/>
      <c r="I133" s="9">
        <f t="shared" si="6"/>
        <v>2293</v>
      </c>
      <c r="J133" s="10">
        <f t="shared" si="7"/>
        <v>2293</v>
      </c>
      <c r="K133" s="11">
        <v>2293</v>
      </c>
      <c r="L133" s="21">
        <v>2293</v>
      </c>
      <c r="M133" s="13"/>
      <c r="N133" s="22"/>
    </row>
    <row r="134" spans="2:14" x14ac:dyDescent="0.25">
      <c r="B134" s="76" t="s">
        <v>248</v>
      </c>
      <c r="C134" s="77"/>
      <c r="D134" s="76" t="s">
        <v>249</v>
      </c>
      <c r="E134" s="78"/>
      <c r="F134" s="78"/>
      <c r="G134" s="78"/>
      <c r="H134" s="79"/>
      <c r="I134" s="9">
        <f t="shared" si="6"/>
        <v>619</v>
      </c>
      <c r="J134" s="10">
        <f t="shared" si="7"/>
        <v>619</v>
      </c>
      <c r="K134" s="11">
        <v>619</v>
      </c>
      <c r="L134" s="21">
        <v>619</v>
      </c>
      <c r="M134" s="13"/>
      <c r="N134" s="22"/>
    </row>
    <row r="135" spans="2:14" x14ac:dyDescent="0.25">
      <c r="B135" s="76" t="s">
        <v>250</v>
      </c>
      <c r="C135" s="77"/>
      <c r="D135" s="76" t="s">
        <v>251</v>
      </c>
      <c r="E135" s="78"/>
      <c r="F135" s="78"/>
      <c r="G135" s="78"/>
      <c r="H135" s="79"/>
      <c r="I135" s="9">
        <f t="shared" si="6"/>
        <v>0</v>
      </c>
      <c r="J135" s="10">
        <f t="shared" si="7"/>
        <v>0</v>
      </c>
      <c r="K135" s="11">
        <v>0</v>
      </c>
      <c r="L135" s="21">
        <v>0</v>
      </c>
      <c r="M135" s="13"/>
      <c r="N135" s="22"/>
    </row>
    <row r="136" spans="2:14" x14ac:dyDescent="0.25">
      <c r="B136" s="76" t="s">
        <v>252</v>
      </c>
      <c r="C136" s="77"/>
      <c r="D136" s="76" t="s">
        <v>253</v>
      </c>
      <c r="E136" s="78"/>
      <c r="F136" s="78"/>
      <c r="G136" s="78"/>
      <c r="H136" s="79"/>
      <c r="I136" s="9">
        <f t="shared" si="6"/>
        <v>250</v>
      </c>
      <c r="J136" s="10">
        <f t="shared" si="7"/>
        <v>250</v>
      </c>
      <c r="K136" s="11">
        <v>250</v>
      </c>
      <c r="L136" s="21">
        <v>250</v>
      </c>
      <c r="M136" s="13"/>
      <c r="N136" s="22"/>
    </row>
    <row r="137" spans="2:14" x14ac:dyDescent="0.25">
      <c r="B137" s="72" t="s">
        <v>254</v>
      </c>
      <c r="C137" s="73"/>
      <c r="D137" s="74" t="s">
        <v>255</v>
      </c>
      <c r="E137" s="75"/>
      <c r="F137" s="75"/>
      <c r="G137" s="75"/>
      <c r="H137" s="75"/>
      <c r="I137" s="9">
        <f t="shared" si="6"/>
        <v>0</v>
      </c>
      <c r="J137" s="10">
        <f t="shared" si="7"/>
        <v>0</v>
      </c>
      <c r="K137" s="11">
        <v>0</v>
      </c>
      <c r="L137" s="21">
        <v>0</v>
      </c>
      <c r="M137" s="13"/>
      <c r="N137" s="22"/>
    </row>
    <row r="138" spans="2:14" x14ac:dyDescent="0.25">
      <c r="B138" s="76" t="s">
        <v>256</v>
      </c>
      <c r="C138" s="77"/>
      <c r="D138" s="76" t="s">
        <v>257</v>
      </c>
      <c r="E138" s="78"/>
      <c r="F138" s="78"/>
      <c r="G138" s="78"/>
      <c r="H138" s="79"/>
      <c r="I138" s="9">
        <f t="shared" si="6"/>
        <v>0</v>
      </c>
      <c r="J138" s="10">
        <f t="shared" si="7"/>
        <v>0</v>
      </c>
      <c r="K138" s="11">
        <v>0</v>
      </c>
      <c r="L138" s="21">
        <v>0</v>
      </c>
      <c r="M138" s="13"/>
      <c r="N138" s="22"/>
    </row>
    <row r="139" spans="2:14" x14ac:dyDescent="0.25">
      <c r="B139" s="76" t="s">
        <v>258</v>
      </c>
      <c r="C139" s="77"/>
      <c r="D139" s="76" t="s">
        <v>259</v>
      </c>
      <c r="E139" s="78"/>
      <c r="F139" s="78"/>
      <c r="G139" s="78"/>
      <c r="H139" s="79"/>
      <c r="I139" s="9">
        <f t="shared" si="6"/>
        <v>0</v>
      </c>
      <c r="J139" s="10">
        <f t="shared" si="7"/>
        <v>0</v>
      </c>
      <c r="K139" s="11">
        <v>0</v>
      </c>
      <c r="L139" s="21">
        <v>0</v>
      </c>
      <c r="M139" s="13"/>
      <c r="N139" s="22"/>
    </row>
    <row r="140" spans="2:14" x14ac:dyDescent="0.25">
      <c r="B140" s="80" t="s">
        <v>260</v>
      </c>
      <c r="C140" s="77"/>
      <c r="D140" s="80" t="s">
        <v>261</v>
      </c>
      <c r="E140" s="79"/>
      <c r="F140" s="79"/>
      <c r="G140" s="79"/>
      <c r="H140" s="79"/>
      <c r="I140" s="23">
        <f>SUM(I129:I139)</f>
        <v>4412</v>
      </c>
      <c r="J140" s="24">
        <f>L140</f>
        <v>4412</v>
      </c>
      <c r="K140" s="25">
        <f>SUM(K129:K139)</f>
        <v>4412</v>
      </c>
      <c r="L140" s="26">
        <f>SUM(L129:L139)</f>
        <v>4412</v>
      </c>
      <c r="M140" s="27"/>
      <c r="N140" s="28"/>
    </row>
    <row r="141" spans="2:14" x14ac:dyDescent="0.25">
      <c r="B141" s="76" t="s">
        <v>262</v>
      </c>
      <c r="C141" s="77"/>
      <c r="D141" s="76" t="s">
        <v>263</v>
      </c>
      <c r="E141" s="78"/>
      <c r="F141" s="78"/>
      <c r="G141" s="78"/>
      <c r="H141" s="79"/>
      <c r="I141" s="9">
        <f>K141+M141</f>
        <v>0</v>
      </c>
      <c r="J141" s="10">
        <f>L141</f>
        <v>0</v>
      </c>
      <c r="K141" s="11">
        <v>0</v>
      </c>
      <c r="L141" s="21">
        <v>0</v>
      </c>
      <c r="M141" s="13"/>
      <c r="N141" s="22"/>
    </row>
    <row r="142" spans="2:14" x14ac:dyDescent="0.25">
      <c r="B142" s="76" t="s">
        <v>264</v>
      </c>
      <c r="C142" s="77"/>
      <c r="D142" s="87" t="s">
        <v>265</v>
      </c>
      <c r="E142" s="96"/>
      <c r="F142" s="96"/>
      <c r="G142" s="96"/>
      <c r="H142" s="93"/>
      <c r="I142" s="9">
        <f>K142+M142</f>
        <v>1500</v>
      </c>
      <c r="J142" s="10">
        <f t="shared" ref="J142:J143" si="8">L142</f>
        <v>1500</v>
      </c>
      <c r="K142" s="11">
        <v>1500</v>
      </c>
      <c r="L142" s="21">
        <v>1500</v>
      </c>
      <c r="M142" s="13"/>
      <c r="N142" s="22"/>
    </row>
    <row r="143" spans="2:14" x14ac:dyDescent="0.25">
      <c r="B143" s="76" t="s">
        <v>266</v>
      </c>
      <c r="C143" s="77"/>
      <c r="D143" s="87" t="s">
        <v>267</v>
      </c>
      <c r="E143" s="96"/>
      <c r="F143" s="96"/>
      <c r="G143" s="96"/>
      <c r="H143" s="93"/>
      <c r="I143" s="9">
        <f>K143+M143</f>
        <v>400</v>
      </c>
      <c r="J143" s="10">
        <f t="shared" si="8"/>
        <v>400</v>
      </c>
      <c r="K143" s="11">
        <v>400</v>
      </c>
      <c r="L143" s="21">
        <v>400</v>
      </c>
      <c r="M143" s="13"/>
      <c r="N143" s="22"/>
    </row>
    <row r="144" spans="2:14" x14ac:dyDescent="0.25">
      <c r="B144" s="80" t="s">
        <v>268</v>
      </c>
      <c r="C144" s="77"/>
      <c r="D144" s="80" t="s">
        <v>269</v>
      </c>
      <c r="E144" s="79"/>
      <c r="F144" s="79"/>
      <c r="G144" s="79"/>
      <c r="H144" s="79"/>
      <c r="I144" s="23">
        <f>SUM(I142:I143)</f>
        <v>1900</v>
      </c>
      <c r="J144" s="24">
        <f>L144</f>
        <v>1900</v>
      </c>
      <c r="K144" s="25">
        <f>SUM(K142:K143)</f>
        <v>1900</v>
      </c>
      <c r="L144" s="26">
        <f>SUM(L142:L143)</f>
        <v>1900</v>
      </c>
      <c r="M144" s="27"/>
      <c r="N144" s="28"/>
    </row>
    <row r="145" spans="2:14" x14ac:dyDescent="0.25">
      <c r="B145" s="83" t="s">
        <v>270</v>
      </c>
      <c r="C145" s="84"/>
      <c r="D145" s="87" t="s">
        <v>271</v>
      </c>
      <c r="E145" s="96"/>
      <c r="F145" s="96"/>
      <c r="G145" s="96"/>
      <c r="H145" s="93"/>
      <c r="I145" s="9">
        <f>K145+M145</f>
        <v>0</v>
      </c>
      <c r="J145" s="10">
        <f>L145</f>
        <v>0</v>
      </c>
      <c r="K145" s="11">
        <v>0</v>
      </c>
      <c r="L145" s="21">
        <v>0</v>
      </c>
      <c r="M145" s="13"/>
      <c r="N145" s="22"/>
    </row>
    <row r="146" spans="2:14" x14ac:dyDescent="0.25">
      <c r="B146" s="76" t="s">
        <v>270</v>
      </c>
      <c r="C146" s="77"/>
      <c r="D146" s="87" t="s">
        <v>272</v>
      </c>
      <c r="E146" s="96"/>
      <c r="F146" s="96"/>
      <c r="G146" s="96"/>
      <c r="H146" s="93"/>
      <c r="I146" s="9">
        <f>K146+M146</f>
        <v>28</v>
      </c>
      <c r="J146" s="10">
        <f t="shared" ref="J146:J147" si="9">L146</f>
        <v>28</v>
      </c>
      <c r="K146" s="11">
        <v>28</v>
      </c>
      <c r="L146" s="21">
        <v>28</v>
      </c>
      <c r="M146" s="13"/>
      <c r="N146" s="22"/>
    </row>
    <row r="147" spans="2:14" x14ac:dyDescent="0.25">
      <c r="B147" s="76" t="s">
        <v>273</v>
      </c>
      <c r="C147" s="77"/>
      <c r="D147" s="87" t="s">
        <v>274</v>
      </c>
      <c r="E147" s="96"/>
      <c r="F147" s="96"/>
      <c r="G147" s="96"/>
      <c r="H147" s="93"/>
      <c r="I147" s="9">
        <f>K147+M147</f>
        <v>0</v>
      </c>
      <c r="J147" s="10">
        <f t="shared" si="9"/>
        <v>0</v>
      </c>
      <c r="K147" s="11">
        <v>0</v>
      </c>
      <c r="L147" s="21">
        <v>0</v>
      </c>
      <c r="M147" s="13"/>
      <c r="N147" s="22"/>
    </row>
    <row r="148" spans="2:14" x14ac:dyDescent="0.25">
      <c r="B148" s="80" t="s">
        <v>275</v>
      </c>
      <c r="C148" s="77"/>
      <c r="D148" s="80" t="s">
        <v>276</v>
      </c>
      <c r="E148" s="79"/>
      <c r="F148" s="79"/>
      <c r="G148" s="79"/>
      <c r="H148" s="79"/>
      <c r="I148" s="23">
        <f>SUM(I145:I147)</f>
        <v>28</v>
      </c>
      <c r="J148" s="24">
        <f>L148</f>
        <v>28</v>
      </c>
      <c r="K148" s="25">
        <f>SUM(K145:K147)</f>
        <v>28</v>
      </c>
      <c r="L148" s="26">
        <f>SUM(L145:L147)</f>
        <v>28</v>
      </c>
      <c r="M148" s="27"/>
      <c r="N148" s="28"/>
    </row>
    <row r="149" spans="2:14" x14ac:dyDescent="0.25">
      <c r="B149" s="76" t="s">
        <v>277</v>
      </c>
      <c r="C149" s="77"/>
      <c r="D149" s="76" t="s">
        <v>278</v>
      </c>
      <c r="E149" s="78"/>
      <c r="F149" s="78"/>
      <c r="G149" s="78"/>
      <c r="H149" s="79"/>
      <c r="I149" s="9">
        <f>K149+M149</f>
        <v>60059</v>
      </c>
      <c r="J149" s="10">
        <f>L149+N149</f>
        <v>60059</v>
      </c>
      <c r="K149" s="11">
        <v>59493</v>
      </c>
      <c r="L149" s="21">
        <v>59493</v>
      </c>
      <c r="M149" s="13">
        <v>566</v>
      </c>
      <c r="N149" s="22">
        <v>566</v>
      </c>
    </row>
    <row r="150" spans="2:14" x14ac:dyDescent="0.25">
      <c r="B150" s="76" t="s">
        <v>279</v>
      </c>
      <c r="C150" s="77"/>
      <c r="D150" s="76" t="s">
        <v>280</v>
      </c>
      <c r="E150" s="78"/>
      <c r="F150" s="78"/>
      <c r="G150" s="78"/>
      <c r="H150" s="79"/>
      <c r="I150" s="9">
        <f>K150+M150</f>
        <v>0</v>
      </c>
      <c r="J150" s="10">
        <f>L150+N150</f>
        <v>0</v>
      </c>
      <c r="K150" s="11">
        <v>0</v>
      </c>
      <c r="L150" s="21">
        <v>0</v>
      </c>
      <c r="M150" s="13">
        <v>0</v>
      </c>
      <c r="N150" s="22">
        <v>0</v>
      </c>
    </row>
    <row r="151" spans="2:14" x14ac:dyDescent="0.25">
      <c r="B151" s="80" t="s">
        <v>281</v>
      </c>
      <c r="C151" s="77"/>
      <c r="D151" s="80" t="s">
        <v>282</v>
      </c>
      <c r="E151" s="79"/>
      <c r="F151" s="79"/>
      <c r="G151" s="79"/>
      <c r="H151" s="79"/>
      <c r="I151" s="23">
        <f>SUM(I149:I150)</f>
        <v>60059</v>
      </c>
      <c r="J151" s="24">
        <f>L151+N151</f>
        <v>60059</v>
      </c>
      <c r="K151" s="25">
        <f>SUM(K149:K150)</f>
        <v>59493</v>
      </c>
      <c r="L151" s="26">
        <f>SUM(L149:L150)</f>
        <v>59493</v>
      </c>
      <c r="M151" s="27">
        <f>SUM(M149:M150)</f>
        <v>566</v>
      </c>
      <c r="N151" s="28">
        <f>SUM(N149:N150)</f>
        <v>566</v>
      </c>
    </row>
    <row r="152" spans="2:14" x14ac:dyDescent="0.25">
      <c r="B152" s="104" t="s">
        <v>283</v>
      </c>
      <c r="C152" s="77"/>
      <c r="D152" s="104" t="s">
        <v>284</v>
      </c>
      <c r="E152" s="79"/>
      <c r="F152" s="79"/>
      <c r="G152" s="79"/>
      <c r="H152" s="79"/>
      <c r="I152" s="38">
        <f t="shared" ref="I152:N152" si="10">I113+I128+I140+I144+I148+I151+I119</f>
        <v>278432</v>
      </c>
      <c r="J152" s="39">
        <f t="shared" si="10"/>
        <v>467721</v>
      </c>
      <c r="K152" s="40">
        <f t="shared" si="10"/>
        <v>277866</v>
      </c>
      <c r="L152" s="41">
        <f t="shared" si="10"/>
        <v>467155</v>
      </c>
      <c r="M152" s="38">
        <f t="shared" si="10"/>
        <v>566</v>
      </c>
      <c r="N152" s="39">
        <f t="shared" si="10"/>
        <v>566</v>
      </c>
    </row>
    <row r="153" spans="2:14" x14ac:dyDescent="0.25">
      <c r="I153" s="50"/>
      <c r="J153" s="50"/>
      <c r="K153" s="50"/>
      <c r="L153" s="50"/>
      <c r="M153" s="50"/>
      <c r="N153" s="50"/>
    </row>
    <row r="154" spans="2:14" x14ac:dyDescent="0.25">
      <c r="D154" s="1" t="s">
        <v>285</v>
      </c>
      <c r="I154" s="51">
        <f>I152-I99</f>
        <v>6609</v>
      </c>
      <c r="J154" s="51">
        <f>J152-J99</f>
        <v>6445</v>
      </c>
      <c r="K154" s="51"/>
      <c r="L154" s="51"/>
      <c r="M154" s="51"/>
      <c r="N154" s="51"/>
    </row>
  </sheetData>
  <mergeCells count="290">
    <mergeCell ref="B150:C150"/>
    <mergeCell ref="D150:H150"/>
    <mergeCell ref="B151:C151"/>
    <mergeCell ref="D151:H151"/>
    <mergeCell ref="B152:C152"/>
    <mergeCell ref="D152:H152"/>
    <mergeCell ref="B147:C147"/>
    <mergeCell ref="D147:H147"/>
    <mergeCell ref="B148:C148"/>
    <mergeCell ref="D148:H148"/>
    <mergeCell ref="B149:C149"/>
    <mergeCell ref="D149:H149"/>
    <mergeCell ref="B144:C144"/>
    <mergeCell ref="D144:H144"/>
    <mergeCell ref="B145:C145"/>
    <mergeCell ref="D145:H145"/>
    <mergeCell ref="B146:C146"/>
    <mergeCell ref="D146:H146"/>
    <mergeCell ref="B141:C141"/>
    <mergeCell ref="D141:H141"/>
    <mergeCell ref="B142:C142"/>
    <mergeCell ref="D142:H142"/>
    <mergeCell ref="B143:C143"/>
    <mergeCell ref="D143:H143"/>
    <mergeCell ref="B138:C138"/>
    <mergeCell ref="D138:H138"/>
    <mergeCell ref="B139:C139"/>
    <mergeCell ref="D139:H139"/>
    <mergeCell ref="B140:C140"/>
    <mergeCell ref="D140:H140"/>
    <mergeCell ref="B135:C135"/>
    <mergeCell ref="D135:H135"/>
    <mergeCell ref="B136:C136"/>
    <mergeCell ref="D136:H136"/>
    <mergeCell ref="B137:C137"/>
    <mergeCell ref="D137:H137"/>
    <mergeCell ref="B132:C132"/>
    <mergeCell ref="D132:H132"/>
    <mergeCell ref="B133:C133"/>
    <mergeCell ref="D133:H133"/>
    <mergeCell ref="B134:C134"/>
    <mergeCell ref="D134:H134"/>
    <mergeCell ref="B129:C129"/>
    <mergeCell ref="D129:H129"/>
    <mergeCell ref="B130:C130"/>
    <mergeCell ref="D130:H130"/>
    <mergeCell ref="B131:C131"/>
    <mergeCell ref="D131:H131"/>
    <mergeCell ref="B126:C126"/>
    <mergeCell ref="D126:H126"/>
    <mergeCell ref="B127:C127"/>
    <mergeCell ref="D127:H127"/>
    <mergeCell ref="B128:C128"/>
    <mergeCell ref="D128:H128"/>
    <mergeCell ref="B123:C123"/>
    <mergeCell ref="D123:H123"/>
    <mergeCell ref="B124:C124"/>
    <mergeCell ref="D124:H124"/>
    <mergeCell ref="B125:C125"/>
    <mergeCell ref="D125:H125"/>
    <mergeCell ref="B120:C120"/>
    <mergeCell ref="D120:H120"/>
    <mergeCell ref="B121:C121"/>
    <mergeCell ref="D121:H121"/>
    <mergeCell ref="B122:C122"/>
    <mergeCell ref="D122:H122"/>
    <mergeCell ref="B117:C117"/>
    <mergeCell ref="D117:H117"/>
    <mergeCell ref="B118:C118"/>
    <mergeCell ref="D118:H118"/>
    <mergeCell ref="B119:C119"/>
    <mergeCell ref="D119:H119"/>
    <mergeCell ref="B114:C114"/>
    <mergeCell ref="D114:H114"/>
    <mergeCell ref="B115:C115"/>
    <mergeCell ref="D115:H115"/>
    <mergeCell ref="B116:C116"/>
    <mergeCell ref="D116:H116"/>
    <mergeCell ref="B111:C111"/>
    <mergeCell ref="D111:H111"/>
    <mergeCell ref="B112:C112"/>
    <mergeCell ref="D112:H112"/>
    <mergeCell ref="B113:C113"/>
    <mergeCell ref="D113:H113"/>
    <mergeCell ref="B108:C108"/>
    <mergeCell ref="D108:H108"/>
    <mergeCell ref="B109:C109"/>
    <mergeCell ref="D109:H109"/>
    <mergeCell ref="B110:C110"/>
    <mergeCell ref="D110:H110"/>
    <mergeCell ref="B105:C105"/>
    <mergeCell ref="D105:H105"/>
    <mergeCell ref="B106:C106"/>
    <mergeCell ref="D106:H106"/>
    <mergeCell ref="B107:C107"/>
    <mergeCell ref="D107:H107"/>
    <mergeCell ref="B101:H101"/>
    <mergeCell ref="B102:C102"/>
    <mergeCell ref="D102:H102"/>
    <mergeCell ref="B103:C103"/>
    <mergeCell ref="D103:H103"/>
    <mergeCell ref="B104:C104"/>
    <mergeCell ref="D104:H104"/>
    <mergeCell ref="B97:C97"/>
    <mergeCell ref="D97:H97"/>
    <mergeCell ref="B98:C98"/>
    <mergeCell ref="D98:H98"/>
    <mergeCell ref="B99:C99"/>
    <mergeCell ref="D99:H99"/>
    <mergeCell ref="B94:C94"/>
    <mergeCell ref="D94:H94"/>
    <mergeCell ref="B95:C95"/>
    <mergeCell ref="D95:H95"/>
    <mergeCell ref="B96:C96"/>
    <mergeCell ref="D96:H96"/>
    <mergeCell ref="B91:C91"/>
    <mergeCell ref="D91:H91"/>
    <mergeCell ref="B92:C92"/>
    <mergeCell ref="D92:H92"/>
    <mergeCell ref="B93:C93"/>
    <mergeCell ref="D93:H93"/>
    <mergeCell ref="B88:C88"/>
    <mergeCell ref="D88:H88"/>
    <mergeCell ref="B89:C89"/>
    <mergeCell ref="D89:H89"/>
    <mergeCell ref="B90:C90"/>
    <mergeCell ref="D90:H90"/>
    <mergeCell ref="B85:C85"/>
    <mergeCell ref="D85:H85"/>
    <mergeCell ref="B86:C86"/>
    <mergeCell ref="D86:H86"/>
    <mergeCell ref="B87:C87"/>
    <mergeCell ref="D87:H87"/>
    <mergeCell ref="B82:C82"/>
    <mergeCell ref="D82:H82"/>
    <mergeCell ref="B83:C83"/>
    <mergeCell ref="D83:H83"/>
    <mergeCell ref="B84:C84"/>
    <mergeCell ref="D84:H84"/>
    <mergeCell ref="B79:C79"/>
    <mergeCell ref="D79:H79"/>
    <mergeCell ref="B80:C80"/>
    <mergeCell ref="D80:H80"/>
    <mergeCell ref="B81:C81"/>
    <mergeCell ref="D81:H81"/>
    <mergeCell ref="B76:C76"/>
    <mergeCell ref="D76:H76"/>
    <mergeCell ref="B77:C77"/>
    <mergeCell ref="D77:H77"/>
    <mergeCell ref="B78:C78"/>
    <mergeCell ref="D78:H78"/>
    <mergeCell ref="B73:C73"/>
    <mergeCell ref="D73:H73"/>
    <mergeCell ref="B74:C74"/>
    <mergeCell ref="D74:H74"/>
    <mergeCell ref="B75:C75"/>
    <mergeCell ref="D75:H75"/>
    <mergeCell ref="B70:C70"/>
    <mergeCell ref="D70:H70"/>
    <mergeCell ref="B71:C71"/>
    <mergeCell ref="D71:H71"/>
    <mergeCell ref="B72:C72"/>
    <mergeCell ref="D72:H72"/>
    <mergeCell ref="B67:C67"/>
    <mergeCell ref="D67:H67"/>
    <mergeCell ref="B68:C68"/>
    <mergeCell ref="D68:H68"/>
    <mergeCell ref="B69:C69"/>
    <mergeCell ref="D69:H69"/>
    <mergeCell ref="B64:C64"/>
    <mergeCell ref="D64:H64"/>
    <mergeCell ref="B65:C65"/>
    <mergeCell ref="D65:H65"/>
    <mergeCell ref="B66:C66"/>
    <mergeCell ref="D66:H66"/>
    <mergeCell ref="B61:C61"/>
    <mergeCell ref="D61:H61"/>
    <mergeCell ref="B62:C62"/>
    <mergeCell ref="D62:H62"/>
    <mergeCell ref="B63:C63"/>
    <mergeCell ref="D63:H63"/>
    <mergeCell ref="B58:C58"/>
    <mergeCell ref="D58:H58"/>
    <mergeCell ref="B59:C59"/>
    <mergeCell ref="D59:H59"/>
    <mergeCell ref="B60:C60"/>
    <mergeCell ref="D60:H60"/>
    <mergeCell ref="B55:C55"/>
    <mergeCell ref="D55:H55"/>
    <mergeCell ref="B56:C56"/>
    <mergeCell ref="D56:H56"/>
    <mergeCell ref="B57:C57"/>
    <mergeCell ref="D57:H57"/>
    <mergeCell ref="B52:C52"/>
    <mergeCell ref="D52:H52"/>
    <mergeCell ref="B53:C53"/>
    <mergeCell ref="D53:H53"/>
    <mergeCell ref="B54:C54"/>
    <mergeCell ref="D54:H54"/>
    <mergeCell ref="B49:C49"/>
    <mergeCell ref="D49:H49"/>
    <mergeCell ref="B50:C50"/>
    <mergeCell ref="D50:H50"/>
    <mergeCell ref="B51:C51"/>
    <mergeCell ref="D51:H51"/>
    <mergeCell ref="B46:C46"/>
    <mergeCell ref="D46:H46"/>
    <mergeCell ref="B47:C47"/>
    <mergeCell ref="D47:H47"/>
    <mergeCell ref="B48:C48"/>
    <mergeCell ref="D48:H48"/>
    <mergeCell ref="B43:C43"/>
    <mergeCell ref="D43:H43"/>
    <mergeCell ref="B44:C44"/>
    <mergeCell ref="D44:H44"/>
    <mergeCell ref="B45:C45"/>
    <mergeCell ref="D45:H45"/>
    <mergeCell ref="B40:C40"/>
    <mergeCell ref="D40:H40"/>
    <mergeCell ref="B41:C41"/>
    <mergeCell ref="D41:H41"/>
    <mergeCell ref="B42:C42"/>
    <mergeCell ref="D42:H42"/>
    <mergeCell ref="B37:C37"/>
    <mergeCell ref="D37:H37"/>
    <mergeCell ref="B38:C38"/>
    <mergeCell ref="D38:H38"/>
    <mergeCell ref="B39:C39"/>
    <mergeCell ref="D39:H39"/>
    <mergeCell ref="B34:C34"/>
    <mergeCell ref="D34:H34"/>
    <mergeCell ref="B35:C35"/>
    <mergeCell ref="D35:H35"/>
    <mergeCell ref="B36:C36"/>
    <mergeCell ref="D36:H36"/>
    <mergeCell ref="B31:C31"/>
    <mergeCell ref="D31:H31"/>
    <mergeCell ref="B32:C32"/>
    <mergeCell ref="D32:H32"/>
    <mergeCell ref="B33:C33"/>
    <mergeCell ref="D33:H33"/>
    <mergeCell ref="B28:C28"/>
    <mergeCell ref="D28:H28"/>
    <mergeCell ref="B29:C29"/>
    <mergeCell ref="D29:H29"/>
    <mergeCell ref="B30:C30"/>
    <mergeCell ref="D30:H30"/>
    <mergeCell ref="B25:C25"/>
    <mergeCell ref="D25:H25"/>
    <mergeCell ref="B26:C26"/>
    <mergeCell ref="D26:H26"/>
    <mergeCell ref="B27:C27"/>
    <mergeCell ref="D27:H27"/>
    <mergeCell ref="B22:C22"/>
    <mergeCell ref="D22:H22"/>
    <mergeCell ref="B23:C23"/>
    <mergeCell ref="D23:H23"/>
    <mergeCell ref="B24:C24"/>
    <mergeCell ref="D24:H24"/>
    <mergeCell ref="B19:C19"/>
    <mergeCell ref="D19:H19"/>
    <mergeCell ref="B20:C20"/>
    <mergeCell ref="D20:H20"/>
    <mergeCell ref="B21:C21"/>
    <mergeCell ref="D21:H21"/>
    <mergeCell ref="B16:C16"/>
    <mergeCell ref="D16:H16"/>
    <mergeCell ref="B17:C17"/>
    <mergeCell ref="D17:H17"/>
    <mergeCell ref="B18:C18"/>
    <mergeCell ref="D18:H18"/>
    <mergeCell ref="B13:C13"/>
    <mergeCell ref="D13:H13"/>
    <mergeCell ref="B14:C14"/>
    <mergeCell ref="D14:H14"/>
    <mergeCell ref="B15:C15"/>
    <mergeCell ref="D15:H15"/>
    <mergeCell ref="B11:C11"/>
    <mergeCell ref="I11:J11"/>
    <mergeCell ref="K11:L11"/>
    <mergeCell ref="M11:N11"/>
    <mergeCell ref="B12:C12"/>
    <mergeCell ref="D12:H12"/>
    <mergeCell ref="L2:N2"/>
    <mergeCell ref="C3:N3"/>
    <mergeCell ref="C4:N4"/>
    <mergeCell ref="B7:N7"/>
    <mergeCell ref="B9:N9"/>
    <mergeCell ref="B10:H10"/>
    <mergeCell ref="I10:N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Összesítő_önk_közös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dcterms:created xsi:type="dcterms:W3CDTF">2017-11-22T15:44:53Z</dcterms:created>
  <dcterms:modified xsi:type="dcterms:W3CDTF">2018-01-18T09:44:36Z</dcterms:modified>
</cp:coreProperties>
</file>