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1. tájékoztató tábla" sheetId="1" r:id="rId1"/>
  </sheets>
  <calcPr calcId="124519"/>
</workbook>
</file>

<file path=xl/calcChain.xml><?xml version="1.0" encoding="utf-8"?>
<calcChain xmlns="http://schemas.openxmlformats.org/spreadsheetml/2006/main">
  <c r="J26" i="1"/>
  <c r="I25"/>
  <c r="H25"/>
  <c r="G25"/>
  <c r="F25"/>
  <c r="J25" s="1"/>
  <c r="E25"/>
  <c r="D25"/>
  <c r="J24"/>
  <c r="I23"/>
  <c r="H23"/>
  <c r="H27" s="1"/>
  <c r="G23"/>
  <c r="F23"/>
  <c r="F27" s="1"/>
  <c r="E23"/>
  <c r="D23"/>
  <c r="F22"/>
  <c r="J20"/>
  <c r="J19"/>
  <c r="J18"/>
  <c r="J15" s="1"/>
  <c r="F18"/>
  <c r="D17"/>
  <c r="D15" s="1"/>
  <c r="D27" s="1"/>
  <c r="I15"/>
  <c r="H15"/>
  <c r="G15"/>
  <c r="F15"/>
  <c r="E15"/>
  <c r="J14"/>
  <c r="J13"/>
  <c r="J12"/>
  <c r="J11"/>
  <c r="J10"/>
  <c r="J9"/>
  <c r="J8"/>
  <c r="J7" s="1"/>
  <c r="I7"/>
  <c r="I27" s="1"/>
  <c r="H7"/>
  <c r="G7"/>
  <c r="G27" s="1"/>
  <c r="F7"/>
  <c r="E7"/>
  <c r="E27" s="1"/>
  <c r="D7"/>
  <c r="J6"/>
  <c r="J23" l="1"/>
  <c r="J27" s="1"/>
</calcChain>
</file>

<file path=xl/sharedStrings.xml><?xml version="1.0" encoding="utf-8"?>
<sst xmlns="http://schemas.openxmlformats.org/spreadsheetml/2006/main" count="78" uniqueCount="68">
  <si>
    <t xml:space="preserve"> Forintban !</t>
  </si>
  <si>
    <t>1. számú tájékoztató tábla a 12/2018. (V.31.) önkormányzati rendelethez</t>
  </si>
  <si>
    <t>Sor-
szám</t>
  </si>
  <si>
    <t>Kötelezettség
jogcíme</t>
  </si>
  <si>
    <t>Kötelezettség- 
vállalás 
éve</t>
  </si>
  <si>
    <t>Összes vállalt kötelezettség</t>
  </si>
  <si>
    <t>2017. évi teljesítés</t>
  </si>
  <si>
    <t>Kötelezettségek a következő években</t>
  </si>
  <si>
    <t>Még fennálló kötelezettség</t>
  </si>
  <si>
    <t>2018.</t>
  </si>
  <si>
    <t>2019.</t>
  </si>
  <si>
    <t>2020.</t>
  </si>
  <si>
    <t>2020. után</t>
  </si>
  <si>
    <t>A</t>
  </si>
  <si>
    <t xml:space="preserve">B </t>
  </si>
  <si>
    <t>C</t>
  </si>
  <si>
    <t>D</t>
  </si>
  <si>
    <t>E</t>
  </si>
  <si>
    <t>F</t>
  </si>
  <si>
    <t>G</t>
  </si>
  <si>
    <t>H</t>
  </si>
  <si>
    <t>I</t>
  </si>
  <si>
    <t>J=(F+…+I)</t>
  </si>
  <si>
    <t>1.</t>
  </si>
  <si>
    <t>Működési célú
hiteltörlesztés (tőke)</t>
  </si>
  <si>
    <t>2.</t>
  </si>
  <si>
    <t>Folyószámlahitel*(keret: 100 000eFt)</t>
  </si>
  <si>
    <t>3.</t>
  </si>
  <si>
    <t>Felhalmozási célú
hiteltörlesztés (tőke)</t>
  </si>
  <si>
    <t>4.</t>
  </si>
  <si>
    <t>ÉAOP Óvodabővítés projekt saját erő hitel</t>
  </si>
  <si>
    <t>5.</t>
  </si>
  <si>
    <t>Kornisné Központ kazán felújítása, cseréje és a hozzá tartozó fűtésrendszer korszerüsítése projekt saját ereje</t>
  </si>
  <si>
    <t>6.</t>
  </si>
  <si>
    <t>Varázsceruza Óvoda tetőfelújítási munkálatainak finanszírozása céljára felvett hitel</t>
  </si>
  <si>
    <t>7.</t>
  </si>
  <si>
    <t>TSE két TAO pályázata önereje felhalmozási részének biztosítása</t>
  </si>
  <si>
    <t>8.</t>
  </si>
  <si>
    <t>TSK TAO pályázata önereje felhalmozási részének a biztosítása</t>
  </si>
  <si>
    <t>9.</t>
  </si>
  <si>
    <t>TSE TAO hitel 2017</t>
  </si>
  <si>
    <t>10.</t>
  </si>
  <si>
    <t>Tiszavasvári Egyesített Óvodai Intézmény Minimanó óvodájának részleges felújítása</t>
  </si>
  <si>
    <t>11.</t>
  </si>
  <si>
    <t>Felhalmozási feladatonként</t>
  </si>
  <si>
    <t>12.</t>
  </si>
  <si>
    <t>Tiszavasvári Kabay-konyha rekonstrukció</t>
  </si>
  <si>
    <t>0</t>
  </si>
  <si>
    <t>13.</t>
  </si>
  <si>
    <t xml:space="preserve">Kornisné Központ kazán felújítása, cseréje és a hozzá tartozó fűtésrendszer korszerüsítése projekt </t>
  </si>
  <si>
    <t>14.</t>
  </si>
  <si>
    <t>Belvízrendezés pályázat</t>
  </si>
  <si>
    <t>15.</t>
  </si>
  <si>
    <t>Komplex energetikai fejlesztés</t>
  </si>
  <si>
    <t>16.</t>
  </si>
  <si>
    <t>Váci Mihály Gimnázium energetikai korszerűsítés</t>
  </si>
  <si>
    <t>17.</t>
  </si>
  <si>
    <t>ASP pályázat</t>
  </si>
  <si>
    <t>18.</t>
  </si>
  <si>
    <t xml:space="preserve">Óvodai és iskolai szociális segítő tevékenység fejlesztése </t>
  </si>
  <si>
    <t>19.</t>
  </si>
  <si>
    <t>Beruházási kiadások beruházásonként</t>
  </si>
  <si>
    <t>20.</t>
  </si>
  <si>
    <t>21.</t>
  </si>
  <si>
    <t>Egyéb</t>
  </si>
  <si>
    <t>22.</t>
  </si>
  <si>
    <t>Összesen (1+4+7+9+11)</t>
  </si>
  <si>
    <t>*:A hitelkeret 2017. december  29-én lezárásra került.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</si>
</sst>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"/>
  </numFmts>
  <fonts count="36">
    <font>
      <sz val="10"/>
      <name val="MS Sans Serif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2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7">
    <xf numFmtId="0" fontId="0" fillId="0" borderId="0"/>
    <xf numFmtId="0" fontId="1" fillId="0" borderId="0"/>
    <xf numFmtId="0" fontId="12" fillId="0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1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31" applyNumberFormat="0" applyAlignment="0" applyProtection="0"/>
    <xf numFmtId="0" fontId="17" fillId="15" borderId="32" applyNumberFormat="0" applyAlignment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21" borderId="0" applyNumberFormat="0" applyBorder="0" applyAlignment="0" applyProtection="0"/>
    <xf numFmtId="0" fontId="21" fillId="0" borderId="33" applyNumberFormat="0" applyFill="0" applyAlignment="0" applyProtection="0"/>
    <xf numFmtId="0" fontId="22" fillId="0" borderId="34" applyNumberFormat="0" applyFill="0" applyAlignment="0" applyProtection="0"/>
    <xf numFmtId="0" fontId="23" fillId="0" borderId="3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12" borderId="31" applyNumberFormat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3" borderId="0" applyNumberFormat="0" applyBorder="0" applyAlignment="0" applyProtection="0"/>
    <xf numFmtId="0" fontId="13" fillId="14" borderId="0" applyNumberFormat="0" applyBorder="0" applyAlignment="0" applyProtection="0"/>
    <xf numFmtId="0" fontId="27" fillId="0" borderId="36" applyNumberFormat="0" applyFill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12" borderId="0" applyNumberFormat="0" applyBorder="0" applyAlignment="0" applyProtection="0"/>
    <xf numFmtId="0" fontId="14" fillId="0" borderId="0"/>
    <xf numFmtId="0" fontId="1" fillId="0" borderId="0"/>
    <xf numFmtId="0" fontId="19" fillId="0" borderId="0"/>
    <xf numFmtId="0" fontId="19" fillId="0" borderId="0"/>
    <xf numFmtId="0" fontId="30" fillId="0" borderId="0"/>
    <xf numFmtId="0" fontId="1" fillId="7" borderId="37" applyNumberFormat="0" applyFont="0" applyAlignment="0" applyProtection="0"/>
    <xf numFmtId="0" fontId="32" fillId="20" borderId="38" applyNumberFormat="0" applyAlignment="0" applyProtection="0"/>
    <xf numFmtId="0" fontId="33" fillId="0" borderId="0" applyNumberFormat="0" applyFill="0" applyBorder="0" applyAlignment="0" applyProtection="0"/>
    <xf numFmtId="0" fontId="34" fillId="0" borderId="39" applyNumberFormat="0" applyFill="0" applyAlignment="0" applyProtection="0"/>
    <xf numFmtId="0" fontId="35" fillId="0" borderId="0" applyNumberFormat="0" applyFill="0" applyBorder="0" applyAlignment="0" applyProtection="0"/>
  </cellStyleXfs>
  <cellXfs count="78">
    <xf numFmtId="0" fontId="0" fillId="0" borderId="0" xfId="0"/>
    <xf numFmtId="164" fontId="1" fillId="0" borderId="0" xfId="1" applyNumberFormat="1" applyFill="1" applyAlignment="1" applyProtection="1">
      <alignment horizontal="center" vertical="center" wrapText="1"/>
      <protection locked="0"/>
    </xf>
    <xf numFmtId="164" fontId="1" fillId="0" borderId="0" xfId="1" applyNumberFormat="1" applyFill="1" applyAlignment="1" applyProtection="1">
      <alignment vertical="center" wrapText="1"/>
      <protection locked="0"/>
    </xf>
    <xf numFmtId="164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1" applyNumberFormat="1" applyFont="1" applyFill="1" applyAlignment="1" applyProtection="1">
      <alignment horizontal="right" vertical="center"/>
      <protection locked="0"/>
    </xf>
    <xf numFmtId="164" fontId="3" fillId="0" borderId="0" xfId="1" applyNumberFormat="1" applyFont="1" applyFill="1" applyAlignment="1">
      <alignment horizontal="center" textRotation="180" wrapText="1"/>
    </xf>
    <xf numFmtId="164" fontId="1" fillId="0" borderId="0" xfId="1" applyNumberFormat="1" applyFill="1" applyAlignment="1">
      <alignment vertical="center" wrapText="1"/>
    </xf>
    <xf numFmtId="164" fontId="4" fillId="0" borderId="2" xfId="1" applyNumberFormat="1" applyFont="1" applyFill="1" applyBorder="1" applyAlignment="1" applyProtection="1">
      <alignment horizontal="center" vertical="center" wrapText="1"/>
    </xf>
    <xf numFmtId="164" fontId="4" fillId="0" borderId="3" xfId="1" applyNumberFormat="1" applyFont="1" applyFill="1" applyBorder="1" applyAlignment="1" applyProtection="1">
      <alignment horizontal="center" vertical="center" wrapText="1"/>
    </xf>
    <xf numFmtId="164" fontId="4" fillId="0" borderId="4" xfId="1" applyNumberFormat="1" applyFont="1" applyFill="1" applyBorder="1" applyAlignment="1" applyProtection="1">
      <alignment horizontal="centerContinuous" vertical="center"/>
    </xf>
    <xf numFmtId="164" fontId="4" fillId="0" borderId="5" xfId="1" applyNumberFormat="1" applyFont="1" applyFill="1" applyBorder="1" applyAlignment="1" applyProtection="1">
      <alignment horizontal="centerContinuous" vertical="center"/>
    </xf>
    <xf numFmtId="164" fontId="4" fillId="0" borderId="6" xfId="1" applyNumberFormat="1" applyFont="1" applyFill="1" applyBorder="1" applyAlignment="1" applyProtection="1">
      <alignment horizontal="center" vertical="center" wrapText="1"/>
    </xf>
    <xf numFmtId="164" fontId="5" fillId="0" borderId="0" xfId="1" applyNumberFormat="1" applyFont="1" applyFill="1" applyAlignment="1">
      <alignment vertical="center"/>
    </xf>
    <xf numFmtId="164" fontId="4" fillId="0" borderId="7" xfId="1" applyNumberFormat="1" applyFont="1" applyFill="1" applyBorder="1" applyAlignment="1" applyProtection="1">
      <alignment horizontal="center" vertical="center" wrapText="1"/>
    </xf>
    <xf numFmtId="164" fontId="4" fillId="0" borderId="8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 wrapText="1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center" vertical="center" wrapText="1"/>
    </xf>
    <xf numFmtId="164" fontId="5" fillId="0" borderId="0" xfId="1" applyNumberFormat="1" applyFont="1" applyFill="1" applyAlignment="1">
      <alignment horizontal="center" vertical="center"/>
    </xf>
    <xf numFmtId="164" fontId="6" fillId="0" borderId="12" xfId="1" applyNumberFormat="1" applyFont="1" applyFill="1" applyBorder="1" applyAlignment="1" applyProtection="1">
      <alignment horizontal="center" vertical="center" wrapText="1"/>
    </xf>
    <xf numFmtId="164" fontId="6" fillId="0" borderId="13" xfId="1" applyNumberFormat="1" applyFont="1" applyFill="1" applyBorder="1" applyAlignment="1" applyProtection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 wrapText="1"/>
    </xf>
    <xf numFmtId="164" fontId="6" fillId="0" borderId="15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>
      <alignment horizontal="center" vertical="center" wrapText="1"/>
    </xf>
    <xf numFmtId="164" fontId="6" fillId="0" borderId="16" xfId="1" applyNumberFormat="1" applyFont="1" applyFill="1" applyBorder="1" applyAlignment="1" applyProtection="1">
      <alignment horizontal="right" vertical="center" wrapText="1" indent="1"/>
    </xf>
    <xf numFmtId="164" fontId="7" fillId="0" borderId="17" xfId="1" applyNumberFormat="1" applyFont="1" applyFill="1" applyBorder="1" applyAlignment="1" applyProtection="1">
      <alignment horizontal="left" vertical="center" wrapText="1" indent="1"/>
    </xf>
    <xf numFmtId="1" fontId="8" fillId="2" borderId="18" xfId="1" applyNumberFormat="1" applyFont="1" applyFill="1" applyBorder="1" applyAlignment="1" applyProtection="1">
      <alignment horizontal="center" vertical="center" wrapText="1"/>
    </xf>
    <xf numFmtId="164" fontId="7" fillId="0" borderId="18" xfId="1" applyNumberFormat="1" applyFont="1" applyFill="1" applyBorder="1" applyAlignment="1" applyProtection="1">
      <alignment vertical="center" wrapText="1"/>
    </xf>
    <xf numFmtId="164" fontId="7" fillId="0" borderId="4" xfId="1" applyNumberFormat="1" applyFont="1" applyFill="1" applyBorder="1" applyAlignment="1" applyProtection="1">
      <alignment vertical="center" wrapText="1"/>
    </xf>
    <xf numFmtId="164" fontId="7" fillId="0" borderId="16" xfId="1" applyNumberFormat="1" applyFont="1" applyFill="1" applyBorder="1" applyAlignment="1" applyProtection="1">
      <alignment vertical="center" wrapText="1"/>
    </xf>
    <xf numFmtId="164" fontId="6" fillId="0" borderId="19" xfId="1" applyNumberFormat="1" applyFont="1" applyFill="1" applyBorder="1" applyAlignment="1" applyProtection="1">
      <alignment horizontal="right" vertical="center" wrapText="1" indent="1"/>
    </xf>
    <xf numFmtId="164" fontId="9" fillId="0" borderId="20" xfId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21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21" xfId="1" applyNumberFormat="1" applyFont="1" applyFill="1" applyBorder="1" applyAlignment="1" applyProtection="1">
      <alignment vertical="center" wrapText="1"/>
      <protection locked="0"/>
    </xf>
    <xf numFmtId="164" fontId="11" fillId="0" borderId="22" xfId="1" applyNumberFormat="1" applyFont="1" applyFill="1" applyBorder="1" applyAlignment="1" applyProtection="1">
      <alignment vertical="center" wrapText="1"/>
      <protection locked="0"/>
    </xf>
    <xf numFmtId="164" fontId="11" fillId="0" borderId="19" xfId="1" applyNumberFormat="1" applyFont="1" applyFill="1" applyBorder="1" applyAlignment="1" applyProtection="1">
      <alignment vertical="center" wrapText="1"/>
    </xf>
    <xf numFmtId="164" fontId="7" fillId="0" borderId="20" xfId="1" applyNumberFormat="1" applyFont="1" applyFill="1" applyBorder="1" applyAlignment="1" applyProtection="1">
      <alignment horizontal="left" vertical="center" wrapText="1" indent="1"/>
    </xf>
    <xf numFmtId="1" fontId="8" fillId="2" borderId="21" xfId="1" applyNumberFormat="1" applyFont="1" applyFill="1" applyBorder="1" applyAlignment="1" applyProtection="1">
      <alignment horizontal="center" vertical="center" wrapText="1"/>
    </xf>
    <xf numFmtId="164" fontId="7" fillId="0" borderId="21" xfId="1" applyNumberFormat="1" applyFont="1" applyFill="1" applyBorder="1" applyAlignment="1" applyProtection="1">
      <alignment vertical="center" wrapText="1"/>
    </xf>
    <xf numFmtId="164" fontId="7" fillId="0" borderId="22" xfId="1" applyNumberFormat="1" applyFont="1" applyFill="1" applyBorder="1" applyAlignment="1" applyProtection="1">
      <alignment vertical="center" wrapText="1"/>
    </xf>
    <xf numFmtId="164" fontId="7" fillId="0" borderId="19" xfId="1" applyNumberFormat="1" applyFont="1" applyFill="1" applyBorder="1" applyAlignment="1" applyProtection="1">
      <alignment vertical="center" wrapText="1"/>
    </xf>
    <xf numFmtId="164" fontId="9" fillId="0" borderId="23" xfId="1" applyNumberFormat="1" applyFont="1" applyFill="1" applyBorder="1" applyAlignment="1" applyProtection="1">
      <alignment horizontal="left" vertical="center" wrapText="1" indent="1"/>
    </xf>
    <xf numFmtId="164" fontId="11" fillId="0" borderId="21" xfId="1" applyNumberFormat="1" applyFont="1" applyFill="1" applyBorder="1" applyAlignment="1" applyProtection="1">
      <alignment horizontal="center" vertical="center" wrapText="1"/>
      <protection locked="0"/>
    </xf>
    <xf numFmtId="3" fontId="11" fillId="0" borderId="21" xfId="1" applyNumberFormat="1" applyFont="1" applyFill="1" applyBorder="1" applyAlignment="1" applyProtection="1">
      <alignment vertical="center" wrapText="1"/>
      <protection locked="0"/>
    </xf>
    <xf numFmtId="1" fontId="11" fillId="0" borderId="21" xfId="1" applyNumberFormat="1" applyFont="1" applyFill="1" applyBorder="1" applyAlignment="1" applyProtection="1">
      <alignment vertical="center" wrapText="1"/>
      <protection locked="0"/>
    </xf>
    <xf numFmtId="1" fontId="11" fillId="0" borderId="22" xfId="1" applyNumberFormat="1" applyFont="1" applyFill="1" applyBorder="1" applyAlignment="1" applyProtection="1">
      <alignment vertical="center" wrapText="1"/>
      <protection locked="0"/>
    </xf>
    <xf numFmtId="3" fontId="11" fillId="0" borderId="22" xfId="1" applyNumberFormat="1" applyFont="1" applyFill="1" applyBorder="1" applyAlignment="1" applyProtection="1">
      <alignment vertical="center" wrapText="1"/>
      <protection locked="0"/>
    </xf>
    <xf numFmtId="164" fontId="9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20" xfId="2" applyFont="1" applyFill="1" applyBorder="1" applyAlignment="1" applyProtection="1">
      <alignment horizontal="left" vertical="center" wrapText="1" indent="1"/>
      <protection locked="0"/>
    </xf>
    <xf numFmtId="165" fontId="10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4" xfId="2" applyFont="1" applyFill="1" applyBorder="1" applyAlignment="1" applyProtection="1">
      <alignment horizontal="left" vertical="center" wrapText="1" indent="1"/>
      <protection locked="0"/>
    </xf>
    <xf numFmtId="165" fontId="10" fillId="0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21" xfId="1" applyNumberFormat="1" applyFont="1" applyFill="1" applyBorder="1" applyAlignment="1" applyProtection="1">
      <alignment horizontal="center" vertical="center" wrapText="1"/>
    </xf>
    <xf numFmtId="164" fontId="9" fillId="0" borderId="21" xfId="1" applyNumberFormat="1" applyFont="1" applyFill="1" applyBorder="1" applyAlignment="1" applyProtection="1">
      <alignment vertical="center" wrapText="1"/>
    </xf>
    <xf numFmtId="164" fontId="9" fillId="0" borderId="21" xfId="1" quotePrefix="1" applyNumberFormat="1" applyFont="1" applyFill="1" applyBorder="1" applyAlignment="1" applyProtection="1">
      <alignment horizontal="right" vertical="center" wrapText="1"/>
    </xf>
    <xf numFmtId="164" fontId="9" fillId="0" borderId="22" xfId="1" quotePrefix="1" applyNumberFormat="1" applyFont="1" applyFill="1" applyBorder="1" applyAlignment="1" applyProtection="1">
      <alignment horizontal="right" vertical="center" wrapText="1"/>
    </xf>
    <xf numFmtId="164" fontId="9" fillId="0" borderId="19" xfId="1" quotePrefix="1" applyNumberFormat="1" applyFont="1" applyFill="1" applyBorder="1" applyAlignment="1" applyProtection="1">
      <alignment horizontal="right" vertical="center" wrapText="1"/>
    </xf>
    <xf numFmtId="164" fontId="7" fillId="0" borderId="19" xfId="1" quotePrefix="1" applyNumberFormat="1" applyFont="1" applyFill="1" applyBorder="1" applyAlignment="1" applyProtection="1">
      <alignment horizontal="right" vertical="center" wrapText="1"/>
    </xf>
    <xf numFmtId="164" fontId="7" fillId="0" borderId="24" xfId="1" applyNumberFormat="1" applyFont="1" applyFill="1" applyBorder="1" applyAlignment="1" applyProtection="1">
      <alignment horizontal="left" vertical="center" wrapText="1" indent="1"/>
    </xf>
    <xf numFmtId="1" fontId="8" fillId="2" borderId="26" xfId="1" applyNumberFormat="1" applyFont="1" applyFill="1" applyBorder="1" applyAlignment="1" applyProtection="1">
      <alignment horizontal="center" vertical="center" wrapText="1"/>
    </xf>
    <xf numFmtId="164" fontId="7" fillId="0" borderId="25" xfId="1" applyNumberFormat="1" applyFont="1" applyFill="1" applyBorder="1" applyAlignment="1" applyProtection="1">
      <alignment vertical="center" wrapText="1"/>
    </xf>
    <xf numFmtId="164" fontId="7" fillId="0" borderId="27" xfId="1" applyNumberFormat="1" applyFont="1" applyFill="1" applyBorder="1" applyAlignment="1" applyProtection="1">
      <alignment vertical="center" wrapText="1"/>
    </xf>
    <xf numFmtId="164" fontId="6" fillId="0" borderId="28" xfId="1" applyNumberFormat="1" applyFont="1" applyFill="1" applyBorder="1" applyAlignment="1" applyProtection="1">
      <alignment horizontal="right" vertical="center" wrapText="1" indent="1"/>
    </xf>
    <xf numFmtId="164" fontId="11" fillId="0" borderId="28" xfId="1" applyNumberFormat="1" applyFont="1" applyFill="1" applyBorder="1" applyAlignment="1" applyProtection="1">
      <alignment vertical="center" wrapText="1"/>
    </xf>
    <xf numFmtId="164" fontId="6" fillId="0" borderId="29" xfId="1" applyNumberFormat="1" applyFont="1" applyFill="1" applyBorder="1" applyAlignment="1" applyProtection="1">
      <alignment horizontal="right" vertical="center" wrapText="1" indent="1"/>
    </xf>
    <xf numFmtId="164" fontId="7" fillId="0" borderId="13" xfId="1" applyNumberFormat="1" applyFont="1" applyFill="1" applyBorder="1" applyAlignment="1" applyProtection="1">
      <alignment horizontal="left" vertical="center" wrapText="1" indent="1"/>
    </xf>
    <xf numFmtId="1" fontId="11" fillId="2" borderId="14" xfId="1" applyNumberFormat="1" applyFont="1" applyFill="1" applyBorder="1" applyAlignment="1" applyProtection="1">
      <alignment vertical="center" wrapText="1"/>
    </xf>
    <xf numFmtId="164" fontId="7" fillId="0" borderId="13" xfId="1" applyNumberFormat="1" applyFont="1" applyFill="1" applyBorder="1" applyAlignment="1" applyProtection="1">
      <alignment vertical="center" wrapText="1"/>
    </xf>
    <xf numFmtId="164" fontId="7" fillId="0" borderId="14" xfId="1" applyNumberFormat="1" applyFont="1" applyFill="1" applyBorder="1" applyAlignment="1" applyProtection="1">
      <alignment vertical="center" wrapText="1"/>
    </xf>
    <xf numFmtId="164" fontId="7" fillId="0" borderId="30" xfId="1" applyNumberFormat="1" applyFont="1" applyFill="1" applyBorder="1" applyAlignment="1" applyProtection="1">
      <alignment vertical="center" wrapText="1"/>
    </xf>
    <xf numFmtId="164" fontId="1" fillId="0" borderId="0" xfId="1" applyNumberFormat="1" applyFill="1" applyAlignment="1">
      <alignment horizontal="center" vertical="center" wrapText="1"/>
    </xf>
    <xf numFmtId="164" fontId="8" fillId="0" borderId="0" xfId="1" applyNumberFormat="1" applyFont="1" applyFill="1" applyAlignment="1">
      <alignment vertical="center" wrapText="1"/>
    </xf>
    <xf numFmtId="164" fontId="8" fillId="0" borderId="0" xfId="1" applyNumberFormat="1" applyFont="1" applyFill="1" applyAlignment="1">
      <alignment horizontal="left" vertical="center" wrapText="1"/>
    </xf>
    <xf numFmtId="164" fontId="1" fillId="0" borderId="0" xfId="1" applyNumberFormat="1" applyFont="1" applyFill="1" applyAlignment="1">
      <alignment vertical="center" wrapText="1"/>
    </xf>
    <xf numFmtId="164" fontId="1" fillId="0" borderId="0" xfId="1" applyNumberFormat="1" applyFont="1" applyFill="1" applyAlignment="1">
      <alignment horizontal="left" vertical="center" wrapText="1"/>
    </xf>
    <xf numFmtId="164" fontId="1" fillId="0" borderId="0" xfId="1" applyNumberFormat="1" applyFill="1" applyAlignment="1">
      <alignment horizontal="left" vertical="center" wrapText="1"/>
    </xf>
  </cellXfs>
  <cellStyles count="77">
    <cellStyle name="1. jelölőszín" xfId="3"/>
    <cellStyle name="1. jelölőszín 2" xfId="4"/>
    <cellStyle name="2. jelölőszín" xfId="5"/>
    <cellStyle name="2. jelölőszín 2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. jelölőszín" xfId="13"/>
    <cellStyle name="3. jelölőszín 2" xfId="14"/>
    <cellStyle name="4. jelölőszín" xfId="15"/>
    <cellStyle name="4. jelölőszín 2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5. jelölőszín" xfId="23"/>
    <cellStyle name="5. jelölőszín 2" xfId="24"/>
    <cellStyle name="6. jelölőszín" xfId="25"/>
    <cellStyle name="6. jelölőszín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Accent1" xfId="33"/>
    <cellStyle name="Accent2" xfId="34"/>
    <cellStyle name="Accent3" xfId="35"/>
    <cellStyle name="Accent4" xfId="36"/>
    <cellStyle name="Accent5" xfId="37"/>
    <cellStyle name="Accent6" xfId="38"/>
    <cellStyle name="Bad" xfId="39"/>
    <cellStyle name="Calculation" xfId="40"/>
    <cellStyle name="Check Cell" xfId="41"/>
    <cellStyle name="Explanatory Text" xfId="42"/>
    <cellStyle name="Ezres 2" xfId="43"/>
    <cellStyle name="Ezres 2 2" xfId="44"/>
    <cellStyle name="Ezres 3" xfId="45"/>
    <cellStyle name="Ezres 3 2" xfId="46"/>
    <cellStyle name="Ezres 4" xfId="47"/>
    <cellStyle name="Ezres 4 2" xfId="48"/>
    <cellStyle name="Ezres 4 2 2" xfId="49"/>
    <cellStyle name="Good" xfId="50"/>
    <cellStyle name="Heading 1" xfId="51"/>
    <cellStyle name="Heading 2" xfId="52"/>
    <cellStyle name="Heading 3" xfId="53"/>
    <cellStyle name="Heading 4" xfId="54"/>
    <cellStyle name="hetmál kút" xfId="55"/>
    <cellStyle name="Hiperhivatkozás" xfId="56"/>
    <cellStyle name="Input" xfId="57"/>
    <cellStyle name="Jelölőszín (1) 2" xfId="58"/>
    <cellStyle name="Jelölőszín (2) 2" xfId="59"/>
    <cellStyle name="Jelölőszín (3) 2" xfId="60"/>
    <cellStyle name="Jelölőszín (4) 2" xfId="61"/>
    <cellStyle name="Jelölőszín (5) 2" xfId="62"/>
    <cellStyle name="Jelölőszín (6) 2" xfId="63"/>
    <cellStyle name="Linked Cell" xfId="64"/>
    <cellStyle name="Már látott hiperhivatkozás" xfId="65"/>
    <cellStyle name="Neutral" xfId="66"/>
    <cellStyle name="Normál" xfId="0" builtinId="0"/>
    <cellStyle name="Normál 2" xfId="67"/>
    <cellStyle name="Normál 3" xfId="68"/>
    <cellStyle name="Normál 3 2" xfId="69"/>
    <cellStyle name="Normál 3 2 2" xfId="70"/>
    <cellStyle name="Normal_KARSZJ3" xfId="71"/>
    <cellStyle name="Normál_KVRENMUNKA" xfId="2"/>
    <cellStyle name="Normál_ZARSZREND14" xfId="1"/>
    <cellStyle name="Note" xfId="72"/>
    <cellStyle name="Output" xfId="73"/>
    <cellStyle name="Title" xfId="74"/>
    <cellStyle name="Total" xfId="75"/>
    <cellStyle name="Warning Text" xfId="7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  <pageSetUpPr fitToPage="1"/>
  </sheetPr>
  <dimension ref="A1:K40"/>
  <sheetViews>
    <sheetView tabSelected="1" workbookViewId="0">
      <selection activeCell="K1" sqref="K1:K27"/>
    </sheetView>
  </sheetViews>
  <sheetFormatPr defaultColWidth="8" defaultRowHeight="12.75"/>
  <cols>
    <col min="1" max="1" width="5.85546875" style="72" customWidth="1"/>
    <col min="2" max="2" width="27.7109375" style="6" customWidth="1"/>
    <col min="3" max="3" width="14.5703125" style="6" customWidth="1"/>
    <col min="4" max="9" width="11" style="6" customWidth="1"/>
    <col min="10" max="10" width="11.85546875" style="6" customWidth="1"/>
    <col min="11" max="11" width="3.42578125" style="6" customWidth="1"/>
    <col min="12" max="256" width="8" style="6"/>
    <col min="257" max="257" width="5.85546875" style="6" customWidth="1"/>
    <col min="258" max="258" width="27.7109375" style="6" customWidth="1"/>
    <col min="259" max="259" width="14.5703125" style="6" customWidth="1"/>
    <col min="260" max="265" width="11" style="6" customWidth="1"/>
    <col min="266" max="266" width="11.85546875" style="6" customWidth="1"/>
    <col min="267" max="267" width="3.42578125" style="6" customWidth="1"/>
    <col min="268" max="512" width="8" style="6"/>
    <col min="513" max="513" width="5.85546875" style="6" customWidth="1"/>
    <col min="514" max="514" width="27.7109375" style="6" customWidth="1"/>
    <col min="515" max="515" width="14.5703125" style="6" customWidth="1"/>
    <col min="516" max="521" width="11" style="6" customWidth="1"/>
    <col min="522" max="522" width="11.85546875" style="6" customWidth="1"/>
    <col min="523" max="523" width="3.42578125" style="6" customWidth="1"/>
    <col min="524" max="768" width="8" style="6"/>
    <col min="769" max="769" width="5.85546875" style="6" customWidth="1"/>
    <col min="770" max="770" width="27.7109375" style="6" customWidth="1"/>
    <col min="771" max="771" width="14.5703125" style="6" customWidth="1"/>
    <col min="772" max="777" width="11" style="6" customWidth="1"/>
    <col min="778" max="778" width="11.85546875" style="6" customWidth="1"/>
    <col min="779" max="779" width="3.42578125" style="6" customWidth="1"/>
    <col min="780" max="1024" width="8" style="6"/>
    <col min="1025" max="1025" width="5.85546875" style="6" customWidth="1"/>
    <col min="1026" max="1026" width="27.7109375" style="6" customWidth="1"/>
    <col min="1027" max="1027" width="14.5703125" style="6" customWidth="1"/>
    <col min="1028" max="1033" width="11" style="6" customWidth="1"/>
    <col min="1034" max="1034" width="11.85546875" style="6" customWidth="1"/>
    <col min="1035" max="1035" width="3.42578125" style="6" customWidth="1"/>
    <col min="1036" max="1280" width="8" style="6"/>
    <col min="1281" max="1281" width="5.85546875" style="6" customWidth="1"/>
    <col min="1282" max="1282" width="27.7109375" style="6" customWidth="1"/>
    <col min="1283" max="1283" width="14.5703125" style="6" customWidth="1"/>
    <col min="1284" max="1289" width="11" style="6" customWidth="1"/>
    <col min="1290" max="1290" width="11.85546875" style="6" customWidth="1"/>
    <col min="1291" max="1291" width="3.42578125" style="6" customWidth="1"/>
    <col min="1292" max="1536" width="8" style="6"/>
    <col min="1537" max="1537" width="5.85546875" style="6" customWidth="1"/>
    <col min="1538" max="1538" width="27.7109375" style="6" customWidth="1"/>
    <col min="1539" max="1539" width="14.5703125" style="6" customWidth="1"/>
    <col min="1540" max="1545" width="11" style="6" customWidth="1"/>
    <col min="1546" max="1546" width="11.85546875" style="6" customWidth="1"/>
    <col min="1547" max="1547" width="3.42578125" style="6" customWidth="1"/>
    <col min="1548" max="1792" width="8" style="6"/>
    <col min="1793" max="1793" width="5.85546875" style="6" customWidth="1"/>
    <col min="1794" max="1794" width="27.7109375" style="6" customWidth="1"/>
    <col min="1795" max="1795" width="14.5703125" style="6" customWidth="1"/>
    <col min="1796" max="1801" width="11" style="6" customWidth="1"/>
    <col min="1802" max="1802" width="11.85546875" style="6" customWidth="1"/>
    <col min="1803" max="1803" width="3.42578125" style="6" customWidth="1"/>
    <col min="1804" max="2048" width="8" style="6"/>
    <col min="2049" max="2049" width="5.85546875" style="6" customWidth="1"/>
    <col min="2050" max="2050" width="27.7109375" style="6" customWidth="1"/>
    <col min="2051" max="2051" width="14.5703125" style="6" customWidth="1"/>
    <col min="2052" max="2057" width="11" style="6" customWidth="1"/>
    <col min="2058" max="2058" width="11.85546875" style="6" customWidth="1"/>
    <col min="2059" max="2059" width="3.42578125" style="6" customWidth="1"/>
    <col min="2060" max="2304" width="8" style="6"/>
    <col min="2305" max="2305" width="5.85546875" style="6" customWidth="1"/>
    <col min="2306" max="2306" width="27.7109375" style="6" customWidth="1"/>
    <col min="2307" max="2307" width="14.5703125" style="6" customWidth="1"/>
    <col min="2308" max="2313" width="11" style="6" customWidth="1"/>
    <col min="2314" max="2314" width="11.85546875" style="6" customWidth="1"/>
    <col min="2315" max="2315" width="3.42578125" style="6" customWidth="1"/>
    <col min="2316" max="2560" width="8" style="6"/>
    <col min="2561" max="2561" width="5.85546875" style="6" customWidth="1"/>
    <col min="2562" max="2562" width="27.7109375" style="6" customWidth="1"/>
    <col min="2563" max="2563" width="14.5703125" style="6" customWidth="1"/>
    <col min="2564" max="2569" width="11" style="6" customWidth="1"/>
    <col min="2570" max="2570" width="11.85546875" style="6" customWidth="1"/>
    <col min="2571" max="2571" width="3.42578125" style="6" customWidth="1"/>
    <col min="2572" max="2816" width="8" style="6"/>
    <col min="2817" max="2817" width="5.85546875" style="6" customWidth="1"/>
    <col min="2818" max="2818" width="27.7109375" style="6" customWidth="1"/>
    <col min="2819" max="2819" width="14.5703125" style="6" customWidth="1"/>
    <col min="2820" max="2825" width="11" style="6" customWidth="1"/>
    <col min="2826" max="2826" width="11.85546875" style="6" customWidth="1"/>
    <col min="2827" max="2827" width="3.42578125" style="6" customWidth="1"/>
    <col min="2828" max="3072" width="8" style="6"/>
    <col min="3073" max="3073" width="5.85546875" style="6" customWidth="1"/>
    <col min="3074" max="3074" width="27.7109375" style="6" customWidth="1"/>
    <col min="3075" max="3075" width="14.5703125" style="6" customWidth="1"/>
    <col min="3076" max="3081" width="11" style="6" customWidth="1"/>
    <col min="3082" max="3082" width="11.85546875" style="6" customWidth="1"/>
    <col min="3083" max="3083" width="3.42578125" style="6" customWidth="1"/>
    <col min="3084" max="3328" width="8" style="6"/>
    <col min="3329" max="3329" width="5.85546875" style="6" customWidth="1"/>
    <col min="3330" max="3330" width="27.7109375" style="6" customWidth="1"/>
    <col min="3331" max="3331" width="14.5703125" style="6" customWidth="1"/>
    <col min="3332" max="3337" width="11" style="6" customWidth="1"/>
    <col min="3338" max="3338" width="11.85546875" style="6" customWidth="1"/>
    <col min="3339" max="3339" width="3.42578125" style="6" customWidth="1"/>
    <col min="3340" max="3584" width="8" style="6"/>
    <col min="3585" max="3585" width="5.85546875" style="6" customWidth="1"/>
    <col min="3586" max="3586" width="27.7109375" style="6" customWidth="1"/>
    <col min="3587" max="3587" width="14.5703125" style="6" customWidth="1"/>
    <col min="3588" max="3593" width="11" style="6" customWidth="1"/>
    <col min="3594" max="3594" width="11.85546875" style="6" customWidth="1"/>
    <col min="3595" max="3595" width="3.42578125" style="6" customWidth="1"/>
    <col min="3596" max="3840" width="8" style="6"/>
    <col min="3841" max="3841" width="5.85546875" style="6" customWidth="1"/>
    <col min="3842" max="3842" width="27.7109375" style="6" customWidth="1"/>
    <col min="3843" max="3843" width="14.5703125" style="6" customWidth="1"/>
    <col min="3844" max="3849" width="11" style="6" customWidth="1"/>
    <col min="3850" max="3850" width="11.85546875" style="6" customWidth="1"/>
    <col min="3851" max="3851" width="3.42578125" style="6" customWidth="1"/>
    <col min="3852" max="4096" width="8" style="6"/>
    <col min="4097" max="4097" width="5.85546875" style="6" customWidth="1"/>
    <col min="4098" max="4098" width="27.7109375" style="6" customWidth="1"/>
    <col min="4099" max="4099" width="14.5703125" style="6" customWidth="1"/>
    <col min="4100" max="4105" width="11" style="6" customWidth="1"/>
    <col min="4106" max="4106" width="11.85546875" style="6" customWidth="1"/>
    <col min="4107" max="4107" width="3.42578125" style="6" customWidth="1"/>
    <col min="4108" max="4352" width="8" style="6"/>
    <col min="4353" max="4353" width="5.85546875" style="6" customWidth="1"/>
    <col min="4354" max="4354" width="27.7109375" style="6" customWidth="1"/>
    <col min="4355" max="4355" width="14.5703125" style="6" customWidth="1"/>
    <col min="4356" max="4361" width="11" style="6" customWidth="1"/>
    <col min="4362" max="4362" width="11.85546875" style="6" customWidth="1"/>
    <col min="4363" max="4363" width="3.42578125" style="6" customWidth="1"/>
    <col min="4364" max="4608" width="8" style="6"/>
    <col min="4609" max="4609" width="5.85546875" style="6" customWidth="1"/>
    <col min="4610" max="4610" width="27.7109375" style="6" customWidth="1"/>
    <col min="4611" max="4611" width="14.5703125" style="6" customWidth="1"/>
    <col min="4612" max="4617" width="11" style="6" customWidth="1"/>
    <col min="4618" max="4618" width="11.85546875" style="6" customWidth="1"/>
    <col min="4619" max="4619" width="3.42578125" style="6" customWidth="1"/>
    <col min="4620" max="4864" width="8" style="6"/>
    <col min="4865" max="4865" width="5.85546875" style="6" customWidth="1"/>
    <col min="4866" max="4866" width="27.7109375" style="6" customWidth="1"/>
    <col min="4867" max="4867" width="14.5703125" style="6" customWidth="1"/>
    <col min="4868" max="4873" width="11" style="6" customWidth="1"/>
    <col min="4874" max="4874" width="11.85546875" style="6" customWidth="1"/>
    <col min="4875" max="4875" width="3.42578125" style="6" customWidth="1"/>
    <col min="4876" max="5120" width="8" style="6"/>
    <col min="5121" max="5121" width="5.85546875" style="6" customWidth="1"/>
    <col min="5122" max="5122" width="27.7109375" style="6" customWidth="1"/>
    <col min="5123" max="5123" width="14.5703125" style="6" customWidth="1"/>
    <col min="5124" max="5129" width="11" style="6" customWidth="1"/>
    <col min="5130" max="5130" width="11.85546875" style="6" customWidth="1"/>
    <col min="5131" max="5131" width="3.42578125" style="6" customWidth="1"/>
    <col min="5132" max="5376" width="8" style="6"/>
    <col min="5377" max="5377" width="5.85546875" style="6" customWidth="1"/>
    <col min="5378" max="5378" width="27.7109375" style="6" customWidth="1"/>
    <col min="5379" max="5379" width="14.5703125" style="6" customWidth="1"/>
    <col min="5380" max="5385" width="11" style="6" customWidth="1"/>
    <col min="5386" max="5386" width="11.85546875" style="6" customWidth="1"/>
    <col min="5387" max="5387" width="3.42578125" style="6" customWidth="1"/>
    <col min="5388" max="5632" width="8" style="6"/>
    <col min="5633" max="5633" width="5.85546875" style="6" customWidth="1"/>
    <col min="5634" max="5634" width="27.7109375" style="6" customWidth="1"/>
    <col min="5635" max="5635" width="14.5703125" style="6" customWidth="1"/>
    <col min="5636" max="5641" width="11" style="6" customWidth="1"/>
    <col min="5642" max="5642" width="11.85546875" style="6" customWidth="1"/>
    <col min="5643" max="5643" width="3.42578125" style="6" customWidth="1"/>
    <col min="5644" max="5888" width="8" style="6"/>
    <col min="5889" max="5889" width="5.85546875" style="6" customWidth="1"/>
    <col min="5890" max="5890" width="27.7109375" style="6" customWidth="1"/>
    <col min="5891" max="5891" width="14.5703125" style="6" customWidth="1"/>
    <col min="5892" max="5897" width="11" style="6" customWidth="1"/>
    <col min="5898" max="5898" width="11.85546875" style="6" customWidth="1"/>
    <col min="5899" max="5899" width="3.42578125" style="6" customWidth="1"/>
    <col min="5900" max="6144" width="8" style="6"/>
    <col min="6145" max="6145" width="5.85546875" style="6" customWidth="1"/>
    <col min="6146" max="6146" width="27.7109375" style="6" customWidth="1"/>
    <col min="6147" max="6147" width="14.5703125" style="6" customWidth="1"/>
    <col min="6148" max="6153" width="11" style="6" customWidth="1"/>
    <col min="6154" max="6154" width="11.85546875" style="6" customWidth="1"/>
    <col min="6155" max="6155" width="3.42578125" style="6" customWidth="1"/>
    <col min="6156" max="6400" width="8" style="6"/>
    <col min="6401" max="6401" width="5.85546875" style="6" customWidth="1"/>
    <col min="6402" max="6402" width="27.7109375" style="6" customWidth="1"/>
    <col min="6403" max="6403" width="14.5703125" style="6" customWidth="1"/>
    <col min="6404" max="6409" width="11" style="6" customWidth="1"/>
    <col min="6410" max="6410" width="11.85546875" style="6" customWidth="1"/>
    <col min="6411" max="6411" width="3.42578125" style="6" customWidth="1"/>
    <col min="6412" max="6656" width="8" style="6"/>
    <col min="6657" max="6657" width="5.85546875" style="6" customWidth="1"/>
    <col min="6658" max="6658" width="27.7109375" style="6" customWidth="1"/>
    <col min="6659" max="6659" width="14.5703125" style="6" customWidth="1"/>
    <col min="6660" max="6665" width="11" style="6" customWidth="1"/>
    <col min="6666" max="6666" width="11.85546875" style="6" customWidth="1"/>
    <col min="6667" max="6667" width="3.42578125" style="6" customWidth="1"/>
    <col min="6668" max="6912" width="8" style="6"/>
    <col min="6913" max="6913" width="5.85546875" style="6" customWidth="1"/>
    <col min="6914" max="6914" width="27.7109375" style="6" customWidth="1"/>
    <col min="6915" max="6915" width="14.5703125" style="6" customWidth="1"/>
    <col min="6916" max="6921" width="11" style="6" customWidth="1"/>
    <col min="6922" max="6922" width="11.85546875" style="6" customWidth="1"/>
    <col min="6923" max="6923" width="3.42578125" style="6" customWidth="1"/>
    <col min="6924" max="7168" width="8" style="6"/>
    <col min="7169" max="7169" width="5.85546875" style="6" customWidth="1"/>
    <col min="7170" max="7170" width="27.7109375" style="6" customWidth="1"/>
    <col min="7171" max="7171" width="14.5703125" style="6" customWidth="1"/>
    <col min="7172" max="7177" width="11" style="6" customWidth="1"/>
    <col min="7178" max="7178" width="11.85546875" style="6" customWidth="1"/>
    <col min="7179" max="7179" width="3.42578125" style="6" customWidth="1"/>
    <col min="7180" max="7424" width="8" style="6"/>
    <col min="7425" max="7425" width="5.85546875" style="6" customWidth="1"/>
    <col min="7426" max="7426" width="27.7109375" style="6" customWidth="1"/>
    <col min="7427" max="7427" width="14.5703125" style="6" customWidth="1"/>
    <col min="7428" max="7433" width="11" style="6" customWidth="1"/>
    <col min="7434" max="7434" width="11.85546875" style="6" customWidth="1"/>
    <col min="7435" max="7435" width="3.42578125" style="6" customWidth="1"/>
    <col min="7436" max="7680" width="8" style="6"/>
    <col min="7681" max="7681" width="5.85546875" style="6" customWidth="1"/>
    <col min="7682" max="7682" width="27.7109375" style="6" customWidth="1"/>
    <col min="7683" max="7683" width="14.5703125" style="6" customWidth="1"/>
    <col min="7684" max="7689" width="11" style="6" customWidth="1"/>
    <col min="7690" max="7690" width="11.85546875" style="6" customWidth="1"/>
    <col min="7691" max="7691" width="3.42578125" style="6" customWidth="1"/>
    <col min="7692" max="7936" width="8" style="6"/>
    <col min="7937" max="7937" width="5.85546875" style="6" customWidth="1"/>
    <col min="7938" max="7938" width="27.7109375" style="6" customWidth="1"/>
    <col min="7939" max="7939" width="14.5703125" style="6" customWidth="1"/>
    <col min="7940" max="7945" width="11" style="6" customWidth="1"/>
    <col min="7946" max="7946" width="11.85546875" style="6" customWidth="1"/>
    <col min="7947" max="7947" width="3.42578125" style="6" customWidth="1"/>
    <col min="7948" max="8192" width="8" style="6"/>
    <col min="8193" max="8193" width="5.85546875" style="6" customWidth="1"/>
    <col min="8194" max="8194" width="27.7109375" style="6" customWidth="1"/>
    <col min="8195" max="8195" width="14.5703125" style="6" customWidth="1"/>
    <col min="8196" max="8201" width="11" style="6" customWidth="1"/>
    <col min="8202" max="8202" width="11.85546875" style="6" customWidth="1"/>
    <col min="8203" max="8203" width="3.42578125" style="6" customWidth="1"/>
    <col min="8204" max="8448" width="8" style="6"/>
    <col min="8449" max="8449" width="5.85546875" style="6" customWidth="1"/>
    <col min="8450" max="8450" width="27.7109375" style="6" customWidth="1"/>
    <col min="8451" max="8451" width="14.5703125" style="6" customWidth="1"/>
    <col min="8452" max="8457" width="11" style="6" customWidth="1"/>
    <col min="8458" max="8458" width="11.85546875" style="6" customWidth="1"/>
    <col min="8459" max="8459" width="3.42578125" style="6" customWidth="1"/>
    <col min="8460" max="8704" width="8" style="6"/>
    <col min="8705" max="8705" width="5.85546875" style="6" customWidth="1"/>
    <col min="8706" max="8706" width="27.7109375" style="6" customWidth="1"/>
    <col min="8707" max="8707" width="14.5703125" style="6" customWidth="1"/>
    <col min="8708" max="8713" width="11" style="6" customWidth="1"/>
    <col min="8714" max="8714" width="11.85546875" style="6" customWidth="1"/>
    <col min="8715" max="8715" width="3.42578125" style="6" customWidth="1"/>
    <col min="8716" max="8960" width="8" style="6"/>
    <col min="8961" max="8961" width="5.85546875" style="6" customWidth="1"/>
    <col min="8962" max="8962" width="27.7109375" style="6" customWidth="1"/>
    <col min="8963" max="8963" width="14.5703125" style="6" customWidth="1"/>
    <col min="8964" max="8969" width="11" style="6" customWidth="1"/>
    <col min="8970" max="8970" width="11.85546875" style="6" customWidth="1"/>
    <col min="8971" max="8971" width="3.42578125" style="6" customWidth="1"/>
    <col min="8972" max="9216" width="8" style="6"/>
    <col min="9217" max="9217" width="5.85546875" style="6" customWidth="1"/>
    <col min="9218" max="9218" width="27.7109375" style="6" customWidth="1"/>
    <col min="9219" max="9219" width="14.5703125" style="6" customWidth="1"/>
    <col min="9220" max="9225" width="11" style="6" customWidth="1"/>
    <col min="9226" max="9226" width="11.85546875" style="6" customWidth="1"/>
    <col min="9227" max="9227" width="3.42578125" style="6" customWidth="1"/>
    <col min="9228" max="9472" width="8" style="6"/>
    <col min="9473" max="9473" width="5.85546875" style="6" customWidth="1"/>
    <col min="9474" max="9474" width="27.7109375" style="6" customWidth="1"/>
    <col min="9475" max="9475" width="14.5703125" style="6" customWidth="1"/>
    <col min="9476" max="9481" width="11" style="6" customWidth="1"/>
    <col min="9482" max="9482" width="11.85546875" style="6" customWidth="1"/>
    <col min="9483" max="9483" width="3.42578125" style="6" customWidth="1"/>
    <col min="9484" max="9728" width="8" style="6"/>
    <col min="9729" max="9729" width="5.85546875" style="6" customWidth="1"/>
    <col min="9730" max="9730" width="27.7109375" style="6" customWidth="1"/>
    <col min="9731" max="9731" width="14.5703125" style="6" customWidth="1"/>
    <col min="9732" max="9737" width="11" style="6" customWidth="1"/>
    <col min="9738" max="9738" width="11.85546875" style="6" customWidth="1"/>
    <col min="9739" max="9739" width="3.42578125" style="6" customWidth="1"/>
    <col min="9740" max="9984" width="8" style="6"/>
    <col min="9985" max="9985" width="5.85546875" style="6" customWidth="1"/>
    <col min="9986" max="9986" width="27.7109375" style="6" customWidth="1"/>
    <col min="9987" max="9987" width="14.5703125" style="6" customWidth="1"/>
    <col min="9988" max="9993" width="11" style="6" customWidth="1"/>
    <col min="9994" max="9994" width="11.85546875" style="6" customWidth="1"/>
    <col min="9995" max="9995" width="3.42578125" style="6" customWidth="1"/>
    <col min="9996" max="10240" width="8" style="6"/>
    <col min="10241" max="10241" width="5.85546875" style="6" customWidth="1"/>
    <col min="10242" max="10242" width="27.7109375" style="6" customWidth="1"/>
    <col min="10243" max="10243" width="14.5703125" style="6" customWidth="1"/>
    <col min="10244" max="10249" width="11" style="6" customWidth="1"/>
    <col min="10250" max="10250" width="11.85546875" style="6" customWidth="1"/>
    <col min="10251" max="10251" width="3.42578125" style="6" customWidth="1"/>
    <col min="10252" max="10496" width="8" style="6"/>
    <col min="10497" max="10497" width="5.85546875" style="6" customWidth="1"/>
    <col min="10498" max="10498" width="27.7109375" style="6" customWidth="1"/>
    <col min="10499" max="10499" width="14.5703125" style="6" customWidth="1"/>
    <col min="10500" max="10505" width="11" style="6" customWidth="1"/>
    <col min="10506" max="10506" width="11.85546875" style="6" customWidth="1"/>
    <col min="10507" max="10507" width="3.42578125" style="6" customWidth="1"/>
    <col min="10508" max="10752" width="8" style="6"/>
    <col min="10753" max="10753" width="5.85546875" style="6" customWidth="1"/>
    <col min="10754" max="10754" width="27.7109375" style="6" customWidth="1"/>
    <col min="10755" max="10755" width="14.5703125" style="6" customWidth="1"/>
    <col min="10756" max="10761" width="11" style="6" customWidth="1"/>
    <col min="10762" max="10762" width="11.85546875" style="6" customWidth="1"/>
    <col min="10763" max="10763" width="3.42578125" style="6" customWidth="1"/>
    <col min="10764" max="11008" width="8" style="6"/>
    <col min="11009" max="11009" width="5.85546875" style="6" customWidth="1"/>
    <col min="11010" max="11010" width="27.7109375" style="6" customWidth="1"/>
    <col min="11011" max="11011" width="14.5703125" style="6" customWidth="1"/>
    <col min="11012" max="11017" width="11" style="6" customWidth="1"/>
    <col min="11018" max="11018" width="11.85546875" style="6" customWidth="1"/>
    <col min="11019" max="11019" width="3.42578125" style="6" customWidth="1"/>
    <col min="11020" max="11264" width="8" style="6"/>
    <col min="11265" max="11265" width="5.85546875" style="6" customWidth="1"/>
    <col min="11266" max="11266" width="27.7109375" style="6" customWidth="1"/>
    <col min="11267" max="11267" width="14.5703125" style="6" customWidth="1"/>
    <col min="11268" max="11273" width="11" style="6" customWidth="1"/>
    <col min="11274" max="11274" width="11.85546875" style="6" customWidth="1"/>
    <col min="11275" max="11275" width="3.42578125" style="6" customWidth="1"/>
    <col min="11276" max="11520" width="8" style="6"/>
    <col min="11521" max="11521" width="5.85546875" style="6" customWidth="1"/>
    <col min="11522" max="11522" width="27.7109375" style="6" customWidth="1"/>
    <col min="11523" max="11523" width="14.5703125" style="6" customWidth="1"/>
    <col min="11524" max="11529" width="11" style="6" customWidth="1"/>
    <col min="11530" max="11530" width="11.85546875" style="6" customWidth="1"/>
    <col min="11531" max="11531" width="3.42578125" style="6" customWidth="1"/>
    <col min="11532" max="11776" width="8" style="6"/>
    <col min="11777" max="11777" width="5.85546875" style="6" customWidth="1"/>
    <col min="11778" max="11778" width="27.7109375" style="6" customWidth="1"/>
    <col min="11779" max="11779" width="14.5703125" style="6" customWidth="1"/>
    <col min="11780" max="11785" width="11" style="6" customWidth="1"/>
    <col min="11786" max="11786" width="11.85546875" style="6" customWidth="1"/>
    <col min="11787" max="11787" width="3.42578125" style="6" customWidth="1"/>
    <col min="11788" max="12032" width="8" style="6"/>
    <col min="12033" max="12033" width="5.85546875" style="6" customWidth="1"/>
    <col min="12034" max="12034" width="27.7109375" style="6" customWidth="1"/>
    <col min="12035" max="12035" width="14.5703125" style="6" customWidth="1"/>
    <col min="12036" max="12041" width="11" style="6" customWidth="1"/>
    <col min="12042" max="12042" width="11.85546875" style="6" customWidth="1"/>
    <col min="12043" max="12043" width="3.42578125" style="6" customWidth="1"/>
    <col min="12044" max="12288" width="8" style="6"/>
    <col min="12289" max="12289" width="5.85546875" style="6" customWidth="1"/>
    <col min="12290" max="12290" width="27.7109375" style="6" customWidth="1"/>
    <col min="12291" max="12291" width="14.5703125" style="6" customWidth="1"/>
    <col min="12292" max="12297" width="11" style="6" customWidth="1"/>
    <col min="12298" max="12298" width="11.85546875" style="6" customWidth="1"/>
    <col min="12299" max="12299" width="3.42578125" style="6" customWidth="1"/>
    <col min="12300" max="12544" width="8" style="6"/>
    <col min="12545" max="12545" width="5.85546875" style="6" customWidth="1"/>
    <col min="12546" max="12546" width="27.7109375" style="6" customWidth="1"/>
    <col min="12547" max="12547" width="14.5703125" style="6" customWidth="1"/>
    <col min="12548" max="12553" width="11" style="6" customWidth="1"/>
    <col min="12554" max="12554" width="11.85546875" style="6" customWidth="1"/>
    <col min="12555" max="12555" width="3.42578125" style="6" customWidth="1"/>
    <col min="12556" max="12800" width="8" style="6"/>
    <col min="12801" max="12801" width="5.85546875" style="6" customWidth="1"/>
    <col min="12802" max="12802" width="27.7109375" style="6" customWidth="1"/>
    <col min="12803" max="12803" width="14.5703125" style="6" customWidth="1"/>
    <col min="12804" max="12809" width="11" style="6" customWidth="1"/>
    <col min="12810" max="12810" width="11.85546875" style="6" customWidth="1"/>
    <col min="12811" max="12811" width="3.42578125" style="6" customWidth="1"/>
    <col min="12812" max="13056" width="8" style="6"/>
    <col min="13057" max="13057" width="5.85546875" style="6" customWidth="1"/>
    <col min="13058" max="13058" width="27.7109375" style="6" customWidth="1"/>
    <col min="13059" max="13059" width="14.5703125" style="6" customWidth="1"/>
    <col min="13060" max="13065" width="11" style="6" customWidth="1"/>
    <col min="13066" max="13066" width="11.85546875" style="6" customWidth="1"/>
    <col min="13067" max="13067" width="3.42578125" style="6" customWidth="1"/>
    <col min="13068" max="13312" width="8" style="6"/>
    <col min="13313" max="13313" width="5.85546875" style="6" customWidth="1"/>
    <col min="13314" max="13314" width="27.7109375" style="6" customWidth="1"/>
    <col min="13315" max="13315" width="14.5703125" style="6" customWidth="1"/>
    <col min="13316" max="13321" width="11" style="6" customWidth="1"/>
    <col min="13322" max="13322" width="11.85546875" style="6" customWidth="1"/>
    <col min="13323" max="13323" width="3.42578125" style="6" customWidth="1"/>
    <col min="13324" max="13568" width="8" style="6"/>
    <col min="13569" max="13569" width="5.85546875" style="6" customWidth="1"/>
    <col min="13570" max="13570" width="27.7109375" style="6" customWidth="1"/>
    <col min="13571" max="13571" width="14.5703125" style="6" customWidth="1"/>
    <col min="13572" max="13577" width="11" style="6" customWidth="1"/>
    <col min="13578" max="13578" width="11.85546875" style="6" customWidth="1"/>
    <col min="13579" max="13579" width="3.42578125" style="6" customWidth="1"/>
    <col min="13580" max="13824" width="8" style="6"/>
    <col min="13825" max="13825" width="5.85546875" style="6" customWidth="1"/>
    <col min="13826" max="13826" width="27.7109375" style="6" customWidth="1"/>
    <col min="13827" max="13827" width="14.5703125" style="6" customWidth="1"/>
    <col min="13828" max="13833" width="11" style="6" customWidth="1"/>
    <col min="13834" max="13834" width="11.85546875" style="6" customWidth="1"/>
    <col min="13835" max="13835" width="3.42578125" style="6" customWidth="1"/>
    <col min="13836" max="14080" width="8" style="6"/>
    <col min="14081" max="14081" width="5.85546875" style="6" customWidth="1"/>
    <col min="14082" max="14082" width="27.7109375" style="6" customWidth="1"/>
    <col min="14083" max="14083" width="14.5703125" style="6" customWidth="1"/>
    <col min="14084" max="14089" width="11" style="6" customWidth="1"/>
    <col min="14090" max="14090" width="11.85546875" style="6" customWidth="1"/>
    <col min="14091" max="14091" width="3.42578125" style="6" customWidth="1"/>
    <col min="14092" max="14336" width="8" style="6"/>
    <col min="14337" max="14337" width="5.85546875" style="6" customWidth="1"/>
    <col min="14338" max="14338" width="27.7109375" style="6" customWidth="1"/>
    <col min="14339" max="14339" width="14.5703125" style="6" customWidth="1"/>
    <col min="14340" max="14345" width="11" style="6" customWidth="1"/>
    <col min="14346" max="14346" width="11.85546875" style="6" customWidth="1"/>
    <col min="14347" max="14347" width="3.42578125" style="6" customWidth="1"/>
    <col min="14348" max="14592" width="8" style="6"/>
    <col min="14593" max="14593" width="5.85546875" style="6" customWidth="1"/>
    <col min="14594" max="14594" width="27.7109375" style="6" customWidth="1"/>
    <col min="14595" max="14595" width="14.5703125" style="6" customWidth="1"/>
    <col min="14596" max="14601" width="11" style="6" customWidth="1"/>
    <col min="14602" max="14602" width="11.85546875" style="6" customWidth="1"/>
    <col min="14603" max="14603" width="3.42578125" style="6" customWidth="1"/>
    <col min="14604" max="14848" width="8" style="6"/>
    <col min="14849" max="14849" width="5.85546875" style="6" customWidth="1"/>
    <col min="14850" max="14850" width="27.7109375" style="6" customWidth="1"/>
    <col min="14851" max="14851" width="14.5703125" style="6" customWidth="1"/>
    <col min="14852" max="14857" width="11" style="6" customWidth="1"/>
    <col min="14858" max="14858" width="11.85546875" style="6" customWidth="1"/>
    <col min="14859" max="14859" width="3.42578125" style="6" customWidth="1"/>
    <col min="14860" max="15104" width="8" style="6"/>
    <col min="15105" max="15105" width="5.85546875" style="6" customWidth="1"/>
    <col min="15106" max="15106" width="27.7109375" style="6" customWidth="1"/>
    <col min="15107" max="15107" width="14.5703125" style="6" customWidth="1"/>
    <col min="15108" max="15113" width="11" style="6" customWidth="1"/>
    <col min="15114" max="15114" width="11.85546875" style="6" customWidth="1"/>
    <col min="15115" max="15115" width="3.42578125" style="6" customWidth="1"/>
    <col min="15116" max="15360" width="8" style="6"/>
    <col min="15361" max="15361" width="5.85546875" style="6" customWidth="1"/>
    <col min="15362" max="15362" width="27.7109375" style="6" customWidth="1"/>
    <col min="15363" max="15363" width="14.5703125" style="6" customWidth="1"/>
    <col min="15364" max="15369" width="11" style="6" customWidth="1"/>
    <col min="15370" max="15370" width="11.85546875" style="6" customWidth="1"/>
    <col min="15371" max="15371" width="3.42578125" style="6" customWidth="1"/>
    <col min="15372" max="15616" width="8" style="6"/>
    <col min="15617" max="15617" width="5.85546875" style="6" customWidth="1"/>
    <col min="15618" max="15618" width="27.7109375" style="6" customWidth="1"/>
    <col min="15619" max="15619" width="14.5703125" style="6" customWidth="1"/>
    <col min="15620" max="15625" width="11" style="6" customWidth="1"/>
    <col min="15626" max="15626" width="11.85546875" style="6" customWidth="1"/>
    <col min="15627" max="15627" width="3.42578125" style="6" customWidth="1"/>
    <col min="15628" max="15872" width="8" style="6"/>
    <col min="15873" max="15873" width="5.85546875" style="6" customWidth="1"/>
    <col min="15874" max="15874" width="27.7109375" style="6" customWidth="1"/>
    <col min="15875" max="15875" width="14.5703125" style="6" customWidth="1"/>
    <col min="15876" max="15881" width="11" style="6" customWidth="1"/>
    <col min="15882" max="15882" width="11.85546875" style="6" customWidth="1"/>
    <col min="15883" max="15883" width="3.42578125" style="6" customWidth="1"/>
    <col min="15884" max="16128" width="8" style="6"/>
    <col min="16129" max="16129" width="5.85546875" style="6" customWidth="1"/>
    <col min="16130" max="16130" width="27.7109375" style="6" customWidth="1"/>
    <col min="16131" max="16131" width="14.5703125" style="6" customWidth="1"/>
    <col min="16132" max="16137" width="11" style="6" customWidth="1"/>
    <col min="16138" max="16138" width="11.85546875" style="6" customWidth="1"/>
    <col min="16139" max="16139" width="3.42578125" style="6" customWidth="1"/>
    <col min="16140" max="16384" width="8" style="6"/>
  </cols>
  <sheetData>
    <row r="1" spans="1:11" ht="14.25" thickBot="1">
      <c r="A1" s="1"/>
      <c r="B1" s="2"/>
      <c r="C1" s="2"/>
      <c r="D1" s="2"/>
      <c r="E1" s="2"/>
      <c r="F1" s="3"/>
      <c r="G1" s="3"/>
      <c r="H1" s="3"/>
      <c r="I1" s="2"/>
      <c r="J1" s="4" t="s">
        <v>0</v>
      </c>
      <c r="K1" s="5" t="s">
        <v>1</v>
      </c>
    </row>
    <row r="2" spans="1:11" s="12" customFormat="1" ht="26.25" customHeight="1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9" t="s">
        <v>7</v>
      </c>
      <c r="G2" s="10"/>
      <c r="H2" s="10"/>
      <c r="I2" s="10"/>
      <c r="J2" s="11" t="s">
        <v>8</v>
      </c>
      <c r="K2" s="5"/>
    </row>
    <row r="3" spans="1:11" s="20" customFormat="1" ht="32.25" customHeight="1" thickBot="1">
      <c r="A3" s="13"/>
      <c r="B3" s="14"/>
      <c r="C3" s="14"/>
      <c r="D3" s="15"/>
      <c r="E3" s="15"/>
      <c r="F3" s="16" t="s">
        <v>9</v>
      </c>
      <c r="G3" s="17" t="s">
        <v>10</v>
      </c>
      <c r="H3" s="17" t="s">
        <v>11</v>
      </c>
      <c r="I3" s="18" t="s">
        <v>12</v>
      </c>
      <c r="J3" s="19"/>
      <c r="K3" s="5"/>
    </row>
    <row r="4" spans="1:11" s="25" customFormat="1" ht="14.1" customHeight="1" thickBot="1">
      <c r="A4" s="21" t="s">
        <v>13</v>
      </c>
      <c r="B4" s="22" t="s">
        <v>14</v>
      </c>
      <c r="C4" s="23" t="s">
        <v>15</v>
      </c>
      <c r="D4" s="23" t="s">
        <v>16</v>
      </c>
      <c r="E4" s="23" t="s">
        <v>17</v>
      </c>
      <c r="F4" s="23" t="s">
        <v>18</v>
      </c>
      <c r="G4" s="23" t="s">
        <v>19</v>
      </c>
      <c r="H4" s="23" t="s">
        <v>20</v>
      </c>
      <c r="I4" s="23" t="s">
        <v>21</v>
      </c>
      <c r="J4" s="24" t="s">
        <v>22</v>
      </c>
      <c r="K4" s="5"/>
    </row>
    <row r="5" spans="1:11" ht="33.75" customHeight="1">
      <c r="A5" s="26" t="s">
        <v>23</v>
      </c>
      <c r="B5" s="27" t="s">
        <v>24</v>
      </c>
      <c r="C5" s="28"/>
      <c r="D5" s="29">
        <v>100000000</v>
      </c>
      <c r="E5" s="29">
        <v>0</v>
      </c>
      <c r="F5" s="29">
        <v>0</v>
      </c>
      <c r="G5" s="29">
        <v>0</v>
      </c>
      <c r="H5" s="29">
        <v>0</v>
      </c>
      <c r="I5" s="30">
        <v>0</v>
      </c>
      <c r="J5" s="31">
        <v>0</v>
      </c>
      <c r="K5" s="5"/>
    </row>
    <row r="6" spans="1:11" ht="21" customHeight="1">
      <c r="A6" s="32" t="s">
        <v>25</v>
      </c>
      <c r="B6" s="33" t="s">
        <v>26</v>
      </c>
      <c r="C6" s="34">
        <v>2017</v>
      </c>
      <c r="D6" s="35">
        <v>100000000</v>
      </c>
      <c r="E6" s="35">
        <v>0</v>
      </c>
      <c r="F6" s="35">
        <v>0</v>
      </c>
      <c r="G6" s="35"/>
      <c r="H6" s="35"/>
      <c r="I6" s="36"/>
      <c r="J6" s="37">
        <f>SUM(F6:I6)</f>
        <v>0</v>
      </c>
      <c r="K6" s="5"/>
    </row>
    <row r="7" spans="1:11" ht="36" customHeight="1">
      <c r="A7" s="32" t="s">
        <v>27</v>
      </c>
      <c r="B7" s="38" t="s">
        <v>28</v>
      </c>
      <c r="C7" s="39"/>
      <c r="D7" s="40">
        <f t="shared" ref="D7:J7" si="0">SUM(D8:D14)</f>
        <v>81378294</v>
      </c>
      <c r="E7" s="40">
        <f t="shared" si="0"/>
        <v>5310000</v>
      </c>
      <c r="F7" s="40">
        <f t="shared" si="0"/>
        <v>8486704</v>
      </c>
      <c r="G7" s="40">
        <f t="shared" si="0"/>
        <v>14320000</v>
      </c>
      <c r="H7" s="40">
        <f t="shared" si="0"/>
        <v>11682590</v>
      </c>
      <c r="I7" s="41">
        <f t="shared" si="0"/>
        <v>41579000</v>
      </c>
      <c r="J7" s="42">
        <f t="shared" si="0"/>
        <v>76068294</v>
      </c>
      <c r="K7" s="5"/>
    </row>
    <row r="8" spans="1:11" ht="22.5">
      <c r="A8" s="32" t="s">
        <v>29</v>
      </c>
      <c r="B8" s="43" t="s">
        <v>30</v>
      </c>
      <c r="C8" s="34">
        <v>2013</v>
      </c>
      <c r="D8" s="44">
        <v>2880704</v>
      </c>
      <c r="E8" s="35">
        <v>2310000</v>
      </c>
      <c r="F8" s="35">
        <v>570704</v>
      </c>
      <c r="G8" s="45">
        <v>0</v>
      </c>
      <c r="H8" s="46">
        <v>0</v>
      </c>
      <c r="I8" s="47">
        <v>0</v>
      </c>
      <c r="J8" s="42">
        <f t="shared" ref="J8:J14" si="1">SUM(F8:I8)</f>
        <v>570704</v>
      </c>
      <c r="K8" s="5"/>
    </row>
    <row r="9" spans="1:11" ht="45">
      <c r="A9" s="32" t="s">
        <v>31</v>
      </c>
      <c r="B9" s="43" t="s">
        <v>32</v>
      </c>
      <c r="C9" s="34">
        <v>2016</v>
      </c>
      <c r="D9" s="44">
        <v>10694590</v>
      </c>
      <c r="E9" s="45">
        <v>0</v>
      </c>
      <c r="F9" s="45">
        <v>4444000</v>
      </c>
      <c r="G9" s="35">
        <v>4444000</v>
      </c>
      <c r="H9" s="46">
        <v>1806590</v>
      </c>
      <c r="I9" s="47">
        <v>0</v>
      </c>
      <c r="J9" s="42">
        <f t="shared" si="1"/>
        <v>10694590</v>
      </c>
      <c r="K9" s="5"/>
    </row>
    <row r="10" spans="1:11" ht="33.75">
      <c r="A10" s="32" t="s">
        <v>33</v>
      </c>
      <c r="B10" s="43" t="s">
        <v>34</v>
      </c>
      <c r="C10" s="34">
        <v>2016</v>
      </c>
      <c r="D10" s="44">
        <v>10303000</v>
      </c>
      <c r="E10" s="45">
        <v>0</v>
      </c>
      <c r="F10" s="45">
        <v>1472000</v>
      </c>
      <c r="G10" s="45">
        <v>1472000</v>
      </c>
      <c r="H10" s="45">
        <v>1472000</v>
      </c>
      <c r="I10" s="48">
        <v>5887000</v>
      </c>
      <c r="J10" s="42">
        <f t="shared" si="1"/>
        <v>10303000</v>
      </c>
      <c r="K10" s="5"/>
    </row>
    <row r="11" spans="1:11" ht="22.5">
      <c r="A11" s="32" t="s">
        <v>35</v>
      </c>
      <c r="B11" s="49" t="s">
        <v>36</v>
      </c>
      <c r="C11" s="34">
        <v>2016</v>
      </c>
      <c r="D11" s="44">
        <v>4434961</v>
      </c>
      <c r="E11" s="35">
        <v>1330500</v>
      </c>
      <c r="F11" s="35">
        <v>887000</v>
      </c>
      <c r="G11" s="35">
        <v>887000</v>
      </c>
      <c r="H11" s="35">
        <v>887000</v>
      </c>
      <c r="I11" s="36">
        <v>443461</v>
      </c>
      <c r="J11" s="42">
        <f t="shared" si="1"/>
        <v>3104461</v>
      </c>
      <c r="K11" s="5"/>
    </row>
    <row r="12" spans="1:11" ht="24.75" customHeight="1">
      <c r="A12" s="32" t="s">
        <v>37</v>
      </c>
      <c r="B12" s="49" t="s">
        <v>38</v>
      </c>
      <c r="C12" s="34">
        <v>2016</v>
      </c>
      <c r="D12" s="44">
        <v>5565039</v>
      </c>
      <c r="E12" s="35">
        <v>1669500</v>
      </c>
      <c r="F12" s="45">
        <v>1113000</v>
      </c>
      <c r="G12" s="45">
        <v>1113000</v>
      </c>
      <c r="H12" s="45">
        <v>1113000</v>
      </c>
      <c r="I12" s="48">
        <v>556539</v>
      </c>
      <c r="J12" s="42">
        <f t="shared" si="1"/>
        <v>3895539</v>
      </c>
      <c r="K12" s="5"/>
    </row>
    <row r="13" spans="1:11" ht="26.25" customHeight="1">
      <c r="A13" s="32" t="s">
        <v>39</v>
      </c>
      <c r="B13" s="50" t="s">
        <v>40</v>
      </c>
      <c r="C13" s="51">
        <v>2017</v>
      </c>
      <c r="D13" s="44">
        <v>42000000</v>
      </c>
      <c r="E13" s="45">
        <v>0</v>
      </c>
      <c r="F13" s="45">
        <v>0</v>
      </c>
      <c r="G13" s="45">
        <v>4940000</v>
      </c>
      <c r="H13" s="45">
        <v>4940000</v>
      </c>
      <c r="I13" s="48">
        <v>32120000</v>
      </c>
      <c r="J13" s="42">
        <f t="shared" si="1"/>
        <v>42000000</v>
      </c>
      <c r="K13" s="5"/>
    </row>
    <row r="14" spans="1:11" ht="48" customHeight="1">
      <c r="A14" s="32" t="s">
        <v>41</v>
      </c>
      <c r="B14" s="52" t="s">
        <v>42</v>
      </c>
      <c r="C14" s="53">
        <v>2017</v>
      </c>
      <c r="D14" s="44">
        <v>5500000</v>
      </c>
      <c r="E14" s="45">
        <v>0</v>
      </c>
      <c r="F14" s="45">
        <v>0</v>
      </c>
      <c r="G14" s="45">
        <v>1464000</v>
      </c>
      <c r="H14" s="45">
        <v>1464000</v>
      </c>
      <c r="I14" s="48">
        <v>2572000</v>
      </c>
      <c r="J14" s="42">
        <f t="shared" si="1"/>
        <v>5500000</v>
      </c>
      <c r="K14" s="5"/>
    </row>
    <row r="15" spans="1:11" ht="28.5" customHeight="1">
      <c r="A15" s="32" t="s">
        <v>43</v>
      </c>
      <c r="B15" s="38" t="s">
        <v>44</v>
      </c>
      <c r="C15" s="39"/>
      <c r="D15" s="40">
        <f>SUM(D16:D22)</f>
        <v>623482173</v>
      </c>
      <c r="E15" s="40">
        <f t="shared" ref="E15:I15" si="2">SUM(E16:E22)</f>
        <v>144083345</v>
      </c>
      <c r="F15" s="40">
        <f t="shared" si="2"/>
        <v>478150361</v>
      </c>
      <c r="G15" s="40">
        <f t="shared" si="2"/>
        <v>0</v>
      </c>
      <c r="H15" s="40">
        <f t="shared" si="2"/>
        <v>0</v>
      </c>
      <c r="I15" s="40">
        <f t="shared" si="2"/>
        <v>0</v>
      </c>
      <c r="J15" s="40">
        <f>SUM(J16:J22)</f>
        <v>478150361</v>
      </c>
      <c r="K15" s="5"/>
    </row>
    <row r="16" spans="1:11" ht="27" customHeight="1">
      <c r="A16" s="32" t="s">
        <v>45</v>
      </c>
      <c r="B16" s="49" t="s">
        <v>46</v>
      </c>
      <c r="C16" s="54">
        <v>2016</v>
      </c>
      <c r="D16" s="55">
        <v>74946705</v>
      </c>
      <c r="E16" s="55">
        <v>74496433</v>
      </c>
      <c r="F16" s="56" t="s">
        <v>47</v>
      </c>
      <c r="G16" s="56" t="s">
        <v>47</v>
      </c>
      <c r="H16" s="56" t="s">
        <v>47</v>
      </c>
      <c r="I16" s="57" t="s">
        <v>47</v>
      </c>
      <c r="J16" s="58" t="s">
        <v>47</v>
      </c>
      <c r="K16" s="5"/>
    </row>
    <row r="17" spans="1:11" ht="33.75">
      <c r="A17" s="32" t="s">
        <v>48</v>
      </c>
      <c r="B17" s="43" t="s">
        <v>49</v>
      </c>
      <c r="C17" s="54">
        <v>2016</v>
      </c>
      <c r="D17" s="55">
        <f>226695+E17</f>
        <v>30794590</v>
      </c>
      <c r="E17" s="55">
        <v>30567895</v>
      </c>
      <c r="F17" s="56" t="s">
        <v>47</v>
      </c>
      <c r="G17" s="56" t="s">
        <v>47</v>
      </c>
      <c r="H17" s="56" t="s">
        <v>47</v>
      </c>
      <c r="I17" s="57" t="s">
        <v>47</v>
      </c>
      <c r="J17" s="59" t="s">
        <v>47</v>
      </c>
      <c r="K17" s="5"/>
    </row>
    <row r="18" spans="1:11">
      <c r="A18" s="32" t="s">
        <v>50</v>
      </c>
      <c r="B18" s="43" t="s">
        <v>51</v>
      </c>
      <c r="C18" s="54">
        <v>2017</v>
      </c>
      <c r="D18" s="55">
        <v>75588869</v>
      </c>
      <c r="E18" s="55">
        <v>30808241</v>
      </c>
      <c r="F18" s="55">
        <f>D18-E18</f>
        <v>44780628</v>
      </c>
      <c r="G18" s="45">
        <v>0</v>
      </c>
      <c r="H18" s="45">
        <v>0</v>
      </c>
      <c r="I18" s="45">
        <v>0</v>
      </c>
      <c r="J18" s="42">
        <f>F18</f>
        <v>44780628</v>
      </c>
      <c r="K18" s="5"/>
    </row>
    <row r="19" spans="1:11">
      <c r="A19" s="32" t="s">
        <v>52</v>
      </c>
      <c r="B19" s="43" t="s">
        <v>53</v>
      </c>
      <c r="C19" s="54">
        <v>2017</v>
      </c>
      <c r="D19" s="55">
        <v>214128350</v>
      </c>
      <c r="E19" s="56" t="s">
        <v>47</v>
      </c>
      <c r="F19" s="55">
        <v>213937850</v>
      </c>
      <c r="G19" s="45">
        <v>0</v>
      </c>
      <c r="H19" s="45">
        <v>0</v>
      </c>
      <c r="I19" s="45">
        <v>0</v>
      </c>
      <c r="J19" s="42">
        <f>F19</f>
        <v>213937850</v>
      </c>
      <c r="K19" s="5"/>
    </row>
    <row r="20" spans="1:11" ht="22.5">
      <c r="A20" s="32" t="s">
        <v>54</v>
      </c>
      <c r="B20" s="43" t="s">
        <v>55</v>
      </c>
      <c r="C20" s="54">
        <v>2017</v>
      </c>
      <c r="D20" s="55">
        <v>199720812</v>
      </c>
      <c r="E20" s="55">
        <v>1824796</v>
      </c>
      <c r="F20" s="55">
        <v>197515016</v>
      </c>
      <c r="G20" s="45">
        <v>0</v>
      </c>
      <c r="H20" s="45">
        <v>0</v>
      </c>
      <c r="I20" s="45">
        <v>0</v>
      </c>
      <c r="J20" s="42">
        <f>F20</f>
        <v>197515016</v>
      </c>
      <c r="K20" s="5"/>
    </row>
    <row r="21" spans="1:11">
      <c r="A21" s="32" t="s">
        <v>56</v>
      </c>
      <c r="B21" s="43" t="s">
        <v>57</v>
      </c>
      <c r="C21" s="54">
        <v>2017</v>
      </c>
      <c r="D21" s="55">
        <v>9000000</v>
      </c>
      <c r="E21" s="55">
        <v>5275000</v>
      </c>
      <c r="F21" s="55">
        <v>3725000</v>
      </c>
      <c r="G21" s="45">
        <v>0</v>
      </c>
      <c r="H21" s="45">
        <v>0</v>
      </c>
      <c r="I21" s="45">
        <v>0</v>
      </c>
      <c r="J21" s="42">
        <v>3725000</v>
      </c>
      <c r="K21" s="5"/>
    </row>
    <row r="22" spans="1:11" ht="22.5">
      <c r="A22" s="32" t="s">
        <v>58</v>
      </c>
      <c r="B22" s="43" t="s">
        <v>59</v>
      </c>
      <c r="C22" s="54">
        <v>2017</v>
      </c>
      <c r="D22" s="55">
        <v>19302847</v>
      </c>
      <c r="E22" s="55">
        <v>1110980</v>
      </c>
      <c r="F22" s="55">
        <f>D22-E22</f>
        <v>18191867</v>
      </c>
      <c r="G22" s="45">
        <v>0</v>
      </c>
      <c r="H22" s="45">
        <v>0</v>
      </c>
      <c r="I22" s="45">
        <v>0</v>
      </c>
      <c r="J22" s="42">
        <v>18191867</v>
      </c>
      <c r="K22" s="5"/>
    </row>
    <row r="23" spans="1:11" ht="27" customHeight="1">
      <c r="A23" s="32" t="s">
        <v>60</v>
      </c>
      <c r="B23" s="38" t="s">
        <v>61</v>
      </c>
      <c r="C23" s="39"/>
      <c r="D23" s="40">
        <f t="shared" ref="D23:I23" si="3">SUM(D24:D24)</f>
        <v>0</v>
      </c>
      <c r="E23" s="40">
        <f t="shared" si="3"/>
        <v>0</v>
      </c>
      <c r="F23" s="40">
        <f t="shared" si="3"/>
        <v>0</v>
      </c>
      <c r="G23" s="40">
        <f t="shared" si="3"/>
        <v>0</v>
      </c>
      <c r="H23" s="40">
        <f t="shared" si="3"/>
        <v>0</v>
      </c>
      <c r="I23" s="41">
        <f t="shared" si="3"/>
        <v>0</v>
      </c>
      <c r="J23" s="42">
        <f>SUM(F23:I23)</f>
        <v>0</v>
      </c>
      <c r="K23" s="5"/>
    </row>
    <row r="24" spans="1:11" ht="21" customHeight="1">
      <c r="A24" s="32" t="s">
        <v>62</v>
      </c>
      <c r="B24" s="33"/>
      <c r="C24" s="34"/>
      <c r="D24" s="35"/>
      <c r="E24" s="35"/>
      <c r="F24" s="35"/>
      <c r="G24" s="35"/>
      <c r="H24" s="35"/>
      <c r="I24" s="36"/>
      <c r="J24" s="37">
        <f>SUM(F24:I24)</f>
        <v>0</v>
      </c>
      <c r="K24" s="5"/>
    </row>
    <row r="25" spans="1:11" ht="21" customHeight="1">
      <c r="A25" s="32" t="s">
        <v>63</v>
      </c>
      <c r="B25" s="60" t="s">
        <v>64</v>
      </c>
      <c r="C25" s="61"/>
      <c r="D25" s="62">
        <f t="shared" ref="D25:I25" si="4">SUM(D26:D26)</f>
        <v>0</v>
      </c>
      <c r="E25" s="62">
        <f t="shared" si="4"/>
        <v>0</v>
      </c>
      <c r="F25" s="62">
        <f t="shared" si="4"/>
        <v>0</v>
      </c>
      <c r="G25" s="62">
        <f t="shared" si="4"/>
        <v>0</v>
      </c>
      <c r="H25" s="62">
        <f t="shared" si="4"/>
        <v>0</v>
      </c>
      <c r="I25" s="63">
        <f t="shared" si="4"/>
        <v>0</v>
      </c>
      <c r="J25" s="42">
        <f>SUM(F25:I25)</f>
        <v>0</v>
      </c>
      <c r="K25" s="5"/>
    </row>
    <row r="26" spans="1:11" ht="21" customHeight="1" thickBot="1">
      <c r="A26" s="64" t="s">
        <v>65</v>
      </c>
      <c r="B26" s="33"/>
      <c r="C26" s="34"/>
      <c r="D26" s="35"/>
      <c r="E26" s="35"/>
      <c r="F26" s="35"/>
      <c r="G26" s="35"/>
      <c r="H26" s="35"/>
      <c r="I26" s="36"/>
      <c r="J26" s="65">
        <f>SUM(F26:I26)</f>
        <v>0</v>
      </c>
      <c r="K26" s="5"/>
    </row>
    <row r="27" spans="1:11" ht="25.5" customHeight="1" thickBot="1">
      <c r="A27" s="66"/>
      <c r="B27" s="67" t="s">
        <v>66</v>
      </c>
      <c r="C27" s="68"/>
      <c r="D27" s="69">
        <f>D5+D7+D15+D23+D25</f>
        <v>804860467</v>
      </c>
      <c r="E27" s="69">
        <f t="shared" ref="E27:J27" si="5">E5+E7+E15+E23+E25</f>
        <v>149393345</v>
      </c>
      <c r="F27" s="69">
        <f t="shared" si="5"/>
        <v>486637065</v>
      </c>
      <c r="G27" s="69">
        <f t="shared" si="5"/>
        <v>14320000</v>
      </c>
      <c r="H27" s="69">
        <f t="shared" si="5"/>
        <v>11682590</v>
      </c>
      <c r="I27" s="70">
        <f t="shared" si="5"/>
        <v>41579000</v>
      </c>
      <c r="J27" s="71">
        <f t="shared" si="5"/>
        <v>554218655</v>
      </c>
      <c r="K27" s="5"/>
    </row>
    <row r="29" spans="1:11" ht="25.5">
      <c r="B29" s="73" t="s">
        <v>67</v>
      </c>
    </row>
    <row r="30" spans="1:11">
      <c r="B30" s="73"/>
      <c r="C30" s="74"/>
      <c r="D30" s="74"/>
      <c r="E30" s="74"/>
      <c r="F30" s="74"/>
      <c r="H30" s="75"/>
    </row>
    <row r="31" spans="1:11">
      <c r="B31" s="75"/>
      <c r="C31" s="75"/>
      <c r="D31" s="75"/>
      <c r="E31" s="76"/>
      <c r="F31" s="76"/>
    </row>
    <row r="32" spans="1:11">
      <c r="B32" s="75"/>
      <c r="C32" s="77"/>
      <c r="D32" s="77"/>
      <c r="E32" s="77"/>
      <c r="F32" s="76"/>
    </row>
    <row r="33" spans="2:6">
      <c r="B33" s="75"/>
      <c r="C33" s="77"/>
      <c r="D33" s="77"/>
      <c r="E33" s="77"/>
      <c r="F33" s="77"/>
    </row>
    <row r="34" spans="2:6">
      <c r="B34" s="75"/>
      <c r="C34" s="77"/>
      <c r="D34" s="77"/>
      <c r="E34" s="77"/>
      <c r="F34" s="76"/>
    </row>
    <row r="35" spans="2:6">
      <c r="B35" s="73"/>
    </row>
    <row r="36" spans="2:6">
      <c r="B36" s="73"/>
    </row>
    <row r="37" spans="2:6">
      <c r="B37" s="75"/>
    </row>
    <row r="38" spans="2:6">
      <c r="B38" s="75"/>
    </row>
    <row r="39" spans="2:6">
      <c r="B39" s="75"/>
    </row>
    <row r="40" spans="2:6">
      <c r="B40" s="75"/>
    </row>
  </sheetData>
  <mergeCells count="8">
    <mergeCell ref="F1:H1"/>
    <mergeCell ref="K1:K27"/>
    <mergeCell ref="A2:A3"/>
    <mergeCell ref="B2:B3"/>
    <mergeCell ref="C2:C3"/>
    <mergeCell ref="D2:D3"/>
    <mergeCell ref="E2:E3"/>
    <mergeCell ref="J2:J3"/>
  </mergeCells>
  <printOptions horizontalCentered="1"/>
  <pageMargins left="0.78740157480314965" right="0.78740157480314965" top="1.39" bottom="0.98425196850393704" header="0.78740157480314965" footer="0.78740157480314965"/>
  <pageSetup paperSize="9" scale="60" orientation="landscape" verticalDpi="300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tájékoztató tábla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2018-06-04T12:32:23Z</dcterms:created>
  <dcterms:modified xsi:type="dcterms:W3CDTF">2018-06-04T12:32:23Z</dcterms:modified>
</cp:coreProperties>
</file>