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Y16" i="1" l="1"/>
  <c r="W16" i="1"/>
  <c r="X16" i="1"/>
  <c r="Z16" i="1"/>
  <c r="AA16" i="1"/>
  <c r="AB16" i="1"/>
  <c r="AC16" i="1"/>
  <c r="AD16" i="1"/>
  <c r="AE16" i="1"/>
  <c r="AF16" i="1"/>
  <c r="AG16" i="1"/>
  <c r="V16" i="1"/>
  <c r="AK10" i="1" l="1"/>
  <c r="AK11" i="1"/>
  <c r="AK12" i="1"/>
  <c r="AK13" i="1"/>
  <c r="AK14" i="1"/>
  <c r="AK15" i="1"/>
  <c r="AK17" i="1"/>
  <c r="AK18" i="1"/>
  <c r="AK19" i="1"/>
  <c r="AK21" i="1"/>
  <c r="AK23" i="1"/>
  <c r="AK24" i="1"/>
  <c r="AK25" i="1"/>
  <c r="AK26" i="1"/>
  <c r="AK28" i="1"/>
  <c r="AK29" i="1"/>
  <c r="AK31" i="1"/>
  <c r="AJ10" i="1"/>
  <c r="AJ11" i="1"/>
  <c r="AJ12" i="1"/>
  <c r="AJ13" i="1"/>
  <c r="AJ14" i="1"/>
  <c r="AJ15" i="1"/>
  <c r="AJ17" i="1"/>
  <c r="AJ18" i="1"/>
  <c r="AJ19" i="1"/>
  <c r="AJ21" i="1"/>
  <c r="AJ23" i="1"/>
  <c r="AJ24" i="1"/>
  <c r="AJ25" i="1"/>
  <c r="AJ26" i="1"/>
  <c r="AJ28" i="1"/>
  <c r="AJ29" i="1"/>
  <c r="AJ31" i="1"/>
  <c r="AJ9" i="1"/>
  <c r="AK9" i="1"/>
  <c r="Z32" i="1"/>
  <c r="X30" i="1"/>
  <c r="AJ30" i="1" s="1"/>
  <c r="Y30" i="1"/>
  <c r="AK30" i="1" s="1"/>
  <c r="Z30" i="1"/>
  <c r="AA30" i="1"/>
  <c r="AB30" i="1"/>
  <c r="AC30" i="1"/>
  <c r="AD30" i="1"/>
  <c r="AE30" i="1"/>
  <c r="AF30" i="1"/>
  <c r="AG30" i="1"/>
  <c r="X27" i="1"/>
  <c r="Y27" i="1"/>
  <c r="Z27" i="1"/>
  <c r="Z33" i="1" s="1"/>
  <c r="AA27" i="1"/>
  <c r="AA32" i="1" s="1"/>
  <c r="AB27" i="1"/>
  <c r="AB32" i="1" s="1"/>
  <c r="AC27" i="1"/>
  <c r="AC32" i="1" s="1"/>
  <c r="AD27" i="1"/>
  <c r="AD33" i="1" s="1"/>
  <c r="AE27" i="1"/>
  <c r="AE32" i="1" s="1"/>
  <c r="AF27" i="1"/>
  <c r="AF32" i="1" s="1"/>
  <c r="AG27" i="1"/>
  <c r="AG32" i="1" s="1"/>
  <c r="AD22" i="1"/>
  <c r="X20" i="1"/>
  <c r="Y20" i="1"/>
  <c r="Z20" i="1"/>
  <c r="AA20" i="1"/>
  <c r="AB20" i="1"/>
  <c r="AC20" i="1"/>
  <c r="AD20" i="1"/>
  <c r="AE20" i="1"/>
  <c r="AE22" i="1" s="1"/>
  <c r="AE34" i="1" s="1"/>
  <c r="AF20" i="1"/>
  <c r="AG20" i="1"/>
  <c r="AA33" i="1"/>
  <c r="AB33" i="1"/>
  <c r="AC22" i="1"/>
  <c r="AF33" i="1"/>
  <c r="AG33" i="1"/>
  <c r="S10" i="1"/>
  <c r="S11" i="1"/>
  <c r="S12" i="1"/>
  <c r="S13" i="1"/>
  <c r="S14" i="1"/>
  <c r="S15" i="1"/>
  <c r="S17" i="1"/>
  <c r="S18" i="1"/>
  <c r="S19" i="1"/>
  <c r="S21" i="1"/>
  <c r="S23" i="1"/>
  <c r="S24" i="1"/>
  <c r="S25" i="1"/>
  <c r="S26" i="1"/>
  <c r="S28" i="1"/>
  <c r="S29" i="1"/>
  <c r="S31" i="1"/>
  <c r="R10" i="1"/>
  <c r="R11" i="1"/>
  <c r="R12" i="1"/>
  <c r="R13" i="1"/>
  <c r="R14" i="1"/>
  <c r="R15" i="1"/>
  <c r="R17" i="1"/>
  <c r="R18" i="1"/>
  <c r="R19" i="1"/>
  <c r="R21" i="1"/>
  <c r="R23" i="1"/>
  <c r="R24" i="1"/>
  <c r="R25" i="1"/>
  <c r="R26" i="1"/>
  <c r="R28" i="1"/>
  <c r="R29" i="1"/>
  <c r="R31" i="1"/>
  <c r="R9" i="1"/>
  <c r="S9" i="1"/>
  <c r="F30" i="1"/>
  <c r="F32" i="1" s="1"/>
  <c r="G30" i="1"/>
  <c r="H30" i="1"/>
  <c r="I30" i="1"/>
  <c r="J30" i="1"/>
  <c r="K30" i="1"/>
  <c r="L30" i="1"/>
  <c r="M30" i="1"/>
  <c r="N30" i="1"/>
  <c r="O30" i="1"/>
  <c r="F27" i="1"/>
  <c r="G27" i="1"/>
  <c r="H27" i="1"/>
  <c r="I27" i="1"/>
  <c r="J27" i="1"/>
  <c r="K27" i="1"/>
  <c r="K32" i="1" s="1"/>
  <c r="L27" i="1"/>
  <c r="L32" i="1" s="1"/>
  <c r="M27" i="1"/>
  <c r="M32" i="1" s="1"/>
  <c r="N27" i="1"/>
  <c r="N32" i="1" s="1"/>
  <c r="O27" i="1"/>
  <c r="O32" i="1" s="1"/>
  <c r="F20" i="1"/>
  <c r="G20" i="1"/>
  <c r="H20" i="1"/>
  <c r="I20" i="1"/>
  <c r="J20" i="1"/>
  <c r="K20" i="1"/>
  <c r="L20" i="1"/>
  <c r="M20" i="1"/>
  <c r="N20" i="1"/>
  <c r="O20" i="1"/>
  <c r="F16" i="1"/>
  <c r="F33" i="1" s="1"/>
  <c r="G16" i="1"/>
  <c r="H16" i="1"/>
  <c r="I16" i="1"/>
  <c r="J16" i="1"/>
  <c r="K16" i="1"/>
  <c r="L16" i="1"/>
  <c r="L33" i="1" s="1"/>
  <c r="M16" i="1"/>
  <c r="M22" i="1" s="1"/>
  <c r="M34" i="1" s="1"/>
  <c r="N16" i="1"/>
  <c r="N33" i="1" s="1"/>
  <c r="O16" i="1"/>
  <c r="P9" i="1"/>
  <c r="Q9" i="1"/>
  <c r="AH9" i="1"/>
  <c r="AI9" i="1"/>
  <c r="P10" i="1"/>
  <c r="Q10" i="1"/>
  <c r="AH10" i="1"/>
  <c r="AI10" i="1"/>
  <c r="P11" i="1"/>
  <c r="Q11" i="1"/>
  <c r="AH11" i="1"/>
  <c r="AI11" i="1"/>
  <c r="P12" i="1"/>
  <c r="Q12" i="1"/>
  <c r="AH12" i="1"/>
  <c r="AI12" i="1"/>
  <c r="P13" i="1"/>
  <c r="Q13" i="1"/>
  <c r="AH13" i="1"/>
  <c r="AI13" i="1"/>
  <c r="P14" i="1"/>
  <c r="Q14" i="1"/>
  <c r="AH14" i="1"/>
  <c r="AI14" i="1"/>
  <c r="P15" i="1"/>
  <c r="Q15" i="1"/>
  <c r="AH15" i="1"/>
  <c r="AI15" i="1"/>
  <c r="D16" i="1"/>
  <c r="E16" i="1"/>
  <c r="E33" i="1" s="1"/>
  <c r="P17" i="1"/>
  <c r="Q17" i="1"/>
  <c r="AH17" i="1"/>
  <c r="AI17" i="1"/>
  <c r="P18" i="1"/>
  <c r="Q18" i="1"/>
  <c r="AH18" i="1"/>
  <c r="AI18" i="1"/>
  <c r="P19" i="1"/>
  <c r="Q19" i="1"/>
  <c r="AH19" i="1"/>
  <c r="AI19" i="1"/>
  <c r="D20" i="1"/>
  <c r="E20" i="1"/>
  <c r="V20" i="1"/>
  <c r="AH20" i="1" s="1"/>
  <c r="W20" i="1"/>
  <c r="W22" i="1" s="1"/>
  <c r="P21" i="1"/>
  <c r="Q21" i="1"/>
  <c r="AH21" i="1"/>
  <c r="AI21" i="1"/>
  <c r="P23" i="1"/>
  <c r="Q23" i="1"/>
  <c r="AH23" i="1"/>
  <c r="AI23" i="1"/>
  <c r="P24" i="1"/>
  <c r="Q24" i="1"/>
  <c r="AH24" i="1"/>
  <c r="AI24" i="1"/>
  <c r="P25" i="1"/>
  <c r="Q25" i="1"/>
  <c r="AH25" i="1"/>
  <c r="AI25" i="1"/>
  <c r="P26" i="1"/>
  <c r="Q26" i="1"/>
  <c r="AH26" i="1"/>
  <c r="AI26" i="1"/>
  <c r="D27" i="1"/>
  <c r="P27" i="1" s="1"/>
  <c r="E27" i="1"/>
  <c r="V27" i="1"/>
  <c r="W27" i="1"/>
  <c r="P28" i="1"/>
  <c r="Q28" i="1"/>
  <c r="AH28" i="1"/>
  <c r="AI28" i="1"/>
  <c r="P29" i="1"/>
  <c r="Q29" i="1"/>
  <c r="AH29" i="1"/>
  <c r="AI29" i="1"/>
  <c r="D30" i="1"/>
  <c r="E30" i="1"/>
  <c r="V30" i="1"/>
  <c r="AH30" i="1" s="1"/>
  <c r="W30" i="1"/>
  <c r="P31" i="1"/>
  <c r="Q31" i="1"/>
  <c r="AH31" i="1"/>
  <c r="AI31" i="1"/>
  <c r="H32" i="1" l="1"/>
  <c r="J22" i="1"/>
  <c r="P20" i="1"/>
  <c r="L22" i="1"/>
  <c r="L34" i="1" s="1"/>
  <c r="S20" i="1"/>
  <c r="AD34" i="1"/>
  <c r="AD32" i="1"/>
  <c r="V32" i="1"/>
  <c r="H33" i="1"/>
  <c r="R20" i="1"/>
  <c r="R27" i="1"/>
  <c r="M33" i="1"/>
  <c r="Y32" i="1"/>
  <c r="AK32" i="1" s="1"/>
  <c r="O22" i="1"/>
  <c r="O34" i="1" s="1"/>
  <c r="I32" i="1"/>
  <c r="S30" i="1"/>
  <c r="AC34" i="1"/>
  <c r="AK20" i="1"/>
  <c r="AJ27" i="1"/>
  <c r="AJ20" i="1"/>
  <c r="X33" i="1"/>
  <c r="AJ33" i="1" s="1"/>
  <c r="AE33" i="1"/>
  <c r="AA22" i="1"/>
  <c r="AA34" i="1" s="1"/>
  <c r="AH16" i="1"/>
  <c r="Z22" i="1"/>
  <c r="Z34" i="1" s="1"/>
  <c r="I33" i="1"/>
  <c r="D22" i="1"/>
  <c r="I22" i="1"/>
  <c r="H22" i="1"/>
  <c r="H34" i="1" s="1"/>
  <c r="AK27" i="1"/>
  <c r="X32" i="1"/>
  <c r="AJ32" i="1" s="1"/>
  <c r="Y22" i="1"/>
  <c r="AC33" i="1"/>
  <c r="AB22" i="1"/>
  <c r="AB34" i="1" s="1"/>
  <c r="AG22" i="1"/>
  <c r="AG34" i="1" s="1"/>
  <c r="AF22" i="1"/>
  <c r="AF34" i="1" s="1"/>
  <c r="AK16" i="1"/>
  <c r="Y33" i="1"/>
  <c r="AJ16" i="1"/>
  <c r="X22" i="1"/>
  <c r="G32" i="1"/>
  <c r="S32" i="1" s="1"/>
  <c r="R30" i="1"/>
  <c r="S27" i="1"/>
  <c r="K33" i="1"/>
  <c r="J32" i="1"/>
  <c r="R32" i="1" s="1"/>
  <c r="G22" i="1"/>
  <c r="O33" i="1"/>
  <c r="N22" i="1"/>
  <c r="N34" i="1" s="1"/>
  <c r="K22" i="1"/>
  <c r="K34" i="1" s="1"/>
  <c r="J33" i="1"/>
  <c r="R33" i="1" s="1"/>
  <c r="S16" i="1"/>
  <c r="G33" i="1"/>
  <c r="R16" i="1"/>
  <c r="F22" i="1"/>
  <c r="D33" i="1"/>
  <c r="V22" i="1"/>
  <c r="AH22" i="1" s="1"/>
  <c r="W33" i="1"/>
  <c r="AH27" i="1"/>
  <c r="P30" i="1"/>
  <c r="Q30" i="1"/>
  <c r="AI16" i="1"/>
  <c r="AI30" i="1"/>
  <c r="Q20" i="1"/>
  <c r="V33" i="1"/>
  <c r="E32" i="1"/>
  <c r="Q27" i="1"/>
  <c r="AI20" i="1"/>
  <c r="Q16" i="1"/>
  <c r="W32" i="1"/>
  <c r="D32" i="1"/>
  <c r="AI27" i="1"/>
  <c r="E22" i="1"/>
  <c r="P16" i="1"/>
  <c r="AI33" i="1" l="1"/>
  <c r="Y34" i="1"/>
  <c r="AK34" i="1" s="1"/>
  <c r="I34" i="1"/>
  <c r="Q32" i="1"/>
  <c r="Q33" i="1"/>
  <c r="AI22" i="1"/>
  <c r="AK33" i="1"/>
  <c r="V34" i="1"/>
  <c r="AH34" i="1" s="1"/>
  <c r="P22" i="1"/>
  <c r="E34" i="1"/>
  <c r="AK22" i="1"/>
  <c r="X34" i="1"/>
  <c r="AJ34" i="1" s="1"/>
  <c r="AJ22" i="1"/>
  <c r="G34" i="1"/>
  <c r="S34" i="1" s="1"/>
  <c r="J34" i="1"/>
  <c r="S33" i="1"/>
  <c r="S22" i="1"/>
  <c r="F34" i="1"/>
  <c r="R22" i="1"/>
  <c r="AH32" i="1"/>
  <c r="AH33" i="1"/>
  <c r="P33" i="1"/>
  <c r="AI32" i="1"/>
  <c r="W34" i="1"/>
  <c r="AI34" i="1" s="1"/>
  <c r="Q22" i="1"/>
  <c r="D34" i="1"/>
  <c r="P34" i="1" s="1"/>
  <c r="P32" i="1"/>
  <c r="Q34" i="1" l="1"/>
  <c r="R34" i="1"/>
</calcChain>
</file>

<file path=xl/sharedStrings.xml><?xml version="1.0" encoding="utf-8"?>
<sst xmlns="http://schemas.openxmlformats.org/spreadsheetml/2006/main" count="90" uniqueCount="56">
  <si>
    <t>KÖLTSÉGVETÉS MÉRLEGE</t>
  </si>
  <si>
    <t xml:space="preserve">        Ezer Ft-ban</t>
  </si>
  <si>
    <t xml:space="preserve">Megnevezés </t>
  </si>
  <si>
    <t>Kötelező feladat</t>
  </si>
  <si>
    <t>Önként vállalt feladat</t>
  </si>
  <si>
    <t>Állami feladat</t>
  </si>
  <si>
    <t xml:space="preserve">B E V É T E L E K </t>
  </si>
  <si>
    <t>K I A D Á S O K</t>
  </si>
  <si>
    <t xml:space="preserve">C. MŰKÖDÉSI BEVÉTELEK MINDÖSSZESEN (A+B) </t>
  </si>
  <si>
    <t xml:space="preserve">F. FELHALMOZÁSI BEVÉTELEK MINDÖSSZESEN (D+E) </t>
  </si>
  <si>
    <t xml:space="preserve">C. MŰKÖDÉSI KIADÁSOK MINDÖSSZESEN (A+B) </t>
  </si>
  <si>
    <t xml:space="preserve">F. FELHALMOZÁSI KIADÁSOK MINDÖSSZESEN (D+E) </t>
  </si>
  <si>
    <t>H. BEVÉTELEK MINDÖSSZESEN (C+F)</t>
  </si>
  <si>
    <t>G. KÖLTSÉGV. BEVÉTELEK MINDÖSSZESEN (A+D)</t>
  </si>
  <si>
    <t>H. KIADÁSOK MINDÖSSZESEN (C+F)</t>
  </si>
  <si>
    <t>G. KÖLTSÉGV. KIADÁSOK MINDÖSSZESEN (A+D)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</si>
  <si>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</si>
  <si>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</si>
  <si>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</si>
  <si>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</si>
  <si>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K1. Személyi juttatás</t>
  </si>
  <si>
    <t xml:space="preserve">K3. Dologi kiadások </t>
  </si>
  <si>
    <t>K4. Ellátottak pénzbeli juttatásai</t>
  </si>
  <si>
    <t xml:space="preserve">K5. Egyéb működési célú kiadások </t>
  </si>
  <si>
    <t xml:space="preserve">                   Céltartalék </t>
  </si>
  <si>
    <t xml:space="preserve">B. FINANSZÍROZÁSI BEVÉTELEK (B8.) ÖSSZESEN </t>
  </si>
  <si>
    <r>
      <t xml:space="preserve">      Ebből: </t>
    </r>
    <r>
      <rPr>
        <sz val="9"/>
        <rFont val="Arial CE"/>
        <family val="2"/>
        <charset val="238"/>
      </rPr>
      <t>Általános tartalék</t>
    </r>
    <r>
      <rPr>
        <i/>
        <sz val="9"/>
        <rFont val="Arial CE"/>
        <family val="2"/>
        <charset val="238"/>
      </rPr>
      <t xml:space="preserve"> </t>
    </r>
  </si>
  <si>
    <t>B. FINASZÍROZÁSI KIADÁSOK (K9.) ÖSSZESEN</t>
  </si>
  <si>
    <t>A. MŰKÖDÉSI KÖLTSÉGVETÉSI BEVÉTELEK ÖSSZESEN (B1+B3+B4+B6)</t>
  </si>
  <si>
    <t>A. MŰKÖDÉSI KÖLTSÉGVETÉSI KIADÁSOK ÖSSZESEN (K1. …+K5.)</t>
  </si>
  <si>
    <t>B813. Maradvány igénybevétele</t>
  </si>
  <si>
    <t>D. FELHALMOZÁSI KÖLTSÉGVETÉSI BEVÉTELEK ÖSSZESEN (B2.+B5.+B7.)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</si>
  <si>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</si>
  <si>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</si>
  <si>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</si>
  <si>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 xml:space="preserve">E. FINANSZÍROZÁSI BEVÉTELEK (B8.) ÖSSZESEN </t>
  </si>
  <si>
    <t>K915. Központi, irányítószervi támogatás folyósítása</t>
  </si>
  <si>
    <t>K916. Pénzeszközök betétként elhelyezése</t>
  </si>
  <si>
    <t>K6. Beruházások</t>
  </si>
  <si>
    <t xml:space="preserve">K7. Felújítások </t>
  </si>
  <si>
    <t xml:space="preserve">K8. Egyéb felhalmozási kiadások </t>
  </si>
  <si>
    <t>D. FELHALMOZÁSI KÖLTSÉGVETÉSI KIADÁSOK ÖSSZ.(K6….+K8.)</t>
  </si>
  <si>
    <t>E. FINASZÍROZÁSI KIADÁSOK (K9.) ÖSSZESEN</t>
  </si>
  <si>
    <t>B812. Belföldi értékpapírok bevételei</t>
  </si>
  <si>
    <t>B813. Központi, irányítószervi támogatás</t>
  </si>
  <si>
    <t>B813. Maradvány igénybevétel</t>
  </si>
  <si>
    <t xml:space="preserve">K2. Munkaadót terhelő járulékok és szociális    hozzájárulási adó </t>
  </si>
  <si>
    <t>B816. Központi, irányítószervi támogatás</t>
  </si>
  <si>
    <t>Eredeti előirányzat</t>
  </si>
  <si>
    <t>Módosított előirányzat</t>
  </si>
  <si>
    <t>Teljesítés</t>
  </si>
  <si>
    <t xml:space="preserve">Mód.jav. előirányzat </t>
  </si>
  <si>
    <t>Összesen</t>
  </si>
  <si>
    <t>K914. Államháztartáson belüli megelőlegezések</t>
  </si>
  <si>
    <t>2017.</t>
  </si>
  <si>
    <t>1. melléklet a 2/2017. (II. 20.)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</si>
</sst>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E"/>
      <charset val="238"/>
    </font>
    <font>
      <b/>
      <i/>
      <sz val="10"/>
      <name val="Arial CE"/>
      <charset val="238"/>
    </font>
    <font>
      <sz val="11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family val="2"/>
      <charset val="238"/>
    </font>
    <font>
      <sz val="9"/>
      <color indexed="10"/>
      <name val="Arial CE"/>
      <family val="2"/>
      <charset val="238"/>
    </font>
    <font>
      <sz val="9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0" borderId="0" xfId="0" applyFont="1" applyBorder="1" applyAlignment="1">
      <alignment horizontal="left" wrapText="1"/>
    </xf>
    <xf numFmtId="3" fontId="6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8" fillId="0" borderId="0" xfId="0" applyFont="1"/>
    <xf numFmtId="0" fontId="8" fillId="0" borderId="1" xfId="0" applyFont="1" applyBorder="1"/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/>
    </xf>
    <xf numFmtId="0" fontId="7" fillId="0" borderId="1" xfId="0" applyFont="1" applyBorder="1"/>
    <xf numFmtId="0" fontId="5" fillId="0" borderId="1" xfId="0" applyFont="1" applyBorder="1"/>
    <xf numFmtId="0" fontId="7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6" fillId="0" borderId="1" xfId="0" applyFont="1" applyBorder="1" applyAlignment="1">
      <alignment horizontal="right" wrapText="1"/>
    </xf>
    <xf numFmtId="0" fontId="7" fillId="0" borderId="2" xfId="0" applyFont="1" applyBorder="1"/>
    <xf numFmtId="0" fontId="6" fillId="0" borderId="1" xfId="0" applyFont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/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8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11" fillId="0" borderId="0" xfId="0" applyFont="1" applyAlignment="1">
      <alignment horizontal="righ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8"/>
  <sheetViews>
    <sheetView tabSelected="1" view="pageBreakPreview" topLeftCell="L1" zoomScale="60" zoomScaleNormal="100" workbookViewId="0">
      <selection activeCell="AG2" sqref="AG2:AK2"/>
    </sheetView>
  </sheetViews>
  <sheetFormatPr defaultRowHeight="12.75" x14ac:dyDescent="0.2"/>
  <cols>
    <col min="3" max="3" width="28.42578125" customWidth="1"/>
    <col min="4" max="7" width="10" customWidth="1"/>
    <col min="8" max="15" width="9.5703125" customWidth="1"/>
    <col min="16" max="19" width="10.28515625" customWidth="1"/>
    <col min="20" max="20" width="6.5703125" customWidth="1"/>
    <col min="21" max="21" width="37.28515625" customWidth="1"/>
    <col min="22" max="22" width="10.140625" customWidth="1"/>
    <col min="23" max="25" width="9.85546875" customWidth="1"/>
    <col min="26" max="26" width="10.28515625" customWidth="1"/>
    <col min="27" max="29" width="10.5703125" customWidth="1"/>
    <col min="30" max="30" width="10.140625" customWidth="1"/>
    <col min="31" max="33" width="10.5703125" customWidth="1"/>
    <col min="34" max="34" width="10.7109375" customWidth="1"/>
    <col min="35" max="35" width="10.5703125" customWidth="1"/>
    <col min="36" max="36" width="10.42578125" customWidth="1"/>
    <col min="37" max="37" width="11" customWidth="1"/>
    <col min="38" max="38" width="2" bestFit="1" customWidth="1"/>
  </cols>
  <sheetData>
    <row r="1" spans="1:37" x14ac:dyDescent="0.2">
      <c r="AG1" s="88"/>
      <c r="AH1" s="88"/>
      <c r="AI1" s="88"/>
      <c r="AJ1" s="88"/>
      <c r="AK1" s="88"/>
    </row>
    <row r="2" spans="1:37" ht="12" customHeight="1" x14ac:dyDescent="0.2"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88" t="s">
        <v>55</v>
      </c>
      <c r="AH2" s="88"/>
      <c r="AI2" s="88"/>
      <c r="AJ2" s="88"/>
      <c r="AK2" s="88"/>
    </row>
    <row r="3" spans="1:37" x14ac:dyDescent="0.2">
      <c r="A3" s="68" t="s">
        <v>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</row>
    <row r="4" spans="1:37" x14ac:dyDescent="0.2">
      <c r="A4" s="68" t="s">
        <v>54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</row>
    <row r="5" spans="1:37" ht="12" customHeight="1" x14ac:dyDescent="0.2">
      <c r="AH5" s="2" t="s">
        <v>1</v>
      </c>
    </row>
    <row r="6" spans="1:37" ht="14.25" customHeight="1" x14ac:dyDescent="0.2">
      <c r="A6" s="95" t="s">
        <v>6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  <c r="T6" s="92" t="s">
        <v>7</v>
      </c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4"/>
    </row>
    <row r="7" spans="1:37" ht="37.5" customHeight="1" x14ac:dyDescent="0.2">
      <c r="A7" s="69" t="s">
        <v>2</v>
      </c>
      <c r="B7" s="70"/>
      <c r="C7" s="71"/>
      <c r="D7" s="98" t="s">
        <v>3</v>
      </c>
      <c r="E7" s="99"/>
      <c r="F7" s="99"/>
      <c r="G7" s="100"/>
      <c r="H7" s="98" t="s">
        <v>4</v>
      </c>
      <c r="I7" s="99"/>
      <c r="J7" s="99"/>
      <c r="K7" s="100"/>
      <c r="L7" s="98" t="s">
        <v>5</v>
      </c>
      <c r="M7" s="99"/>
      <c r="N7" s="99"/>
      <c r="O7" s="100"/>
      <c r="P7" s="104" t="s">
        <v>52</v>
      </c>
      <c r="Q7" s="105"/>
      <c r="R7" s="105"/>
      <c r="S7" s="106"/>
      <c r="T7" s="75" t="s">
        <v>2</v>
      </c>
      <c r="U7" s="76"/>
      <c r="V7" s="98" t="s">
        <v>3</v>
      </c>
      <c r="W7" s="99"/>
      <c r="X7" s="99"/>
      <c r="Y7" s="100"/>
      <c r="Z7" s="98" t="s">
        <v>4</v>
      </c>
      <c r="AA7" s="99"/>
      <c r="AB7" s="99"/>
      <c r="AC7" s="100"/>
      <c r="AD7" s="98" t="s">
        <v>5</v>
      </c>
      <c r="AE7" s="99"/>
      <c r="AF7" s="99"/>
      <c r="AG7" s="100"/>
      <c r="AH7" s="101" t="s">
        <v>52</v>
      </c>
      <c r="AI7" s="102"/>
      <c r="AJ7" s="102"/>
      <c r="AK7" s="103"/>
    </row>
    <row r="8" spans="1:37" ht="37.5" customHeight="1" x14ac:dyDescent="0.2">
      <c r="A8" s="72"/>
      <c r="B8" s="73"/>
      <c r="C8" s="74"/>
      <c r="D8" s="11" t="s">
        <v>48</v>
      </c>
      <c r="E8" s="11" t="s">
        <v>49</v>
      </c>
      <c r="F8" s="11" t="s">
        <v>50</v>
      </c>
      <c r="G8" s="11" t="s">
        <v>51</v>
      </c>
      <c r="H8" s="11" t="s">
        <v>48</v>
      </c>
      <c r="I8" s="11" t="s">
        <v>49</v>
      </c>
      <c r="J8" s="11" t="s">
        <v>50</v>
      </c>
      <c r="K8" s="11" t="s">
        <v>51</v>
      </c>
      <c r="L8" s="11" t="s">
        <v>48</v>
      </c>
      <c r="M8" s="11" t="s">
        <v>49</v>
      </c>
      <c r="N8" s="11" t="s">
        <v>50</v>
      </c>
      <c r="O8" s="11" t="s">
        <v>51</v>
      </c>
      <c r="P8" s="34" t="s">
        <v>48</v>
      </c>
      <c r="Q8" s="34" t="s">
        <v>49</v>
      </c>
      <c r="R8" s="34" t="s">
        <v>50</v>
      </c>
      <c r="S8" s="34" t="s">
        <v>51</v>
      </c>
      <c r="T8" s="72"/>
      <c r="U8" s="74"/>
      <c r="V8" s="11" t="s">
        <v>48</v>
      </c>
      <c r="W8" s="11" t="s">
        <v>49</v>
      </c>
      <c r="X8" s="11" t="s">
        <v>50</v>
      </c>
      <c r="Y8" s="11" t="s">
        <v>51</v>
      </c>
      <c r="Z8" s="11" t="s">
        <v>48</v>
      </c>
      <c r="AA8" s="11" t="s">
        <v>49</v>
      </c>
      <c r="AB8" s="11" t="s">
        <v>50</v>
      </c>
      <c r="AC8" s="11" t="s">
        <v>51</v>
      </c>
      <c r="AD8" s="11" t="s">
        <v>48</v>
      </c>
      <c r="AE8" s="11" t="s">
        <v>49</v>
      </c>
      <c r="AF8" s="11" t="s">
        <v>50</v>
      </c>
      <c r="AG8" s="11" t="s">
        <v>51</v>
      </c>
      <c r="AH8" s="34" t="s">
        <v>48</v>
      </c>
      <c r="AI8" s="34" t="s">
        <v>49</v>
      </c>
      <c r="AJ8" s="34" t="s">
        <v>50</v>
      </c>
      <c r="AK8" s="34" t="s">
        <v>51</v>
      </c>
    </row>
    <row r="9" spans="1:37" ht="30" customHeight="1" x14ac:dyDescent="0.2">
      <c r="A9" s="37" t="s">
        <v>16</v>
      </c>
      <c r="B9" s="37"/>
      <c r="C9" s="37"/>
      <c r="D9" s="28">
        <v>321600</v>
      </c>
      <c r="E9" s="28">
        <v>321600</v>
      </c>
      <c r="F9" s="28">
        <v>251699</v>
      </c>
      <c r="G9" s="28">
        <v>407732</v>
      </c>
      <c r="H9" s="28">
        <v>8950</v>
      </c>
      <c r="I9" s="28">
        <v>8950</v>
      </c>
      <c r="J9" s="28">
        <v>4390</v>
      </c>
      <c r="K9" s="28">
        <v>15197</v>
      </c>
      <c r="L9" s="25">
        <v>0</v>
      </c>
      <c r="M9" s="28">
        <v>0</v>
      </c>
      <c r="N9" s="28">
        <v>0</v>
      </c>
      <c r="O9" s="28">
        <v>0</v>
      </c>
      <c r="P9" s="35">
        <f>D9+H9+L9</f>
        <v>330550</v>
      </c>
      <c r="Q9" s="35">
        <f>E9+I9+M9</f>
        <v>330550</v>
      </c>
      <c r="R9" s="35">
        <f t="shared" ref="R9:S24" si="0">F9+J9+N9</f>
        <v>256089</v>
      </c>
      <c r="S9" s="35">
        <f t="shared" si="0"/>
        <v>422929</v>
      </c>
      <c r="T9" s="37" t="s">
        <v>20</v>
      </c>
      <c r="U9" s="37"/>
      <c r="V9" s="28">
        <v>255859</v>
      </c>
      <c r="W9" s="28">
        <v>279110</v>
      </c>
      <c r="X9" s="28">
        <v>125006</v>
      </c>
      <c r="Y9" s="28">
        <v>290089</v>
      </c>
      <c r="Z9" s="5"/>
      <c r="AA9" s="5"/>
      <c r="AB9" s="5"/>
      <c r="AC9" s="5"/>
      <c r="AD9" s="25">
        <v>0</v>
      </c>
      <c r="AE9" s="28">
        <v>0</v>
      </c>
      <c r="AF9" s="28">
        <v>0</v>
      </c>
      <c r="AG9" s="28">
        <v>0</v>
      </c>
      <c r="AH9" s="35">
        <f>V9+Z9+AD9</f>
        <v>255859</v>
      </c>
      <c r="AI9" s="35">
        <f>W9+AA9+AE9</f>
        <v>279110</v>
      </c>
      <c r="AJ9" s="35">
        <f t="shared" ref="AJ9:AK24" si="1">X9+AB9+AF9</f>
        <v>125006</v>
      </c>
      <c r="AK9" s="35">
        <f t="shared" si="1"/>
        <v>290089</v>
      </c>
    </row>
    <row r="10" spans="1:37" ht="24" customHeight="1" x14ac:dyDescent="0.2">
      <c r="A10" s="65" t="s">
        <v>17</v>
      </c>
      <c r="B10" s="67"/>
      <c r="C10" s="66"/>
      <c r="D10" s="25"/>
      <c r="E10" s="25"/>
      <c r="F10" s="25"/>
      <c r="G10" s="25"/>
      <c r="H10" s="25"/>
      <c r="I10" s="25"/>
      <c r="J10" s="25"/>
      <c r="K10" s="25"/>
      <c r="L10" s="4"/>
      <c r="M10" s="4"/>
      <c r="N10" s="4"/>
      <c r="O10" s="4"/>
      <c r="P10" s="35">
        <f t="shared" ref="P10:P34" si="2">D10+H10+L10</f>
        <v>0</v>
      </c>
      <c r="Q10" s="35">
        <f t="shared" ref="Q10:Q34" si="3">E10+I10+M10</f>
        <v>0</v>
      </c>
      <c r="R10" s="35">
        <f t="shared" si="0"/>
        <v>0</v>
      </c>
      <c r="S10" s="35">
        <f t="shared" si="0"/>
        <v>0</v>
      </c>
      <c r="T10" s="65" t="s">
        <v>46</v>
      </c>
      <c r="U10" s="66"/>
      <c r="V10" s="28">
        <v>57464</v>
      </c>
      <c r="W10" s="28">
        <v>66234</v>
      </c>
      <c r="X10" s="28">
        <v>32557</v>
      </c>
      <c r="Y10" s="28">
        <v>69285</v>
      </c>
      <c r="Z10" s="4"/>
      <c r="AA10" s="4"/>
      <c r="AB10" s="4"/>
      <c r="AC10" s="4"/>
      <c r="AD10" s="25">
        <v>0</v>
      </c>
      <c r="AE10" s="25">
        <v>0</v>
      </c>
      <c r="AF10" s="25">
        <v>0</v>
      </c>
      <c r="AG10" s="25">
        <v>0</v>
      </c>
      <c r="AH10" s="35">
        <f t="shared" ref="AH10:AH34" si="4">V10+Z10+AD10</f>
        <v>57464</v>
      </c>
      <c r="AI10" s="35">
        <f t="shared" ref="AI10:AK34" si="5">W10+AA10+AE10</f>
        <v>66234</v>
      </c>
      <c r="AJ10" s="35">
        <f t="shared" si="1"/>
        <v>32557</v>
      </c>
      <c r="AK10" s="35">
        <f t="shared" si="1"/>
        <v>69285</v>
      </c>
    </row>
    <row r="11" spans="1:37" ht="24" customHeight="1" x14ac:dyDescent="0.2">
      <c r="A11" s="41" t="s">
        <v>18</v>
      </c>
      <c r="B11" s="55"/>
      <c r="C11" s="44"/>
      <c r="D11" s="25"/>
      <c r="E11" s="25"/>
      <c r="F11" s="25"/>
      <c r="G11" s="25"/>
      <c r="H11" s="25">
        <v>3100</v>
      </c>
      <c r="I11" s="25">
        <v>3100</v>
      </c>
      <c r="J11" s="25">
        <v>226</v>
      </c>
      <c r="K11" s="25">
        <v>3100</v>
      </c>
      <c r="L11" s="7"/>
      <c r="M11" s="7"/>
      <c r="N11" s="7"/>
      <c r="O11" s="7"/>
      <c r="P11" s="35">
        <f t="shared" si="2"/>
        <v>3100</v>
      </c>
      <c r="Q11" s="35">
        <f t="shared" si="3"/>
        <v>3100</v>
      </c>
      <c r="R11" s="35">
        <f t="shared" si="0"/>
        <v>226</v>
      </c>
      <c r="S11" s="35">
        <f t="shared" si="0"/>
        <v>3100</v>
      </c>
      <c r="T11" s="37" t="s">
        <v>21</v>
      </c>
      <c r="U11" s="37"/>
      <c r="V11" s="31">
        <v>122677</v>
      </c>
      <c r="W11" s="31">
        <v>184177</v>
      </c>
      <c r="X11" s="31">
        <v>62938</v>
      </c>
      <c r="Y11" s="31">
        <v>262876</v>
      </c>
      <c r="Z11" s="6"/>
      <c r="AA11" s="6"/>
      <c r="AB11" s="6"/>
      <c r="AC11" s="6"/>
      <c r="AD11" s="36">
        <v>0</v>
      </c>
      <c r="AE11" s="31">
        <v>0</v>
      </c>
      <c r="AF11" s="31">
        <v>0</v>
      </c>
      <c r="AG11" s="31">
        <v>0</v>
      </c>
      <c r="AH11" s="35">
        <f t="shared" si="4"/>
        <v>122677</v>
      </c>
      <c r="AI11" s="35">
        <f t="shared" si="5"/>
        <v>184177</v>
      </c>
      <c r="AJ11" s="35">
        <f t="shared" si="1"/>
        <v>62938</v>
      </c>
      <c r="AK11" s="35">
        <f t="shared" si="1"/>
        <v>262876</v>
      </c>
    </row>
    <row r="12" spans="1:37" ht="25.5" customHeight="1" x14ac:dyDescent="0.2">
      <c r="A12" s="41" t="s">
        <v>19</v>
      </c>
      <c r="B12" s="55"/>
      <c r="C12" s="44"/>
      <c r="D12" s="25"/>
      <c r="E12" s="25"/>
      <c r="F12" s="25"/>
      <c r="G12" s="25"/>
      <c r="H12" s="33">
        <v>9900</v>
      </c>
      <c r="I12" s="33">
        <v>9900</v>
      </c>
      <c r="J12" s="33">
        <v>10328</v>
      </c>
      <c r="K12" s="33">
        <v>14950</v>
      </c>
      <c r="L12" s="7"/>
      <c r="M12" s="7"/>
      <c r="N12" s="7"/>
      <c r="O12" s="7"/>
      <c r="P12" s="35">
        <f t="shared" si="2"/>
        <v>9900</v>
      </c>
      <c r="Q12" s="35">
        <f t="shared" si="3"/>
        <v>9900</v>
      </c>
      <c r="R12" s="35">
        <f t="shared" si="0"/>
        <v>10328</v>
      </c>
      <c r="S12" s="35">
        <f t="shared" si="0"/>
        <v>14950</v>
      </c>
      <c r="T12" s="37" t="s">
        <v>22</v>
      </c>
      <c r="U12" s="37"/>
      <c r="V12" s="25">
        <v>0</v>
      </c>
      <c r="W12" s="25">
        <v>0</v>
      </c>
      <c r="X12" s="25">
        <v>0</v>
      </c>
      <c r="Y12" s="25">
        <v>0</v>
      </c>
      <c r="Z12" s="4"/>
      <c r="AA12" s="4"/>
      <c r="AB12" s="4"/>
      <c r="AC12" s="4"/>
      <c r="AD12" s="4"/>
      <c r="AE12" s="4"/>
      <c r="AF12" s="4"/>
      <c r="AG12" s="4"/>
      <c r="AH12" s="35">
        <f t="shared" si="4"/>
        <v>0</v>
      </c>
      <c r="AI12" s="35">
        <f t="shared" si="5"/>
        <v>0</v>
      </c>
      <c r="AJ12" s="35">
        <f t="shared" si="1"/>
        <v>0</v>
      </c>
      <c r="AK12" s="35">
        <f t="shared" si="1"/>
        <v>0</v>
      </c>
    </row>
    <row r="13" spans="1:37" ht="15" customHeight="1" x14ac:dyDescent="0.2">
      <c r="A13" s="38"/>
      <c r="B13" s="39"/>
      <c r="C13" s="40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35">
        <f t="shared" si="2"/>
        <v>0</v>
      </c>
      <c r="Q13" s="35">
        <f t="shared" si="3"/>
        <v>0</v>
      </c>
      <c r="R13" s="35">
        <f t="shared" si="0"/>
        <v>0</v>
      </c>
      <c r="S13" s="35">
        <f t="shared" si="0"/>
        <v>0</v>
      </c>
      <c r="T13" s="37" t="s">
        <v>23</v>
      </c>
      <c r="U13" s="37"/>
      <c r="V13" s="25">
        <v>216804</v>
      </c>
      <c r="W13" s="25">
        <v>235794</v>
      </c>
      <c r="X13" s="25">
        <v>17509</v>
      </c>
      <c r="Y13" s="25">
        <v>235794</v>
      </c>
      <c r="Z13" s="25">
        <v>37500</v>
      </c>
      <c r="AA13" s="25">
        <v>42500</v>
      </c>
      <c r="AB13" s="25">
        <v>12500</v>
      </c>
      <c r="AC13" s="25">
        <v>47200</v>
      </c>
      <c r="AD13" s="25">
        <v>4500</v>
      </c>
      <c r="AE13" s="25">
        <v>9000</v>
      </c>
      <c r="AF13" s="25">
        <v>200</v>
      </c>
      <c r="AG13" s="25">
        <v>9000</v>
      </c>
      <c r="AH13" s="35">
        <f t="shared" si="4"/>
        <v>258804</v>
      </c>
      <c r="AI13" s="35">
        <f t="shared" si="5"/>
        <v>287294</v>
      </c>
      <c r="AJ13" s="35">
        <f t="shared" si="1"/>
        <v>30209</v>
      </c>
      <c r="AK13" s="35">
        <f t="shared" si="1"/>
        <v>291994</v>
      </c>
    </row>
    <row r="14" spans="1:37" ht="17.25" customHeight="1" x14ac:dyDescent="0.2">
      <c r="A14" s="47"/>
      <c r="B14" s="48"/>
      <c r="C14" s="49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35">
        <f t="shared" si="2"/>
        <v>0</v>
      </c>
      <c r="Q14" s="35">
        <f t="shared" si="3"/>
        <v>0</v>
      </c>
      <c r="R14" s="35">
        <f t="shared" si="0"/>
        <v>0</v>
      </c>
      <c r="S14" s="35">
        <f t="shared" si="0"/>
        <v>0</v>
      </c>
      <c r="T14" s="45" t="s">
        <v>26</v>
      </c>
      <c r="U14" s="46"/>
      <c r="V14" s="4"/>
      <c r="W14" s="4"/>
      <c r="X14" s="4"/>
      <c r="Y14" s="4"/>
      <c r="Z14" s="25">
        <v>20000</v>
      </c>
      <c r="AA14" s="25">
        <v>10000</v>
      </c>
      <c r="AB14" s="25">
        <v>0</v>
      </c>
      <c r="AC14" s="25">
        <v>10000</v>
      </c>
      <c r="AD14" s="4"/>
      <c r="AE14" s="4"/>
      <c r="AF14" s="4"/>
      <c r="AG14" s="4"/>
      <c r="AH14" s="35">
        <f t="shared" si="4"/>
        <v>20000</v>
      </c>
      <c r="AI14" s="35">
        <f t="shared" si="5"/>
        <v>10000</v>
      </c>
      <c r="AJ14" s="35">
        <f t="shared" si="1"/>
        <v>0</v>
      </c>
      <c r="AK14" s="35">
        <f t="shared" si="1"/>
        <v>10000</v>
      </c>
    </row>
    <row r="15" spans="1:37" ht="15.75" customHeight="1" x14ac:dyDescent="0.2">
      <c r="A15" s="47"/>
      <c r="B15" s="48"/>
      <c r="C15" s="49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35">
        <f t="shared" si="2"/>
        <v>0</v>
      </c>
      <c r="Q15" s="35">
        <f t="shared" si="3"/>
        <v>0</v>
      </c>
      <c r="R15" s="35">
        <f t="shared" si="0"/>
        <v>0</v>
      </c>
      <c r="S15" s="35">
        <f t="shared" si="0"/>
        <v>0</v>
      </c>
      <c r="T15" s="41" t="s">
        <v>24</v>
      </c>
      <c r="U15" s="44"/>
      <c r="V15" s="4">
        <v>194304</v>
      </c>
      <c r="W15" s="4">
        <v>97729</v>
      </c>
      <c r="X15" s="4">
        <v>0</v>
      </c>
      <c r="Y15" s="4">
        <v>97729</v>
      </c>
      <c r="Z15" s="4"/>
      <c r="AA15" s="4"/>
      <c r="AB15" s="4"/>
      <c r="AC15" s="4"/>
      <c r="AD15" s="4"/>
      <c r="AE15" s="4"/>
      <c r="AF15" s="4"/>
      <c r="AG15" s="4"/>
      <c r="AH15" s="35">
        <f t="shared" si="4"/>
        <v>194304</v>
      </c>
      <c r="AI15" s="35">
        <f t="shared" si="5"/>
        <v>97729</v>
      </c>
      <c r="AJ15" s="35">
        <f t="shared" si="1"/>
        <v>0</v>
      </c>
      <c r="AK15" s="35">
        <f t="shared" si="1"/>
        <v>97729</v>
      </c>
    </row>
    <row r="16" spans="1:37" ht="29.25" customHeight="1" x14ac:dyDescent="0.2">
      <c r="A16" s="53" t="s">
        <v>28</v>
      </c>
      <c r="B16" s="58"/>
      <c r="C16" s="54"/>
      <c r="D16" s="22">
        <f t="shared" ref="D16:O16" si="6">SUM(D9:D15)</f>
        <v>321600</v>
      </c>
      <c r="E16" s="22">
        <f t="shared" si="6"/>
        <v>321600</v>
      </c>
      <c r="F16" s="22">
        <f t="shared" si="6"/>
        <v>251699</v>
      </c>
      <c r="G16" s="22">
        <f t="shared" si="6"/>
        <v>407732</v>
      </c>
      <c r="H16" s="22">
        <f t="shared" si="6"/>
        <v>21950</v>
      </c>
      <c r="I16" s="22">
        <f t="shared" si="6"/>
        <v>21950</v>
      </c>
      <c r="J16" s="22">
        <f t="shared" si="6"/>
        <v>14944</v>
      </c>
      <c r="K16" s="22">
        <f t="shared" si="6"/>
        <v>33247</v>
      </c>
      <c r="L16" s="22">
        <f t="shared" si="6"/>
        <v>0</v>
      </c>
      <c r="M16" s="22">
        <f t="shared" si="6"/>
        <v>0</v>
      </c>
      <c r="N16" s="22">
        <f t="shared" si="6"/>
        <v>0</v>
      </c>
      <c r="O16" s="22">
        <f t="shared" si="6"/>
        <v>0</v>
      </c>
      <c r="P16" s="35">
        <f t="shared" si="2"/>
        <v>343550</v>
      </c>
      <c r="Q16" s="35">
        <f t="shared" si="3"/>
        <v>343550</v>
      </c>
      <c r="R16" s="35">
        <f t="shared" si="0"/>
        <v>266643</v>
      </c>
      <c r="S16" s="35">
        <f t="shared" si="0"/>
        <v>440979</v>
      </c>
      <c r="T16" s="53" t="s">
        <v>29</v>
      </c>
      <c r="U16" s="54"/>
      <c r="V16" s="23">
        <f>SUM(V9:V13)</f>
        <v>652804</v>
      </c>
      <c r="W16" s="23">
        <f t="shared" ref="W16:AG16" si="7">SUM(W9:W13)</f>
        <v>765315</v>
      </c>
      <c r="X16" s="23">
        <f t="shared" si="7"/>
        <v>238010</v>
      </c>
      <c r="Y16" s="23">
        <f t="shared" si="7"/>
        <v>858044</v>
      </c>
      <c r="Z16" s="23">
        <f t="shared" si="7"/>
        <v>37500</v>
      </c>
      <c r="AA16" s="23">
        <f t="shared" si="7"/>
        <v>42500</v>
      </c>
      <c r="AB16" s="23">
        <f t="shared" si="7"/>
        <v>12500</v>
      </c>
      <c r="AC16" s="23">
        <f t="shared" si="7"/>
        <v>47200</v>
      </c>
      <c r="AD16" s="23">
        <f t="shared" si="7"/>
        <v>4500</v>
      </c>
      <c r="AE16" s="23">
        <f t="shared" si="7"/>
        <v>9000</v>
      </c>
      <c r="AF16" s="23">
        <f t="shared" si="7"/>
        <v>200</v>
      </c>
      <c r="AG16" s="23">
        <f t="shared" si="7"/>
        <v>9000</v>
      </c>
      <c r="AH16" s="35">
        <f t="shared" si="4"/>
        <v>694804</v>
      </c>
      <c r="AI16" s="35">
        <f t="shared" si="5"/>
        <v>816815</v>
      </c>
      <c r="AJ16" s="35">
        <f t="shared" si="1"/>
        <v>250710</v>
      </c>
      <c r="AK16" s="35">
        <f t="shared" si="1"/>
        <v>914244</v>
      </c>
    </row>
    <row r="17" spans="1:37" ht="23.25" customHeight="1" x14ac:dyDescent="0.2">
      <c r="A17" s="41" t="s">
        <v>43</v>
      </c>
      <c r="B17" s="42"/>
      <c r="C17" s="43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35">
        <f t="shared" si="2"/>
        <v>0</v>
      </c>
      <c r="Q17" s="35">
        <f t="shared" si="3"/>
        <v>0</v>
      </c>
      <c r="R17" s="35">
        <f t="shared" si="0"/>
        <v>0</v>
      </c>
      <c r="S17" s="35">
        <f t="shared" si="0"/>
        <v>0</v>
      </c>
      <c r="T17" s="50" t="s">
        <v>53</v>
      </c>
      <c r="U17" s="51"/>
      <c r="V17" s="29">
        <v>12724</v>
      </c>
      <c r="W17" s="29">
        <v>12724</v>
      </c>
      <c r="X17" s="29">
        <v>12724</v>
      </c>
      <c r="Y17" s="29">
        <v>12724</v>
      </c>
      <c r="Z17" s="3"/>
      <c r="AA17" s="3"/>
      <c r="AB17" s="3"/>
      <c r="AC17" s="3"/>
      <c r="AD17" s="3"/>
      <c r="AE17" s="3"/>
      <c r="AF17" s="3"/>
      <c r="AG17" s="3"/>
      <c r="AH17" s="35">
        <f t="shared" si="4"/>
        <v>12724</v>
      </c>
      <c r="AI17" s="35">
        <f t="shared" si="5"/>
        <v>12724</v>
      </c>
      <c r="AJ17" s="35">
        <f t="shared" si="1"/>
        <v>12724</v>
      </c>
      <c r="AK17" s="35">
        <f t="shared" si="1"/>
        <v>12724</v>
      </c>
    </row>
    <row r="18" spans="1:37" ht="22.5" customHeight="1" x14ac:dyDescent="0.2">
      <c r="A18" s="41" t="s">
        <v>45</v>
      </c>
      <c r="B18" s="55"/>
      <c r="C18" s="44"/>
      <c r="D18" s="26">
        <v>102724</v>
      </c>
      <c r="E18" s="26">
        <v>224735</v>
      </c>
      <c r="F18" s="26">
        <v>224735</v>
      </c>
      <c r="G18" s="26">
        <v>224735</v>
      </c>
      <c r="H18" s="4">
        <v>260254</v>
      </c>
      <c r="I18" s="4">
        <v>260254</v>
      </c>
      <c r="J18" s="4">
        <v>260254</v>
      </c>
      <c r="K18" s="4">
        <v>260254</v>
      </c>
      <c r="L18" s="4"/>
      <c r="M18" s="4"/>
      <c r="N18" s="4"/>
      <c r="O18" s="4"/>
      <c r="P18" s="35">
        <f t="shared" si="2"/>
        <v>362978</v>
      </c>
      <c r="Q18" s="35">
        <f t="shared" si="3"/>
        <v>484989</v>
      </c>
      <c r="R18" s="35">
        <f t="shared" si="0"/>
        <v>484989</v>
      </c>
      <c r="S18" s="35">
        <f t="shared" si="0"/>
        <v>484989</v>
      </c>
      <c r="T18" s="41" t="s">
        <v>36</v>
      </c>
      <c r="U18" s="44"/>
      <c r="V18" s="26">
        <v>173178</v>
      </c>
      <c r="W18" s="32">
        <v>173178</v>
      </c>
      <c r="X18" s="32">
        <v>85543</v>
      </c>
      <c r="Y18" s="32">
        <v>173178</v>
      </c>
      <c r="Z18" s="3"/>
      <c r="AA18" s="3"/>
      <c r="AB18" s="3"/>
      <c r="AC18" s="3"/>
      <c r="AD18" s="3"/>
      <c r="AE18" s="3"/>
      <c r="AF18" s="3"/>
      <c r="AG18" s="3"/>
      <c r="AH18" s="35">
        <f t="shared" si="4"/>
        <v>173178</v>
      </c>
      <c r="AI18" s="35">
        <f t="shared" si="5"/>
        <v>173178</v>
      </c>
      <c r="AJ18" s="35">
        <f t="shared" si="1"/>
        <v>85543</v>
      </c>
      <c r="AK18" s="35">
        <f t="shared" si="1"/>
        <v>173178</v>
      </c>
    </row>
    <row r="19" spans="1:37" ht="24" customHeight="1" x14ac:dyDescent="0.2">
      <c r="A19" s="41" t="s">
        <v>47</v>
      </c>
      <c r="B19" s="55"/>
      <c r="C19" s="44"/>
      <c r="D19" s="26">
        <v>173178</v>
      </c>
      <c r="E19" s="26">
        <v>173178</v>
      </c>
      <c r="F19" s="26">
        <v>85543</v>
      </c>
      <c r="G19" s="26">
        <v>173178</v>
      </c>
      <c r="H19" s="4"/>
      <c r="I19" s="4"/>
      <c r="J19" s="4"/>
      <c r="K19" s="4"/>
      <c r="L19" s="4"/>
      <c r="M19" s="4"/>
      <c r="N19" s="4"/>
      <c r="O19" s="4"/>
      <c r="P19" s="35">
        <f t="shared" si="2"/>
        <v>173178</v>
      </c>
      <c r="Q19" s="35">
        <f t="shared" si="3"/>
        <v>173178</v>
      </c>
      <c r="R19" s="35">
        <f t="shared" si="0"/>
        <v>85543</v>
      </c>
      <c r="S19" s="35">
        <f t="shared" si="0"/>
        <v>173178</v>
      </c>
      <c r="T19" s="56" t="s">
        <v>37</v>
      </c>
      <c r="U19" s="57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35">
        <f t="shared" si="4"/>
        <v>0</v>
      </c>
      <c r="AI19" s="35">
        <f t="shared" si="5"/>
        <v>0</v>
      </c>
      <c r="AJ19" s="35">
        <f t="shared" si="1"/>
        <v>0</v>
      </c>
      <c r="AK19" s="35">
        <f t="shared" si="1"/>
        <v>0</v>
      </c>
    </row>
    <row r="20" spans="1:37" s="19" customFormat="1" ht="22.5" customHeight="1" x14ac:dyDescent="0.2">
      <c r="A20" s="52" t="s">
        <v>25</v>
      </c>
      <c r="B20" s="42"/>
      <c r="C20" s="43"/>
      <c r="D20" s="22">
        <f t="shared" ref="D20:O20" si="8">SUM(D17:D19)</f>
        <v>275902</v>
      </c>
      <c r="E20" s="22">
        <f t="shared" si="8"/>
        <v>397913</v>
      </c>
      <c r="F20" s="22">
        <f t="shared" si="8"/>
        <v>310278</v>
      </c>
      <c r="G20" s="22">
        <f t="shared" si="8"/>
        <v>397913</v>
      </c>
      <c r="H20" s="22">
        <f t="shared" si="8"/>
        <v>260254</v>
      </c>
      <c r="I20" s="22">
        <f t="shared" si="8"/>
        <v>260254</v>
      </c>
      <c r="J20" s="22">
        <f t="shared" si="8"/>
        <v>260254</v>
      </c>
      <c r="K20" s="22">
        <f t="shared" si="8"/>
        <v>260254</v>
      </c>
      <c r="L20" s="22">
        <f t="shared" si="8"/>
        <v>0</v>
      </c>
      <c r="M20" s="22">
        <f t="shared" si="8"/>
        <v>0</v>
      </c>
      <c r="N20" s="22">
        <f t="shared" si="8"/>
        <v>0</v>
      </c>
      <c r="O20" s="22">
        <f t="shared" si="8"/>
        <v>0</v>
      </c>
      <c r="P20" s="35">
        <f t="shared" si="2"/>
        <v>536156</v>
      </c>
      <c r="Q20" s="35">
        <f t="shared" si="3"/>
        <v>658167</v>
      </c>
      <c r="R20" s="35">
        <f t="shared" si="0"/>
        <v>570532</v>
      </c>
      <c r="S20" s="35">
        <f t="shared" si="0"/>
        <v>658167</v>
      </c>
      <c r="T20" s="52" t="s">
        <v>27</v>
      </c>
      <c r="U20" s="43"/>
      <c r="V20" s="24">
        <f t="shared" ref="V20:AG20" si="9">SUM(V17:V19)</f>
        <v>185902</v>
      </c>
      <c r="W20" s="24">
        <f t="shared" si="9"/>
        <v>185902</v>
      </c>
      <c r="X20" s="24">
        <f t="shared" si="9"/>
        <v>98267</v>
      </c>
      <c r="Y20" s="24">
        <f t="shared" si="9"/>
        <v>185902</v>
      </c>
      <c r="Z20" s="24">
        <f t="shared" si="9"/>
        <v>0</v>
      </c>
      <c r="AA20" s="24">
        <f t="shared" si="9"/>
        <v>0</v>
      </c>
      <c r="AB20" s="24">
        <f t="shared" si="9"/>
        <v>0</v>
      </c>
      <c r="AC20" s="24">
        <f t="shared" si="9"/>
        <v>0</v>
      </c>
      <c r="AD20" s="24">
        <f t="shared" si="9"/>
        <v>0</v>
      </c>
      <c r="AE20" s="24">
        <f t="shared" si="9"/>
        <v>0</v>
      </c>
      <c r="AF20" s="24">
        <f t="shared" si="9"/>
        <v>0</v>
      </c>
      <c r="AG20" s="24">
        <f t="shared" si="9"/>
        <v>0</v>
      </c>
      <c r="AH20" s="35">
        <f t="shared" si="4"/>
        <v>185902</v>
      </c>
      <c r="AI20" s="35">
        <f t="shared" si="5"/>
        <v>185902</v>
      </c>
      <c r="AJ20" s="35">
        <f t="shared" si="1"/>
        <v>98267</v>
      </c>
      <c r="AK20" s="35">
        <f t="shared" si="1"/>
        <v>185902</v>
      </c>
    </row>
    <row r="21" spans="1:37" ht="13.5" customHeight="1" x14ac:dyDescent="0.2">
      <c r="A21" s="59"/>
      <c r="B21" s="60"/>
      <c r="C21" s="61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35">
        <f t="shared" si="2"/>
        <v>0</v>
      </c>
      <c r="Q21" s="35">
        <f t="shared" si="3"/>
        <v>0</v>
      </c>
      <c r="R21" s="35">
        <f t="shared" si="0"/>
        <v>0</v>
      </c>
      <c r="S21" s="35">
        <f t="shared" si="0"/>
        <v>0</v>
      </c>
      <c r="T21" s="59"/>
      <c r="U21" s="61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5">
        <f t="shared" si="4"/>
        <v>0</v>
      </c>
      <c r="AI21" s="35">
        <f t="shared" si="5"/>
        <v>0</v>
      </c>
      <c r="AJ21" s="35">
        <f t="shared" si="1"/>
        <v>0</v>
      </c>
      <c r="AK21" s="35">
        <f t="shared" si="1"/>
        <v>0</v>
      </c>
    </row>
    <row r="22" spans="1:37" s="19" customFormat="1" ht="13.5" customHeight="1" x14ac:dyDescent="0.2">
      <c r="A22" s="16" t="s">
        <v>8</v>
      </c>
      <c r="B22" s="16"/>
      <c r="C22" s="16"/>
      <c r="D22" s="22">
        <f t="shared" ref="D22:O22" si="10">D16+D20</f>
        <v>597502</v>
      </c>
      <c r="E22" s="22">
        <f t="shared" si="10"/>
        <v>719513</v>
      </c>
      <c r="F22" s="22">
        <f t="shared" si="10"/>
        <v>561977</v>
      </c>
      <c r="G22" s="22">
        <f t="shared" si="10"/>
        <v>805645</v>
      </c>
      <c r="H22" s="22">
        <f t="shared" si="10"/>
        <v>282204</v>
      </c>
      <c r="I22" s="22">
        <f t="shared" si="10"/>
        <v>282204</v>
      </c>
      <c r="J22" s="22">
        <f t="shared" si="10"/>
        <v>275198</v>
      </c>
      <c r="K22" s="22">
        <f t="shared" si="10"/>
        <v>293501</v>
      </c>
      <c r="L22" s="22">
        <f t="shared" si="10"/>
        <v>0</v>
      </c>
      <c r="M22" s="22">
        <f t="shared" si="10"/>
        <v>0</v>
      </c>
      <c r="N22" s="22">
        <f t="shared" si="10"/>
        <v>0</v>
      </c>
      <c r="O22" s="22">
        <f t="shared" si="10"/>
        <v>0</v>
      </c>
      <c r="P22" s="35">
        <f t="shared" si="2"/>
        <v>879706</v>
      </c>
      <c r="Q22" s="35">
        <f t="shared" si="3"/>
        <v>1001717</v>
      </c>
      <c r="R22" s="35">
        <f t="shared" si="0"/>
        <v>837175</v>
      </c>
      <c r="S22" s="35">
        <f t="shared" si="0"/>
        <v>1099146</v>
      </c>
      <c r="T22" s="17" t="s">
        <v>10</v>
      </c>
      <c r="U22" s="18"/>
      <c r="V22" s="23">
        <f t="shared" ref="V22:AG22" si="11">V16+V20</f>
        <v>838706</v>
      </c>
      <c r="W22" s="23">
        <f t="shared" si="11"/>
        <v>951217</v>
      </c>
      <c r="X22" s="23">
        <f t="shared" si="11"/>
        <v>336277</v>
      </c>
      <c r="Y22" s="23">
        <f t="shared" si="11"/>
        <v>1043946</v>
      </c>
      <c r="Z22" s="23">
        <f t="shared" si="11"/>
        <v>37500</v>
      </c>
      <c r="AA22" s="23">
        <f t="shared" si="11"/>
        <v>42500</v>
      </c>
      <c r="AB22" s="23">
        <f t="shared" si="11"/>
        <v>12500</v>
      </c>
      <c r="AC22" s="23">
        <f t="shared" si="11"/>
        <v>47200</v>
      </c>
      <c r="AD22" s="23">
        <f t="shared" si="11"/>
        <v>4500</v>
      </c>
      <c r="AE22" s="23">
        <f t="shared" si="11"/>
        <v>9000</v>
      </c>
      <c r="AF22" s="23">
        <f t="shared" si="11"/>
        <v>200</v>
      </c>
      <c r="AG22" s="23">
        <f t="shared" si="11"/>
        <v>9000</v>
      </c>
      <c r="AH22" s="35">
        <f t="shared" si="4"/>
        <v>880706</v>
      </c>
      <c r="AI22" s="35">
        <f t="shared" si="5"/>
        <v>1002717</v>
      </c>
      <c r="AJ22" s="35">
        <f t="shared" si="1"/>
        <v>348977</v>
      </c>
      <c r="AK22" s="35">
        <f t="shared" si="1"/>
        <v>1100146</v>
      </c>
    </row>
    <row r="23" spans="1:37" ht="27" customHeight="1" x14ac:dyDescent="0.2">
      <c r="A23" s="62" t="s">
        <v>32</v>
      </c>
      <c r="B23" s="63"/>
      <c r="C23" s="6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35">
        <f t="shared" si="2"/>
        <v>0</v>
      </c>
      <c r="Q23" s="35">
        <f t="shared" si="3"/>
        <v>0</v>
      </c>
      <c r="R23" s="35">
        <f t="shared" si="0"/>
        <v>0</v>
      </c>
      <c r="S23" s="35">
        <f t="shared" si="0"/>
        <v>0</v>
      </c>
      <c r="T23" s="10" t="s">
        <v>38</v>
      </c>
      <c r="U23" s="3"/>
      <c r="V23" s="30">
        <v>9000</v>
      </c>
      <c r="W23" s="30">
        <v>9000</v>
      </c>
      <c r="X23" s="30">
        <v>7859</v>
      </c>
      <c r="Y23" s="30">
        <v>14000</v>
      </c>
      <c r="Z23" s="9"/>
      <c r="AA23" s="9"/>
      <c r="AB23" s="9"/>
      <c r="AC23" s="9"/>
      <c r="AD23" s="9"/>
      <c r="AE23" s="9"/>
      <c r="AF23" s="9"/>
      <c r="AG23" s="9"/>
      <c r="AH23" s="35">
        <f t="shared" si="4"/>
        <v>9000</v>
      </c>
      <c r="AI23" s="35">
        <f t="shared" si="5"/>
        <v>9000</v>
      </c>
      <c r="AJ23" s="35">
        <f t="shared" si="1"/>
        <v>7859</v>
      </c>
      <c r="AK23" s="35">
        <f t="shared" si="1"/>
        <v>14000</v>
      </c>
    </row>
    <row r="24" spans="1:37" ht="18" customHeight="1" x14ac:dyDescent="0.2">
      <c r="A24" s="62" t="s">
        <v>33</v>
      </c>
      <c r="B24" s="63"/>
      <c r="C24" s="64"/>
      <c r="D24" s="4"/>
      <c r="E24" s="4"/>
      <c r="F24" s="4"/>
      <c r="G24" s="4"/>
      <c r="H24" s="25">
        <v>0</v>
      </c>
      <c r="I24" s="25">
        <v>0</v>
      </c>
      <c r="J24" s="25">
        <v>0</v>
      </c>
      <c r="K24" s="25">
        <v>0</v>
      </c>
      <c r="L24" s="4"/>
      <c r="M24" s="4"/>
      <c r="N24" s="4"/>
      <c r="O24" s="4"/>
      <c r="P24" s="35">
        <f t="shared" si="2"/>
        <v>0</v>
      </c>
      <c r="Q24" s="35">
        <f t="shared" si="3"/>
        <v>0</v>
      </c>
      <c r="R24" s="35">
        <f t="shared" si="0"/>
        <v>0</v>
      </c>
      <c r="S24" s="35">
        <f t="shared" si="0"/>
        <v>0</v>
      </c>
      <c r="T24" s="10" t="s">
        <v>39</v>
      </c>
      <c r="U24" s="3"/>
      <c r="V24" s="29">
        <v>5000</v>
      </c>
      <c r="W24" s="29">
        <v>15000</v>
      </c>
      <c r="X24" s="29">
        <v>0</v>
      </c>
      <c r="Y24" s="29">
        <v>10000</v>
      </c>
      <c r="Z24" s="3"/>
      <c r="AA24" s="3"/>
      <c r="AB24" s="3"/>
      <c r="AC24" s="3"/>
      <c r="AD24" s="3"/>
      <c r="AE24" s="3"/>
      <c r="AF24" s="3"/>
      <c r="AG24" s="3"/>
      <c r="AH24" s="35">
        <f t="shared" si="4"/>
        <v>5000</v>
      </c>
      <c r="AI24" s="35">
        <f t="shared" si="5"/>
        <v>15000</v>
      </c>
      <c r="AJ24" s="35">
        <f t="shared" si="1"/>
        <v>0</v>
      </c>
      <c r="AK24" s="35">
        <f t="shared" si="1"/>
        <v>10000</v>
      </c>
    </row>
    <row r="25" spans="1:37" x14ac:dyDescent="0.2">
      <c r="A25" s="37" t="s">
        <v>34</v>
      </c>
      <c r="B25" s="37"/>
      <c r="C25" s="37"/>
      <c r="D25" s="4"/>
      <c r="E25" s="4"/>
      <c r="F25" s="4"/>
      <c r="G25" s="4"/>
      <c r="H25" s="25">
        <v>5000</v>
      </c>
      <c r="I25" s="25">
        <v>5000</v>
      </c>
      <c r="J25" s="25">
        <v>1715</v>
      </c>
      <c r="K25" s="25">
        <v>5000</v>
      </c>
      <c r="L25" s="4"/>
      <c r="M25" s="4"/>
      <c r="N25" s="4"/>
      <c r="O25" s="4"/>
      <c r="P25" s="35">
        <f t="shared" si="2"/>
        <v>5000</v>
      </c>
      <c r="Q25" s="35">
        <f t="shared" si="3"/>
        <v>5000</v>
      </c>
      <c r="R25" s="35">
        <f t="shared" ref="R25:S34" si="12">F25+J25+N25</f>
        <v>1715</v>
      </c>
      <c r="S25" s="35">
        <f t="shared" si="12"/>
        <v>5000</v>
      </c>
      <c r="T25" s="50" t="s">
        <v>40</v>
      </c>
      <c r="U25" s="51"/>
      <c r="V25" s="29">
        <v>0</v>
      </c>
      <c r="W25" s="29">
        <v>0</v>
      </c>
      <c r="X25" s="29"/>
      <c r="Y25" s="29"/>
      <c r="Z25" s="3"/>
      <c r="AA25" s="3"/>
      <c r="AB25" s="3"/>
      <c r="AC25" s="3"/>
      <c r="AD25" s="3"/>
      <c r="AE25" s="3"/>
      <c r="AF25" s="3"/>
      <c r="AG25" s="3"/>
      <c r="AH25" s="35">
        <f t="shared" si="4"/>
        <v>0</v>
      </c>
      <c r="AI25" s="35">
        <f t="shared" si="5"/>
        <v>0</v>
      </c>
      <c r="AJ25" s="35">
        <f t="shared" si="5"/>
        <v>0</v>
      </c>
      <c r="AK25" s="35">
        <f t="shared" si="5"/>
        <v>0</v>
      </c>
    </row>
    <row r="26" spans="1:37" x14ac:dyDescent="0.2">
      <c r="A26" s="50"/>
      <c r="B26" s="87"/>
      <c r="C26" s="51"/>
      <c r="D26" s="4"/>
      <c r="E26" s="4"/>
      <c r="F26" s="4"/>
      <c r="G26" s="4"/>
      <c r="H26" s="25"/>
      <c r="I26" s="25"/>
      <c r="J26" s="25"/>
      <c r="K26" s="25"/>
      <c r="L26" s="4"/>
      <c r="M26" s="4"/>
      <c r="N26" s="4"/>
      <c r="O26" s="4"/>
      <c r="P26" s="35">
        <f t="shared" si="2"/>
        <v>0</v>
      </c>
      <c r="Q26" s="35">
        <f t="shared" si="3"/>
        <v>0</v>
      </c>
      <c r="R26" s="35">
        <f t="shared" si="12"/>
        <v>0</v>
      </c>
      <c r="S26" s="35">
        <f t="shared" si="12"/>
        <v>0</v>
      </c>
      <c r="T26" s="50"/>
      <c r="U26" s="51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5">
        <f t="shared" si="4"/>
        <v>0</v>
      </c>
      <c r="AI26" s="35">
        <f t="shared" si="5"/>
        <v>0</v>
      </c>
      <c r="AJ26" s="35">
        <f t="shared" si="5"/>
        <v>0</v>
      </c>
      <c r="AK26" s="35">
        <f t="shared" si="5"/>
        <v>0</v>
      </c>
    </row>
    <row r="27" spans="1:37" s="19" customFormat="1" ht="24" customHeight="1" x14ac:dyDescent="0.2">
      <c r="A27" s="53" t="s">
        <v>31</v>
      </c>
      <c r="B27" s="58"/>
      <c r="C27" s="54"/>
      <c r="D27" s="21">
        <f t="shared" ref="D27:O27" si="13">SUM(D24:D26)</f>
        <v>0</v>
      </c>
      <c r="E27" s="21">
        <f t="shared" si="13"/>
        <v>0</v>
      </c>
      <c r="F27" s="21">
        <f t="shared" si="13"/>
        <v>0</v>
      </c>
      <c r="G27" s="21">
        <f t="shared" si="13"/>
        <v>0</v>
      </c>
      <c r="H27" s="21">
        <f t="shared" si="13"/>
        <v>5000</v>
      </c>
      <c r="I27" s="21">
        <f t="shared" si="13"/>
        <v>5000</v>
      </c>
      <c r="J27" s="21">
        <f t="shared" si="13"/>
        <v>1715</v>
      </c>
      <c r="K27" s="21">
        <f t="shared" si="13"/>
        <v>5000</v>
      </c>
      <c r="L27" s="21">
        <f t="shared" si="13"/>
        <v>0</v>
      </c>
      <c r="M27" s="21">
        <f t="shared" si="13"/>
        <v>0</v>
      </c>
      <c r="N27" s="21">
        <f t="shared" si="13"/>
        <v>0</v>
      </c>
      <c r="O27" s="21">
        <f t="shared" si="13"/>
        <v>0</v>
      </c>
      <c r="P27" s="35">
        <f t="shared" si="2"/>
        <v>5000</v>
      </c>
      <c r="Q27" s="35">
        <f t="shared" si="3"/>
        <v>5000</v>
      </c>
      <c r="R27" s="35">
        <f t="shared" si="12"/>
        <v>1715</v>
      </c>
      <c r="S27" s="35">
        <f t="shared" si="12"/>
        <v>5000</v>
      </c>
      <c r="T27" s="53" t="s">
        <v>41</v>
      </c>
      <c r="U27" s="54"/>
      <c r="V27" s="23">
        <f>SUM(V23:V26)</f>
        <v>14000</v>
      </c>
      <c r="W27" s="23">
        <f>SUM(W23:W26)</f>
        <v>24000</v>
      </c>
      <c r="X27" s="23">
        <f t="shared" ref="X27:AG27" si="14">SUM(X23:X26)</f>
        <v>7859</v>
      </c>
      <c r="Y27" s="23">
        <f t="shared" si="14"/>
        <v>24000</v>
      </c>
      <c r="Z27" s="23">
        <f t="shared" si="14"/>
        <v>0</v>
      </c>
      <c r="AA27" s="23">
        <f t="shared" si="14"/>
        <v>0</v>
      </c>
      <c r="AB27" s="23">
        <f t="shared" si="14"/>
        <v>0</v>
      </c>
      <c r="AC27" s="23">
        <f t="shared" si="14"/>
        <v>0</v>
      </c>
      <c r="AD27" s="23">
        <f t="shared" si="14"/>
        <v>0</v>
      </c>
      <c r="AE27" s="23">
        <f t="shared" si="14"/>
        <v>0</v>
      </c>
      <c r="AF27" s="23">
        <f t="shared" si="14"/>
        <v>0</v>
      </c>
      <c r="AG27" s="23">
        <f t="shared" si="14"/>
        <v>0</v>
      </c>
      <c r="AH27" s="35">
        <f t="shared" si="4"/>
        <v>14000</v>
      </c>
      <c r="AI27" s="35">
        <f t="shared" si="5"/>
        <v>24000</v>
      </c>
      <c r="AJ27" s="35">
        <f t="shared" si="5"/>
        <v>7859</v>
      </c>
      <c r="AK27" s="35">
        <f t="shared" si="5"/>
        <v>24000</v>
      </c>
    </row>
    <row r="28" spans="1:37" ht="21" customHeight="1" x14ac:dyDescent="0.2">
      <c r="A28" s="41" t="s">
        <v>30</v>
      </c>
      <c r="B28" s="42"/>
      <c r="C28" s="43"/>
      <c r="D28" s="26">
        <v>10000</v>
      </c>
      <c r="E28" s="26">
        <v>20000</v>
      </c>
      <c r="F28" s="26">
        <v>20000</v>
      </c>
      <c r="G28" s="26">
        <v>20000</v>
      </c>
      <c r="H28" s="12"/>
      <c r="I28" s="12"/>
      <c r="J28" s="12"/>
      <c r="K28" s="12"/>
      <c r="L28" s="12"/>
      <c r="M28" s="12"/>
      <c r="N28" s="12"/>
      <c r="O28" s="12"/>
      <c r="P28" s="35">
        <f t="shared" si="2"/>
        <v>10000</v>
      </c>
      <c r="Q28" s="35">
        <f t="shared" si="3"/>
        <v>20000</v>
      </c>
      <c r="R28" s="35">
        <f t="shared" si="12"/>
        <v>20000</v>
      </c>
      <c r="S28" s="35">
        <f t="shared" si="12"/>
        <v>20000</v>
      </c>
      <c r="T28" s="41" t="s">
        <v>36</v>
      </c>
      <c r="U28" s="44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35">
        <f t="shared" si="4"/>
        <v>0</v>
      </c>
      <c r="AI28" s="35">
        <f t="shared" si="5"/>
        <v>0</v>
      </c>
      <c r="AJ28" s="35">
        <f t="shared" si="5"/>
        <v>0</v>
      </c>
      <c r="AK28" s="35">
        <f t="shared" si="5"/>
        <v>0</v>
      </c>
    </row>
    <row r="29" spans="1:37" ht="19.5" customHeight="1" x14ac:dyDescent="0.2">
      <c r="A29" s="41" t="s">
        <v>44</v>
      </c>
      <c r="B29" s="55"/>
      <c r="C29" s="44"/>
      <c r="D29" s="26"/>
      <c r="E29" s="26"/>
      <c r="F29" s="26"/>
      <c r="G29" s="26"/>
      <c r="H29" s="12"/>
      <c r="I29" s="12"/>
      <c r="J29" s="12"/>
      <c r="K29" s="12"/>
      <c r="L29" s="12"/>
      <c r="M29" s="12"/>
      <c r="N29" s="12"/>
      <c r="O29" s="12"/>
      <c r="P29" s="35">
        <f t="shared" si="2"/>
        <v>0</v>
      </c>
      <c r="Q29" s="35">
        <f t="shared" si="3"/>
        <v>0</v>
      </c>
      <c r="R29" s="35">
        <f t="shared" si="12"/>
        <v>0</v>
      </c>
      <c r="S29" s="35">
        <f t="shared" si="12"/>
        <v>0</v>
      </c>
      <c r="T29" s="82"/>
      <c r="U29" s="83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35">
        <f t="shared" si="4"/>
        <v>0</v>
      </c>
      <c r="AI29" s="35">
        <f t="shared" si="5"/>
        <v>0</v>
      </c>
      <c r="AJ29" s="35">
        <f t="shared" si="5"/>
        <v>0</v>
      </c>
      <c r="AK29" s="35">
        <f t="shared" si="5"/>
        <v>0</v>
      </c>
    </row>
    <row r="30" spans="1:37" s="19" customFormat="1" x14ac:dyDescent="0.2">
      <c r="A30" s="52" t="s">
        <v>35</v>
      </c>
      <c r="B30" s="42"/>
      <c r="C30" s="43"/>
      <c r="D30" s="27">
        <f t="shared" ref="D30:O30" si="15">SUM(D28:D28)</f>
        <v>10000</v>
      </c>
      <c r="E30" s="27">
        <f t="shared" si="15"/>
        <v>20000</v>
      </c>
      <c r="F30" s="27">
        <f t="shared" si="15"/>
        <v>20000</v>
      </c>
      <c r="G30" s="27">
        <f t="shared" si="15"/>
        <v>20000</v>
      </c>
      <c r="H30" s="27">
        <f t="shared" si="15"/>
        <v>0</v>
      </c>
      <c r="I30" s="27">
        <f t="shared" si="15"/>
        <v>0</v>
      </c>
      <c r="J30" s="27">
        <f t="shared" si="15"/>
        <v>0</v>
      </c>
      <c r="K30" s="27">
        <f t="shared" si="15"/>
        <v>0</v>
      </c>
      <c r="L30" s="27">
        <f t="shared" si="15"/>
        <v>0</v>
      </c>
      <c r="M30" s="27">
        <f t="shared" si="15"/>
        <v>0</v>
      </c>
      <c r="N30" s="27">
        <f t="shared" si="15"/>
        <v>0</v>
      </c>
      <c r="O30" s="27">
        <f t="shared" si="15"/>
        <v>0</v>
      </c>
      <c r="P30" s="35">
        <f t="shared" si="2"/>
        <v>10000</v>
      </c>
      <c r="Q30" s="35">
        <f t="shared" si="3"/>
        <v>20000</v>
      </c>
      <c r="R30" s="35">
        <f t="shared" si="12"/>
        <v>20000</v>
      </c>
      <c r="S30" s="35">
        <f t="shared" si="12"/>
        <v>20000</v>
      </c>
      <c r="T30" s="52" t="s">
        <v>42</v>
      </c>
      <c r="U30" s="43"/>
      <c r="V30" s="27">
        <f t="shared" ref="V30:AG30" si="16">SUM(V28:V28)</f>
        <v>0</v>
      </c>
      <c r="W30" s="27">
        <f t="shared" si="16"/>
        <v>0</v>
      </c>
      <c r="X30" s="27">
        <f t="shared" si="16"/>
        <v>0</v>
      </c>
      <c r="Y30" s="27">
        <f t="shared" si="16"/>
        <v>0</v>
      </c>
      <c r="Z30" s="27">
        <f t="shared" si="16"/>
        <v>0</v>
      </c>
      <c r="AA30" s="27">
        <f t="shared" si="16"/>
        <v>0</v>
      </c>
      <c r="AB30" s="27">
        <f t="shared" si="16"/>
        <v>0</v>
      </c>
      <c r="AC30" s="27">
        <f t="shared" si="16"/>
        <v>0</v>
      </c>
      <c r="AD30" s="27">
        <f t="shared" si="16"/>
        <v>0</v>
      </c>
      <c r="AE30" s="27">
        <f t="shared" si="16"/>
        <v>0</v>
      </c>
      <c r="AF30" s="27">
        <f t="shared" si="16"/>
        <v>0</v>
      </c>
      <c r="AG30" s="27">
        <f t="shared" si="16"/>
        <v>0</v>
      </c>
      <c r="AH30" s="35">
        <f t="shared" si="4"/>
        <v>0</v>
      </c>
      <c r="AI30" s="35">
        <f t="shared" si="5"/>
        <v>0</v>
      </c>
      <c r="AJ30" s="35">
        <f t="shared" si="5"/>
        <v>0</v>
      </c>
      <c r="AK30" s="35">
        <f t="shared" si="5"/>
        <v>0</v>
      </c>
    </row>
    <row r="31" spans="1:37" x14ac:dyDescent="0.2">
      <c r="A31" s="89"/>
      <c r="B31" s="90"/>
      <c r="C31" s="91"/>
      <c r="D31" s="26"/>
      <c r="E31" s="26"/>
      <c r="F31" s="26"/>
      <c r="G31" s="26"/>
      <c r="H31" s="26"/>
      <c r="I31" s="26"/>
      <c r="J31" s="26"/>
      <c r="K31" s="26"/>
      <c r="L31" s="12"/>
      <c r="M31" s="12"/>
      <c r="N31" s="12"/>
      <c r="O31" s="12"/>
      <c r="P31" s="35">
        <f t="shared" si="2"/>
        <v>0</v>
      </c>
      <c r="Q31" s="35">
        <f t="shared" si="3"/>
        <v>0</v>
      </c>
      <c r="R31" s="35">
        <f t="shared" si="12"/>
        <v>0</v>
      </c>
      <c r="S31" s="35">
        <f t="shared" si="12"/>
        <v>0</v>
      </c>
      <c r="T31" s="80"/>
      <c r="U31" s="81"/>
      <c r="V31" s="26"/>
      <c r="W31" s="26"/>
      <c r="X31" s="26"/>
      <c r="Y31" s="26"/>
      <c r="Z31" s="12"/>
      <c r="AA31" s="12"/>
      <c r="AB31" s="12"/>
      <c r="AC31" s="12"/>
      <c r="AD31" s="12"/>
      <c r="AE31" s="12"/>
      <c r="AF31" s="12"/>
      <c r="AG31" s="12"/>
      <c r="AH31" s="35">
        <f t="shared" si="4"/>
        <v>0</v>
      </c>
      <c r="AI31" s="35">
        <f t="shared" si="5"/>
        <v>0</v>
      </c>
      <c r="AJ31" s="35">
        <f t="shared" si="5"/>
        <v>0</v>
      </c>
      <c r="AK31" s="35">
        <f t="shared" si="5"/>
        <v>0</v>
      </c>
    </row>
    <row r="32" spans="1:37" s="19" customFormat="1" ht="32.25" customHeight="1" x14ac:dyDescent="0.2">
      <c r="A32" s="77" t="s">
        <v>9</v>
      </c>
      <c r="B32" s="78"/>
      <c r="C32" s="79"/>
      <c r="D32" s="27">
        <f t="shared" ref="D32:O32" si="17">D27+D30</f>
        <v>10000</v>
      </c>
      <c r="E32" s="27">
        <f t="shared" si="17"/>
        <v>20000</v>
      </c>
      <c r="F32" s="27">
        <f t="shared" si="17"/>
        <v>20000</v>
      </c>
      <c r="G32" s="27">
        <f t="shared" si="17"/>
        <v>20000</v>
      </c>
      <c r="H32" s="27">
        <f t="shared" si="17"/>
        <v>5000</v>
      </c>
      <c r="I32" s="27">
        <f t="shared" si="17"/>
        <v>5000</v>
      </c>
      <c r="J32" s="27">
        <f t="shared" si="17"/>
        <v>1715</v>
      </c>
      <c r="K32" s="27">
        <f t="shared" si="17"/>
        <v>5000</v>
      </c>
      <c r="L32" s="27">
        <f t="shared" si="17"/>
        <v>0</v>
      </c>
      <c r="M32" s="27">
        <f t="shared" si="17"/>
        <v>0</v>
      </c>
      <c r="N32" s="27">
        <f t="shared" si="17"/>
        <v>0</v>
      </c>
      <c r="O32" s="27">
        <f t="shared" si="17"/>
        <v>0</v>
      </c>
      <c r="P32" s="35">
        <f t="shared" si="2"/>
        <v>15000</v>
      </c>
      <c r="Q32" s="35">
        <f t="shared" si="3"/>
        <v>25000</v>
      </c>
      <c r="R32" s="35">
        <f t="shared" si="12"/>
        <v>21715</v>
      </c>
      <c r="S32" s="35">
        <f t="shared" si="12"/>
        <v>25000</v>
      </c>
      <c r="T32" s="77" t="s">
        <v>11</v>
      </c>
      <c r="U32" s="79"/>
      <c r="V32" s="27">
        <f t="shared" ref="V32:AG32" si="18">V27+V30</f>
        <v>14000</v>
      </c>
      <c r="W32" s="27">
        <f t="shared" si="18"/>
        <v>24000</v>
      </c>
      <c r="X32" s="27">
        <f t="shared" si="18"/>
        <v>7859</v>
      </c>
      <c r="Y32" s="27">
        <f t="shared" si="18"/>
        <v>24000</v>
      </c>
      <c r="Z32" s="27">
        <f t="shared" si="18"/>
        <v>0</v>
      </c>
      <c r="AA32" s="27">
        <f t="shared" si="18"/>
        <v>0</v>
      </c>
      <c r="AB32" s="27">
        <f t="shared" si="18"/>
        <v>0</v>
      </c>
      <c r="AC32" s="27">
        <f t="shared" si="18"/>
        <v>0</v>
      </c>
      <c r="AD32" s="27">
        <f t="shared" si="18"/>
        <v>0</v>
      </c>
      <c r="AE32" s="27">
        <f t="shared" si="18"/>
        <v>0</v>
      </c>
      <c r="AF32" s="27">
        <f t="shared" si="18"/>
        <v>0</v>
      </c>
      <c r="AG32" s="27">
        <f t="shared" si="18"/>
        <v>0</v>
      </c>
      <c r="AH32" s="35">
        <f t="shared" si="4"/>
        <v>14000</v>
      </c>
      <c r="AI32" s="35">
        <f t="shared" si="5"/>
        <v>24000</v>
      </c>
      <c r="AJ32" s="35">
        <f t="shared" si="5"/>
        <v>7859</v>
      </c>
      <c r="AK32" s="35">
        <f t="shared" si="5"/>
        <v>24000</v>
      </c>
    </row>
    <row r="33" spans="1:37" ht="24.75" customHeight="1" x14ac:dyDescent="0.2">
      <c r="A33" s="84" t="s">
        <v>13</v>
      </c>
      <c r="B33" s="86"/>
      <c r="C33" s="85"/>
      <c r="D33" s="27">
        <f t="shared" ref="D33:O33" si="19">D16+D27</f>
        <v>321600</v>
      </c>
      <c r="E33" s="27">
        <f t="shared" si="19"/>
        <v>321600</v>
      </c>
      <c r="F33" s="27">
        <f t="shared" si="19"/>
        <v>251699</v>
      </c>
      <c r="G33" s="27">
        <f t="shared" si="19"/>
        <v>407732</v>
      </c>
      <c r="H33" s="27">
        <f t="shared" si="19"/>
        <v>26950</v>
      </c>
      <c r="I33" s="27">
        <f t="shared" si="19"/>
        <v>26950</v>
      </c>
      <c r="J33" s="27">
        <f t="shared" si="19"/>
        <v>16659</v>
      </c>
      <c r="K33" s="27">
        <f t="shared" si="19"/>
        <v>38247</v>
      </c>
      <c r="L33" s="27">
        <f t="shared" si="19"/>
        <v>0</v>
      </c>
      <c r="M33" s="27">
        <f t="shared" si="19"/>
        <v>0</v>
      </c>
      <c r="N33" s="27">
        <f t="shared" si="19"/>
        <v>0</v>
      </c>
      <c r="O33" s="27">
        <f t="shared" si="19"/>
        <v>0</v>
      </c>
      <c r="P33" s="35">
        <f t="shared" si="2"/>
        <v>348550</v>
      </c>
      <c r="Q33" s="35">
        <f t="shared" si="3"/>
        <v>348550</v>
      </c>
      <c r="R33" s="35">
        <f t="shared" si="12"/>
        <v>268358</v>
      </c>
      <c r="S33" s="35">
        <f t="shared" si="12"/>
        <v>445979</v>
      </c>
      <c r="T33" s="84" t="s">
        <v>15</v>
      </c>
      <c r="U33" s="85"/>
      <c r="V33" s="27">
        <f t="shared" ref="V33:AG33" si="20">V16+V27</f>
        <v>666804</v>
      </c>
      <c r="W33" s="27">
        <f t="shared" si="20"/>
        <v>789315</v>
      </c>
      <c r="X33" s="27">
        <f t="shared" si="20"/>
        <v>245869</v>
      </c>
      <c r="Y33" s="27">
        <f t="shared" si="20"/>
        <v>882044</v>
      </c>
      <c r="Z33" s="27">
        <f t="shared" si="20"/>
        <v>37500</v>
      </c>
      <c r="AA33" s="27">
        <f t="shared" si="20"/>
        <v>42500</v>
      </c>
      <c r="AB33" s="27">
        <f t="shared" si="20"/>
        <v>12500</v>
      </c>
      <c r="AC33" s="27">
        <f t="shared" si="20"/>
        <v>47200</v>
      </c>
      <c r="AD33" s="27">
        <f t="shared" si="20"/>
        <v>4500</v>
      </c>
      <c r="AE33" s="27">
        <f t="shared" si="20"/>
        <v>9000</v>
      </c>
      <c r="AF33" s="27">
        <f t="shared" si="20"/>
        <v>200</v>
      </c>
      <c r="AG33" s="27">
        <f t="shared" si="20"/>
        <v>9000</v>
      </c>
      <c r="AH33" s="35">
        <f t="shared" si="4"/>
        <v>708804</v>
      </c>
      <c r="AI33" s="35">
        <f t="shared" si="5"/>
        <v>840815</v>
      </c>
      <c r="AJ33" s="35">
        <f t="shared" si="5"/>
        <v>258569</v>
      </c>
      <c r="AK33" s="35">
        <f t="shared" si="5"/>
        <v>938244</v>
      </c>
    </row>
    <row r="34" spans="1:37" s="19" customFormat="1" ht="24" customHeight="1" x14ac:dyDescent="0.2">
      <c r="A34" s="84" t="s">
        <v>12</v>
      </c>
      <c r="B34" s="86"/>
      <c r="C34" s="85"/>
      <c r="D34" s="27">
        <f t="shared" ref="D34:O34" si="21">D22+D32</f>
        <v>607502</v>
      </c>
      <c r="E34" s="27">
        <f t="shared" si="21"/>
        <v>739513</v>
      </c>
      <c r="F34" s="27">
        <f t="shared" si="21"/>
        <v>581977</v>
      </c>
      <c r="G34" s="27">
        <f t="shared" si="21"/>
        <v>825645</v>
      </c>
      <c r="H34" s="27">
        <f t="shared" si="21"/>
        <v>287204</v>
      </c>
      <c r="I34" s="27">
        <f t="shared" si="21"/>
        <v>287204</v>
      </c>
      <c r="J34" s="27">
        <f t="shared" si="21"/>
        <v>276913</v>
      </c>
      <c r="K34" s="27">
        <f t="shared" si="21"/>
        <v>298501</v>
      </c>
      <c r="L34" s="27">
        <f t="shared" si="21"/>
        <v>0</v>
      </c>
      <c r="M34" s="27">
        <f t="shared" si="21"/>
        <v>0</v>
      </c>
      <c r="N34" s="27">
        <f t="shared" si="21"/>
        <v>0</v>
      </c>
      <c r="O34" s="27">
        <f t="shared" si="21"/>
        <v>0</v>
      </c>
      <c r="P34" s="35">
        <f t="shared" si="2"/>
        <v>894706</v>
      </c>
      <c r="Q34" s="35">
        <f t="shared" si="3"/>
        <v>1026717</v>
      </c>
      <c r="R34" s="35">
        <f t="shared" si="12"/>
        <v>858890</v>
      </c>
      <c r="S34" s="35">
        <f t="shared" si="12"/>
        <v>1124146</v>
      </c>
      <c r="T34" s="20" t="s">
        <v>14</v>
      </c>
      <c r="U34" s="20"/>
      <c r="V34" s="27">
        <f t="shared" ref="V34:AG34" si="22">V22+V32</f>
        <v>852706</v>
      </c>
      <c r="W34" s="27">
        <f t="shared" si="22"/>
        <v>975217</v>
      </c>
      <c r="X34" s="27">
        <f t="shared" si="22"/>
        <v>344136</v>
      </c>
      <c r="Y34" s="27">
        <f t="shared" si="22"/>
        <v>1067946</v>
      </c>
      <c r="Z34" s="27">
        <f t="shared" si="22"/>
        <v>37500</v>
      </c>
      <c r="AA34" s="27">
        <f t="shared" si="22"/>
        <v>42500</v>
      </c>
      <c r="AB34" s="27">
        <f t="shared" si="22"/>
        <v>12500</v>
      </c>
      <c r="AC34" s="27">
        <f t="shared" si="22"/>
        <v>47200</v>
      </c>
      <c r="AD34" s="27">
        <f t="shared" si="22"/>
        <v>4500</v>
      </c>
      <c r="AE34" s="27">
        <f t="shared" si="22"/>
        <v>9000</v>
      </c>
      <c r="AF34" s="27">
        <f t="shared" si="22"/>
        <v>200</v>
      </c>
      <c r="AG34" s="27">
        <f t="shared" si="22"/>
        <v>9000</v>
      </c>
      <c r="AH34" s="35">
        <f t="shared" si="4"/>
        <v>894706</v>
      </c>
      <c r="AI34" s="35">
        <f t="shared" si="5"/>
        <v>1026717</v>
      </c>
      <c r="AJ34" s="35">
        <f t="shared" si="5"/>
        <v>356836</v>
      </c>
      <c r="AK34" s="35">
        <f t="shared" si="5"/>
        <v>1124146</v>
      </c>
    </row>
    <row r="38" spans="1:37" x14ac:dyDescent="0.2">
      <c r="U38" s="13"/>
      <c r="V38" s="14"/>
      <c r="W38" s="14"/>
      <c r="X38" s="14"/>
      <c r="Y38" s="14"/>
      <c r="Z38" s="15"/>
      <c r="AA38" s="15"/>
      <c r="AB38" s="15"/>
      <c r="AC38" s="15"/>
      <c r="AD38" s="15"/>
      <c r="AE38" s="15"/>
      <c r="AF38" s="15"/>
      <c r="AG38" s="15"/>
    </row>
  </sheetData>
  <mergeCells count="63">
    <mergeCell ref="A34:C34"/>
    <mergeCell ref="A26:C26"/>
    <mergeCell ref="A30:C30"/>
    <mergeCell ref="AG2:AK2"/>
    <mergeCell ref="AG1:AK1"/>
    <mergeCell ref="A31:C31"/>
    <mergeCell ref="T6:AK6"/>
    <mergeCell ref="A6:S6"/>
    <mergeCell ref="H7:K7"/>
    <mergeCell ref="D7:G7"/>
    <mergeCell ref="V7:Y7"/>
    <mergeCell ref="Z7:AC7"/>
    <mergeCell ref="AD7:AG7"/>
    <mergeCell ref="AH7:AK7"/>
    <mergeCell ref="P7:S7"/>
    <mergeCell ref="L7:O7"/>
    <mergeCell ref="T33:U33"/>
    <mergeCell ref="T32:U32"/>
    <mergeCell ref="A27:C27"/>
    <mergeCell ref="A28:C28"/>
    <mergeCell ref="A33:C33"/>
    <mergeCell ref="T26:U26"/>
    <mergeCell ref="A32:C32"/>
    <mergeCell ref="T28:U28"/>
    <mergeCell ref="T30:U30"/>
    <mergeCell ref="A29:C29"/>
    <mergeCell ref="T31:U31"/>
    <mergeCell ref="T29:U29"/>
    <mergeCell ref="T27:U27"/>
    <mergeCell ref="A3:AH3"/>
    <mergeCell ref="A4:AH4"/>
    <mergeCell ref="A7:C8"/>
    <mergeCell ref="T7:U8"/>
    <mergeCell ref="T9:U9"/>
    <mergeCell ref="A9:C9"/>
    <mergeCell ref="T11:U11"/>
    <mergeCell ref="A11:C11"/>
    <mergeCell ref="A12:C12"/>
    <mergeCell ref="T10:U10"/>
    <mergeCell ref="T12:U12"/>
    <mergeCell ref="A10:C10"/>
    <mergeCell ref="T25:U25"/>
    <mergeCell ref="T20:U20"/>
    <mergeCell ref="T15:U15"/>
    <mergeCell ref="A20:C20"/>
    <mergeCell ref="T16:U16"/>
    <mergeCell ref="A19:C19"/>
    <mergeCell ref="T19:U19"/>
    <mergeCell ref="A15:C15"/>
    <mergeCell ref="A16:C16"/>
    <mergeCell ref="A25:C25"/>
    <mergeCell ref="A21:C21"/>
    <mergeCell ref="A24:C24"/>
    <mergeCell ref="A23:C23"/>
    <mergeCell ref="T17:U17"/>
    <mergeCell ref="A18:C18"/>
    <mergeCell ref="T21:U21"/>
    <mergeCell ref="T13:U13"/>
    <mergeCell ref="A13:C13"/>
    <mergeCell ref="A17:C17"/>
    <mergeCell ref="T18:U18"/>
    <mergeCell ref="T14:U14"/>
    <mergeCell ref="A14:C14"/>
  </mergeCells>
  <phoneticPr fontId="0" type="noConversion"/>
  <printOptions horizontalCentered="1" verticalCentered="1"/>
  <pageMargins left="0.59055118110236227" right="0.43307086614173229" top="0.35433070866141736" bottom="0.27559055118110237" header="0.43307086614173229" footer="0.51181102362204722"/>
  <pageSetup paperSize="8" scale="94" fitToWidth="2" orientation="landscape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2017-08-24T09:26:44Z</cp:lastPrinted>
  <dcterms:created xsi:type="dcterms:W3CDTF">2012-02-10T12:31:57Z</dcterms:created>
  <dcterms:modified xsi:type="dcterms:W3CDTF">2017-09-07T13:24:09Z</dcterms:modified>
</cp:coreProperties>
</file>