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fn.IFERROR" hidden="1">#NAME?</definedName>
    <definedName name="_xlnm.Print_Titles" localSheetId="0">'1'!$4:$5</definedName>
    <definedName name="_xlnm.Print_Titles" localSheetId="1">'2'!$6:$6</definedName>
    <definedName name="_xlnm.Print_Titles" localSheetId="2">'3'!$7:$7</definedName>
    <definedName name="_xlnm.Print_Titles" localSheetId="4">'5'!$4:$8</definedName>
    <definedName name="_xlnm.Print_Area" localSheetId="0">'1'!$A$1:$BV$28</definedName>
    <definedName name="_xlnm.Print_Area" localSheetId="1">'2'!$A$2:$AR$96</definedName>
    <definedName name="_xlnm.Print_Area" localSheetId="2">'3'!$A$1:$AR$66</definedName>
    <definedName name="_xlnm.Print_Area" localSheetId="3">'4'!$A$2:$AL$31</definedName>
    <definedName name="_xlnm.Print_Area" localSheetId="4">'5'!$A$1:$AI$33</definedName>
  </definedNames>
  <calcPr fullCalcOnLoad="1"/>
</workbook>
</file>

<file path=xl/sharedStrings.xml><?xml version="1.0" encoding="utf-8"?>
<sst xmlns="http://schemas.openxmlformats.org/spreadsheetml/2006/main" count="673" uniqueCount="549">
  <si>
    <t>K1-K8. Költségvetési kiadások</t>
  </si>
  <si>
    <t>Sor-
szám</t>
  </si>
  <si>
    <t>Rovat megnevezése</t>
  </si>
  <si>
    <t>Rovat
száma</t>
  </si>
  <si>
    <t>Eredeti
előirányzat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</si>
  <si>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</si>
  <si>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</si>
  <si>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</si>
  <si>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</si>
  <si>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</si>
  <si>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</si>
  <si>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</si>
  <si>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</si>
  <si>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</si>
  <si>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</si>
  <si>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</si>
  <si>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</si>
  <si>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</si>
  <si>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</si>
  <si>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</si>
  <si>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</si>
  <si>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</si>
  <si>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</si>
  <si>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</si>
  <si>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</si>
  <si>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</si>
  <si>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</si>
  <si>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</si>
  <si>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</si>
  <si>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</si>
  <si>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</si>
  <si>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</si>
  <si>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</si>
  <si>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</si>
  <si>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</si>
  <si>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</si>
  <si>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</si>
  <si>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</si>
  <si>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</si>
  <si>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</si>
  <si>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</si>
  <si>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</si>
  <si>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</si>
  <si>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</si>
  <si>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</si>
  <si>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</si>
  <si>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</si>
  <si>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</si>
  <si>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</si>
  <si>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</si>
  <si>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</si>
  <si>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</si>
  <si>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</si>
  <si>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</si>
  <si>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</si>
  <si>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</si>
  <si>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</si>
  <si>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</si>
  <si>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</si>
  <si>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</si>
  <si>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</si>
  <si>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</si>
  <si>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</si>
  <si>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</si>
  <si>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</si>
  <si>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</si>
  <si>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</si>
  <si>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</si>
  <si>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</si>
  <si>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</si>
  <si>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</si>
  <si>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</si>
  <si>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</si>
  <si>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</si>
  <si>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</si>
  <si>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</si>
  <si>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</si>
  <si>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</si>
  <si>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</si>
  <si>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</si>
  <si>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</si>
  <si>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</si>
  <si>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</si>
  <si>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</si>
  <si>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</si>
  <si>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</si>
  <si>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</si>
  <si>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</si>
  <si>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</si>
  <si>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</si>
  <si>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</si>
  <si>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</si>
  <si>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</si>
  <si>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</si>
  <si>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</si>
  <si>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</si>
  <si>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</si>
  <si>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</si>
  <si>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</si>
  <si>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</si>
  <si>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</si>
  <si>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</si>
  <si>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</si>
  <si>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</si>
  <si>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</si>
  <si>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</si>
  <si>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</si>
  <si>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</si>
  <si>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</si>
  <si>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</si>
  <si>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</si>
  <si>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</si>
  <si>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</si>
  <si>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</si>
  <si>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</si>
  <si>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</si>
  <si>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</si>
  <si>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</si>
  <si>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</si>
  <si>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</si>
  <si>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</si>
  <si>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</si>
  <si>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</si>
  <si>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</si>
  <si>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</si>
  <si>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</si>
  <si>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</si>
  <si>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</si>
  <si>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</si>
  <si>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</si>
  <si>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</si>
  <si>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</si>
  <si>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</si>
  <si>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</si>
  <si>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</si>
  <si>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</si>
  <si>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</si>
  <si>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</si>
  <si>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</si>
  <si>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</si>
  <si>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</si>
  <si>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</si>
  <si>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</si>
  <si>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</si>
  <si>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</si>
  <si>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</si>
  <si>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</si>
  <si>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</si>
  <si>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</si>
  <si>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</si>
  <si>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</si>
  <si>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</si>
  <si>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</si>
  <si>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</si>
  <si>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</si>
  <si>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</si>
  <si>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</si>
  <si>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</si>
  <si>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</si>
  <si>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</si>
  <si>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</si>
  <si>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</si>
  <si>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</si>
  <si>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</si>
  <si>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</si>
  <si>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</si>
  <si>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</si>
  <si>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</si>
  <si>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</si>
  <si>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</si>
  <si>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</si>
  <si>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</si>
  <si>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</si>
  <si>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</si>
  <si>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</si>
  <si>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</si>
  <si>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</si>
  <si>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</si>
  <si>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</si>
  <si>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</si>
  <si>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</si>
  <si>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</si>
  <si>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</si>
  <si>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</si>
  <si>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</si>
  <si>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</si>
  <si>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</si>
  <si>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</si>
  <si>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</si>
  <si>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</si>
  <si>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</si>
  <si>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</si>
  <si>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</si>
  <si>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</si>
  <si>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</si>
  <si>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</si>
  <si>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</si>
  <si>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</si>
  <si>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</si>
  <si>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</si>
  <si>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</si>
  <si>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</si>
  <si>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</si>
  <si>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</si>
  <si>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</si>
  <si>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</si>
  <si>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</si>
  <si>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</si>
  <si>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</si>
  <si>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</si>
  <si>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</si>
  <si>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</si>
  <si>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</si>
  <si>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</si>
  <si>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</si>
  <si>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</si>
  <si>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</si>
  <si>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</si>
  <si>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</si>
  <si>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</si>
  <si>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</si>
  <si>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</si>
  <si>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</si>
  <si>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</si>
  <si>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</si>
  <si>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</si>
  <si>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</si>
  <si>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</si>
  <si>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</si>
  <si>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</si>
  <si>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</si>
  <si>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</si>
  <si>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</si>
  <si>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</si>
  <si>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</si>
  <si>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</si>
  <si>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</si>
  <si>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</si>
  <si>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</si>
  <si>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</si>
  <si>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</si>
  <si>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</si>
  <si>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</si>
  <si>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</si>
  <si>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</si>
  <si>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</si>
  <si>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</si>
  <si>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</si>
  <si>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</si>
  <si>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</si>
  <si>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</si>
  <si>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</si>
  <si>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</si>
  <si>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</si>
  <si>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</si>
  <si>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</si>
  <si>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</si>
  <si>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</si>
  <si>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</si>
  <si>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</si>
  <si>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</si>
  <si>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</si>
  <si>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</si>
  <si>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</si>
  <si>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</si>
  <si>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</si>
  <si>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</si>
  <si>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</si>
  <si>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</si>
  <si>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</si>
  <si>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</si>
  <si>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</si>
  <si>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</si>
  <si>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</si>
  <si>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</si>
  <si>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Egyéb működési bevételek</t>
  </si>
  <si>
    <t xml:space="preserve">Foglalkoztatottak személyi juttatásai </t>
  </si>
  <si>
    <t xml:space="preserve">Külső személyi juttatások 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</si>
  <si>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</si>
  <si>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</si>
  <si>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</si>
  <si>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</si>
  <si>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</si>
  <si>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</si>
  <si>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</si>
  <si>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</si>
  <si>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</si>
  <si>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</si>
  <si>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</si>
  <si>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</si>
  <si>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</si>
  <si>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</si>
  <si>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</si>
  <si>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</si>
  <si>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</si>
  <si>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</si>
  <si>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</si>
  <si>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Külföldi finanszírozás bevételei 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</si>
  <si>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</si>
  <si>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</si>
  <si>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</si>
  <si>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</si>
  <si>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</si>
  <si>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Költségvetési bevételek (=1+…+7)</t>
  </si>
  <si>
    <t>Finanszírozási bevételek (=9+…..+13)</t>
  </si>
  <si>
    <t xml:space="preserve">Felhalmozási célú átvett pénzeszközök </t>
  </si>
  <si>
    <t>Módosított
előirányzat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</si>
  <si>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</si>
  <si>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</si>
  <si>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</si>
  <si>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</si>
  <si>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</si>
  <si>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</si>
  <si>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</si>
  <si>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</si>
  <si>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</si>
  <si>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</si>
  <si>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</si>
  <si>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</si>
  <si>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</si>
  <si>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</si>
  <si>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</si>
  <si>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</si>
  <si>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</si>
  <si>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</si>
  <si>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</si>
  <si>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</si>
  <si>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</si>
  <si>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</si>
  <si>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</si>
  <si>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</si>
  <si>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</si>
  <si>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</si>
  <si>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</si>
  <si>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</si>
  <si>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</si>
  <si>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</si>
  <si>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</si>
  <si>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</si>
  <si>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</si>
  <si>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</si>
  <si>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</si>
  <si>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</si>
  <si>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</si>
  <si>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</si>
  <si>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</si>
  <si>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</si>
  <si>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</si>
  <si>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</si>
  <si>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</si>
  <si>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</si>
  <si>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</si>
  <si>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</si>
  <si>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</si>
  <si>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</si>
  <si>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</si>
  <si>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</si>
  <si>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</si>
  <si>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</si>
  <si>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</si>
  <si>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</si>
  <si>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</si>
  <si>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</si>
  <si>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</si>
  <si>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</si>
  <si>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</si>
  <si>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</si>
  <si>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</si>
  <si>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</si>
  <si>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</si>
  <si>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</si>
  <si>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</si>
  <si>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</si>
  <si>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</si>
  <si>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</si>
  <si>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</si>
  <si>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</si>
  <si>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</si>
  <si>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</si>
  <si>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</si>
  <si>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</si>
  <si>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</si>
  <si>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</si>
  <si>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</si>
  <si>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</si>
  <si>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</si>
  <si>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</si>
  <si>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</si>
  <si>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</si>
  <si>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</si>
  <si>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</si>
  <si>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</si>
  <si>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</si>
  <si>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</si>
  <si>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</si>
  <si>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</si>
  <si>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</si>
  <si>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</si>
  <si>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</si>
  <si>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</si>
  <si>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</si>
  <si>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</si>
  <si>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</si>
  <si>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</si>
  <si>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</si>
  <si>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</si>
  <si>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</si>
  <si>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</si>
  <si>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</si>
  <si>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</si>
  <si>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</si>
  <si>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</si>
  <si>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</si>
  <si>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</si>
  <si>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</si>
  <si>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</si>
  <si>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</si>
  <si>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</si>
  <si>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</si>
  <si>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</si>
  <si>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</si>
  <si>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</si>
  <si>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</si>
  <si>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</si>
  <si>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</si>
  <si>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 forintban</t>
  </si>
  <si>
    <t>önkormányzat</t>
  </si>
  <si>
    <t>Módosított előirányzat</t>
  </si>
  <si>
    <t>Eredeti előirányzat</t>
  </si>
  <si>
    <t>1.</t>
  </si>
  <si>
    <t>2.</t>
  </si>
  <si>
    <t>3.</t>
  </si>
  <si>
    <t>4.</t>
  </si>
  <si>
    <t>7.</t>
  </si>
  <si>
    <t>8.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</si>
  <si>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</si>
  <si>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</si>
  <si>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</si>
  <si>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</si>
  <si>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</si>
  <si>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</si>
  <si>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</si>
  <si>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</si>
  <si>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</si>
  <si>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</si>
  <si>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</si>
  <si>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</si>
  <si>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</si>
  <si>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</si>
  <si>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</si>
  <si>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</si>
  <si>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</si>
  <si>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</si>
  <si>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</si>
  <si>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</si>
  <si>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</si>
  <si>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</si>
  <si>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</si>
  <si>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</si>
  <si>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</si>
  <si>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</si>
  <si>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</si>
  <si>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</si>
  <si>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</si>
  <si>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</si>
  <si>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</si>
  <si>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</si>
  <si>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</si>
  <si>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</si>
  <si>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</si>
  <si>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</si>
  <si>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</si>
  <si>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</si>
  <si>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</si>
  <si>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</si>
  <si>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</si>
  <si>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</si>
  <si>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</si>
  <si>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</si>
  <si>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</si>
  <si>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</si>
  <si>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</si>
  <si>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</si>
  <si>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</si>
  <si>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</si>
  <si>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>K9. Finanszírozási kiadások</t>
  </si>
  <si>
    <t>Önkormányzat</t>
  </si>
  <si>
    <t>Módosított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</si>
  <si>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</si>
  <si>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</si>
  <si>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</si>
  <si>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</si>
  <si>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</si>
  <si>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</si>
  <si>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</si>
  <si>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</si>
  <si>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</si>
  <si>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</si>
  <si>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</si>
  <si>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</si>
  <si>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</si>
  <si>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</si>
  <si>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</si>
  <si>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</si>
  <si>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</si>
  <si>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</si>
  <si>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</si>
  <si>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</si>
  <si>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</si>
  <si>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</si>
  <si>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</si>
  <si>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</si>
  <si>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</si>
  <si>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</si>
  <si>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</si>
  <si>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</si>
  <si>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</si>
  <si>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</si>
  <si>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</si>
  <si>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</si>
  <si>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</si>
  <si>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</si>
  <si>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</si>
  <si>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</si>
  <si>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</si>
  <si>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</si>
  <si>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</si>
  <si>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</si>
  <si>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</si>
  <si>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</si>
  <si>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</si>
  <si>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</si>
  <si>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</si>
  <si>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K9</t>
  </si>
  <si>
    <t>forintban</t>
  </si>
  <si>
    <t>4. melléklet</t>
  </si>
  <si>
    <t xml:space="preserve"> fortintban</t>
  </si>
  <si>
    <t>2019. évi eredeti
előirányzat</t>
  </si>
  <si>
    <t>Sand Község Önkormányzat</t>
  </si>
  <si>
    <t xml:space="preserve">Sand Község Önkormányzata </t>
  </si>
  <si>
    <t>2019. I. félévi finanszírozási bevételei</t>
  </si>
  <si>
    <t>mód.ei. változás</t>
  </si>
  <si>
    <t>mód. ei. változás
előirányzat</t>
  </si>
  <si>
    <t>2019. évi módosított előirányzat</t>
  </si>
  <si>
    <t>2019. évi mód. ei. változás</t>
  </si>
  <si>
    <t>2019. évi módosított ei.</t>
  </si>
  <si>
    <t>2019. ÉVI KÖLTSÉGVETÉSÉNEK ÖSSZEVONT MÉRLEGE</t>
  </si>
  <si>
    <t>2019. évi mód.ei. változás</t>
  </si>
  <si>
    <t>2019. évi mód. ei.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</si>
</sst>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0"/>
    <numFmt numFmtId="175" formatCode="\ ##########"/>
    <numFmt numFmtId="176" formatCode="0__"/>
    <numFmt numFmtId="177" formatCode="#,###"/>
    <numFmt numFmtId="178" formatCode="_-* #,##0\ _F_t_-;\-* #,##0\ _F_t_-;_-* &quot;-&quot;??\ _F_t_-;_-@_-"/>
    <numFmt numFmtId="179" formatCode="#"/>
    <numFmt numFmtId="180" formatCode="#,##0\ _F_t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E"/>
      <family val="0"/>
    </font>
    <font>
      <sz val="8"/>
      <name val="Calibri"/>
      <family val="2"/>
    </font>
    <font>
      <b/>
      <sz val="18"/>
      <color indexed="8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7" borderId="7" applyNumberFormat="0" applyFont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4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 applyFont="1" applyAlignment="1">
      <alignment/>
    </xf>
    <xf numFmtId="0" fontId="4" fillId="0" borderId="0" xfId="58" applyFont="1" applyFill="1">
      <alignment/>
      <protection/>
    </xf>
    <xf numFmtId="0" fontId="4" fillId="0" borderId="0" xfId="58" applyFont="1" applyFill="1" applyBorder="1">
      <alignment/>
      <protection/>
    </xf>
    <xf numFmtId="0" fontId="6" fillId="0" borderId="0" xfId="58" applyFont="1" applyFill="1">
      <alignment/>
      <protection/>
    </xf>
    <xf numFmtId="174" fontId="4" fillId="0" borderId="0" xfId="58" applyNumberFormat="1" applyFont="1" applyFill="1">
      <alignment/>
      <protection/>
    </xf>
    <xf numFmtId="0" fontId="4" fillId="0" borderId="0" xfId="58" applyFont="1" applyFill="1" applyAlignment="1">
      <alignment vertical="center"/>
      <protection/>
    </xf>
    <xf numFmtId="0" fontId="4" fillId="0" borderId="0" xfId="58" applyFont="1" applyFill="1" applyAlignment="1">
      <alignment horizontal="left"/>
      <protection/>
    </xf>
    <xf numFmtId="0" fontId="9" fillId="32" borderId="0" xfId="58" applyFont="1" applyFill="1">
      <alignment/>
      <protection/>
    </xf>
    <xf numFmtId="0" fontId="12" fillId="32" borderId="0" xfId="58" applyFont="1" applyFill="1">
      <alignment/>
      <protection/>
    </xf>
    <xf numFmtId="0" fontId="12" fillId="0" borderId="0" xfId="58" applyFont="1" applyFill="1">
      <alignment/>
      <protection/>
    </xf>
    <xf numFmtId="174" fontId="12" fillId="32" borderId="0" xfId="58" applyNumberFormat="1" applyFont="1" applyFill="1">
      <alignment/>
      <protection/>
    </xf>
    <xf numFmtId="174" fontId="8" fillId="0" borderId="0" xfId="58" applyNumberFormat="1" applyFont="1" applyFill="1" applyAlignment="1">
      <alignment/>
      <protection/>
    </xf>
    <xf numFmtId="3" fontId="12" fillId="32" borderId="0" xfId="58" applyNumberFormat="1" applyFont="1" applyFill="1" applyAlignment="1">
      <alignment horizontal="center"/>
      <protection/>
    </xf>
    <xf numFmtId="3" fontId="9" fillId="32" borderId="0" xfId="58" applyNumberFormat="1" applyFont="1" applyFill="1">
      <alignment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left" vertical="center" wrapText="1"/>
      <protection/>
    </xf>
    <xf numFmtId="3" fontId="9" fillId="0" borderId="0" xfId="58" applyNumberFormat="1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>
      <alignment horizontal="center" vertical="center"/>
      <protection/>
    </xf>
    <xf numFmtId="3" fontId="9" fillId="0" borderId="10" xfId="58" applyNumberFormat="1" applyFont="1" applyFill="1" applyBorder="1" applyAlignment="1">
      <alignment horizontal="center" vertical="center"/>
      <protection/>
    </xf>
    <xf numFmtId="3" fontId="9" fillId="0" borderId="11" xfId="58" applyNumberFormat="1" applyFont="1" applyFill="1" applyBorder="1" applyAlignment="1">
      <alignment horizontal="center" vertical="center"/>
      <protection/>
    </xf>
    <xf numFmtId="0" fontId="5" fillId="0" borderId="12" xfId="58" applyFont="1" applyBorder="1" applyAlignment="1">
      <alignment/>
      <protection/>
    </xf>
    <xf numFmtId="0" fontId="10" fillId="0" borderId="13" xfId="58" applyFont="1" applyBorder="1" applyAlignment="1">
      <alignment horizontal="center" vertical="center" wrapText="1"/>
      <protection/>
    </xf>
    <xf numFmtId="3" fontId="9" fillId="33" borderId="10" xfId="58" applyNumberFormat="1" applyFont="1" applyFill="1" applyBorder="1" applyAlignment="1">
      <alignment horizontal="center" vertical="center"/>
      <protection/>
    </xf>
    <xf numFmtId="3" fontId="9" fillId="33" borderId="11" xfId="58" applyNumberFormat="1" applyFont="1" applyFill="1" applyBorder="1" applyAlignment="1">
      <alignment horizontal="center" vertical="center"/>
      <protection/>
    </xf>
    <xf numFmtId="3" fontId="9" fillId="0" borderId="13" xfId="58" applyNumberFormat="1" applyFont="1" applyFill="1" applyBorder="1" applyAlignment="1">
      <alignment horizontal="center" vertical="center"/>
      <protection/>
    </xf>
    <xf numFmtId="3" fontId="9" fillId="0" borderId="13" xfId="58" applyNumberFormat="1" applyFont="1" applyFill="1" applyBorder="1" applyAlignment="1">
      <alignment horizontal="center"/>
      <protection/>
    </xf>
    <xf numFmtId="3" fontId="9" fillId="32" borderId="0" xfId="58" applyNumberFormat="1" applyFont="1" applyFill="1" applyAlignment="1">
      <alignment horizontal="center"/>
      <protection/>
    </xf>
    <xf numFmtId="3" fontId="9" fillId="33" borderId="13" xfId="58" applyNumberFormat="1" applyFont="1" applyFill="1" applyBorder="1" applyAlignment="1">
      <alignment horizontal="center"/>
      <protection/>
    </xf>
    <xf numFmtId="0" fontId="7" fillId="0" borderId="13" xfId="58" applyFont="1" applyBorder="1" applyAlignment="1">
      <alignment horizontal="center" vertical="center" wrapText="1"/>
      <protection/>
    </xf>
    <xf numFmtId="0" fontId="4" fillId="0" borderId="0" xfId="58" applyFont="1">
      <alignment/>
      <protection/>
    </xf>
    <xf numFmtId="0" fontId="4" fillId="0" borderId="0" xfId="58" applyFont="1" applyAlignment="1">
      <alignment vertical="center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/>
      <protection/>
    </xf>
    <xf numFmtId="0" fontId="4" fillId="0" borderId="13" xfId="58" applyFont="1" applyBorder="1" applyAlignment="1">
      <alignment vertical="center"/>
      <protection/>
    </xf>
    <xf numFmtId="0" fontId="4" fillId="0" borderId="13" xfId="58" applyFont="1" applyBorder="1" applyAlignment="1">
      <alignment horizontal="right" vertical="center"/>
      <protection/>
    </xf>
    <xf numFmtId="0" fontId="4" fillId="0" borderId="13" xfId="58" applyFont="1" applyBorder="1">
      <alignment/>
      <protection/>
    </xf>
    <xf numFmtId="0" fontId="6" fillId="0" borderId="13" xfId="58" applyFont="1" applyBorder="1" applyAlignment="1">
      <alignment vertical="center"/>
      <protection/>
    </xf>
    <xf numFmtId="0" fontId="6" fillId="0" borderId="13" xfId="58" applyFont="1" applyBorder="1" applyAlignment="1">
      <alignment horizontal="right" vertical="center"/>
      <protection/>
    </xf>
    <xf numFmtId="0" fontId="6" fillId="0" borderId="0" xfId="58" applyFont="1">
      <alignment/>
      <protection/>
    </xf>
    <xf numFmtId="0" fontId="6" fillId="0" borderId="14" xfId="58" applyFont="1" applyBorder="1" applyAlignment="1">
      <alignment horizontal="right" vertical="center"/>
      <protection/>
    </xf>
    <xf numFmtId="0" fontId="7" fillId="0" borderId="0" xfId="58" applyFont="1" applyAlignment="1">
      <alignment horizontal="center" vertical="center"/>
      <protection/>
    </xf>
    <xf numFmtId="0" fontId="4" fillId="0" borderId="0" xfId="58" applyFont="1" applyAlignment="1">
      <alignment horizontal="left"/>
      <protection/>
    </xf>
    <xf numFmtId="0" fontId="9" fillId="33" borderId="10" xfId="58" applyFont="1" applyFill="1" applyBorder="1" applyAlignment="1" quotePrefix="1">
      <alignment horizontal="center" vertical="center"/>
      <protection/>
    </xf>
    <xf numFmtId="0" fontId="9" fillId="33" borderId="14" xfId="58" applyFont="1" applyFill="1" applyBorder="1" applyAlignment="1">
      <alignment horizontal="center" vertical="center"/>
      <protection/>
    </xf>
    <xf numFmtId="0" fontId="10" fillId="33" borderId="10" xfId="58" applyFont="1" applyFill="1" applyBorder="1" applyAlignment="1">
      <alignment horizontal="left" vertical="center"/>
      <protection/>
    </xf>
    <xf numFmtId="0" fontId="10" fillId="33" borderId="11" xfId="58" applyFont="1" applyFill="1" applyBorder="1" applyAlignment="1">
      <alignment horizontal="left" vertical="center"/>
      <protection/>
    </xf>
    <xf numFmtId="0" fontId="10" fillId="33" borderId="14" xfId="58" applyFont="1" applyFill="1" applyBorder="1" applyAlignment="1">
      <alignment horizontal="left" vertical="center"/>
      <protection/>
    </xf>
    <xf numFmtId="0" fontId="10" fillId="0" borderId="10" xfId="58" applyFont="1" applyFill="1" applyBorder="1" applyAlignment="1">
      <alignment horizontal="left" vertical="center"/>
      <protection/>
    </xf>
    <xf numFmtId="0" fontId="10" fillId="0" borderId="11" xfId="58" applyFont="1" applyFill="1" applyBorder="1" applyAlignment="1">
      <alignment horizontal="left" vertical="center"/>
      <protection/>
    </xf>
    <xf numFmtId="0" fontId="10" fillId="0" borderId="14" xfId="58" applyFont="1" applyFill="1" applyBorder="1" applyAlignment="1">
      <alignment horizontal="left" vertical="center"/>
      <protection/>
    </xf>
    <xf numFmtId="3" fontId="9" fillId="33" borderId="10" xfId="58" applyNumberFormat="1" applyFont="1" applyFill="1" applyBorder="1" applyAlignment="1">
      <alignment horizontal="center" vertical="center"/>
      <protection/>
    </xf>
    <xf numFmtId="3" fontId="9" fillId="33" borderId="11" xfId="58" applyNumberFormat="1" applyFont="1" applyFill="1" applyBorder="1" applyAlignment="1">
      <alignment horizontal="center" vertical="center"/>
      <protection/>
    </xf>
    <xf numFmtId="3" fontId="9" fillId="33" borderId="14" xfId="58" applyNumberFormat="1" applyFont="1" applyFill="1" applyBorder="1" applyAlignment="1">
      <alignment horizontal="center" vertical="center"/>
      <protection/>
    </xf>
    <xf numFmtId="0" fontId="4" fillId="0" borderId="0" xfId="58" applyFont="1" applyFill="1" applyAlignment="1">
      <alignment horizontal="center"/>
      <protection/>
    </xf>
    <xf numFmtId="3" fontId="9" fillId="0" borderId="10" xfId="58" applyNumberFormat="1" applyFont="1" applyFill="1" applyBorder="1" applyAlignment="1">
      <alignment horizontal="center" vertical="center"/>
      <protection/>
    </xf>
    <xf numFmtId="3" fontId="9" fillId="0" borderId="11" xfId="58" applyNumberFormat="1" applyFont="1" applyFill="1" applyBorder="1" applyAlignment="1">
      <alignment horizontal="center" vertical="center"/>
      <protection/>
    </xf>
    <xf numFmtId="3" fontId="9" fillId="0" borderId="14" xfId="58" applyNumberFormat="1" applyFont="1" applyFill="1" applyBorder="1" applyAlignment="1">
      <alignment horizontal="center" vertical="center"/>
      <protection/>
    </xf>
    <xf numFmtId="0" fontId="9" fillId="0" borderId="10" xfId="58" applyFont="1" applyFill="1" applyBorder="1" applyAlignment="1" quotePrefix="1">
      <alignment horizontal="center" vertical="center"/>
      <protection/>
    </xf>
    <xf numFmtId="0" fontId="9" fillId="0" borderId="14" xfId="58" applyFont="1" applyFill="1" applyBorder="1" applyAlignment="1">
      <alignment horizontal="center" vertical="center"/>
      <protection/>
    </xf>
    <xf numFmtId="0" fontId="10" fillId="0" borderId="10" xfId="58" applyFont="1" applyFill="1" applyBorder="1" applyAlignment="1">
      <alignment horizontal="left" vertical="center" wrapText="1"/>
      <protection/>
    </xf>
    <xf numFmtId="0" fontId="10" fillId="0" borderId="11" xfId="58" applyFont="1" applyFill="1" applyBorder="1" applyAlignment="1">
      <alignment horizontal="left" vertical="center" wrapText="1"/>
      <protection/>
    </xf>
    <xf numFmtId="0" fontId="10" fillId="0" borderId="14" xfId="58" applyFont="1" applyFill="1" applyBorder="1" applyAlignment="1">
      <alignment horizontal="left" vertical="center" wrapText="1"/>
      <protection/>
    </xf>
    <xf numFmtId="3" fontId="4" fillId="0" borderId="0" xfId="58" applyNumberFormat="1" applyFont="1" applyFill="1" applyAlignment="1">
      <alignment horizontal="center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0" fontId="9" fillId="0" borderId="11" xfId="58" applyFont="1" applyFill="1" applyBorder="1" applyAlignment="1">
      <alignment horizontal="left" vertical="center" wrapText="1"/>
      <protection/>
    </xf>
    <xf numFmtId="0" fontId="9" fillId="0" borderId="14" xfId="58" applyFont="1" applyFill="1" applyBorder="1" applyAlignment="1">
      <alignment horizontal="left" vertical="center" wrapText="1"/>
      <protection/>
    </xf>
    <xf numFmtId="0" fontId="9" fillId="0" borderId="11" xfId="58" applyFont="1" applyFill="1" applyBorder="1" applyAlignment="1" quotePrefix="1">
      <alignment horizontal="center" vertical="center"/>
      <protection/>
    </xf>
    <xf numFmtId="0" fontId="9" fillId="0" borderId="14" xfId="58" applyFont="1" applyFill="1" applyBorder="1" applyAlignment="1" quotePrefix="1">
      <alignment horizontal="center" vertical="center"/>
      <protection/>
    </xf>
    <xf numFmtId="3" fontId="9" fillId="0" borderId="13" xfId="58" applyNumberFormat="1" applyFont="1" applyFill="1" applyBorder="1" applyAlignment="1">
      <alignment horizontal="center" vertical="center"/>
      <protection/>
    </xf>
    <xf numFmtId="0" fontId="10" fillId="33" borderId="10" xfId="58" applyFont="1" applyFill="1" applyBorder="1" applyAlignment="1">
      <alignment horizontal="left" vertical="center" wrapText="1"/>
      <protection/>
    </xf>
    <xf numFmtId="0" fontId="10" fillId="33" borderId="11" xfId="58" applyFont="1" applyFill="1" applyBorder="1" applyAlignment="1">
      <alignment horizontal="left" vertical="center" wrapText="1"/>
      <protection/>
    </xf>
    <xf numFmtId="0" fontId="10" fillId="33" borderId="14" xfId="58" applyFont="1" applyFill="1" applyBorder="1" applyAlignment="1">
      <alignment horizontal="left" vertical="center" wrapText="1"/>
      <protection/>
    </xf>
    <xf numFmtId="0" fontId="9" fillId="33" borderId="10" xfId="58" applyFont="1" applyFill="1" applyBorder="1" applyAlignment="1">
      <alignment horizontal="left" vertical="center"/>
      <protection/>
    </xf>
    <xf numFmtId="0" fontId="9" fillId="33" borderId="11" xfId="58" applyFont="1" applyFill="1" applyBorder="1" applyAlignment="1">
      <alignment horizontal="left" vertical="center"/>
      <protection/>
    </xf>
    <xf numFmtId="1" fontId="9" fillId="33" borderId="10" xfId="58" applyNumberFormat="1" applyFont="1" applyFill="1" applyBorder="1" applyAlignment="1" quotePrefix="1">
      <alignment horizontal="center" vertical="center"/>
      <protection/>
    </xf>
    <xf numFmtId="1" fontId="9" fillId="33" borderId="14" xfId="58" applyNumberFormat="1" applyFont="1" applyFill="1" applyBorder="1" applyAlignment="1" quotePrefix="1">
      <alignment horizontal="center" vertical="center"/>
      <protection/>
    </xf>
    <xf numFmtId="1" fontId="9" fillId="0" borderId="10" xfId="58" applyNumberFormat="1" applyFont="1" applyFill="1" applyBorder="1" applyAlignment="1" quotePrefix="1">
      <alignment horizontal="center" vertical="center"/>
      <protection/>
    </xf>
    <xf numFmtId="1" fontId="9" fillId="0" borderId="14" xfId="58" applyNumberFormat="1" applyFont="1" applyFill="1" applyBorder="1" applyAlignment="1" quotePrefix="1">
      <alignment horizontal="center" vertical="center"/>
      <protection/>
    </xf>
    <xf numFmtId="3" fontId="9" fillId="33" borderId="13" xfId="58" applyNumberFormat="1" applyFont="1" applyFill="1" applyBorder="1" applyAlignment="1">
      <alignment horizontal="center" vertical="center"/>
      <protection/>
    </xf>
    <xf numFmtId="0" fontId="9" fillId="0" borderId="10" xfId="58" applyFont="1" applyFill="1" applyBorder="1" applyAlignment="1">
      <alignment horizontal="left" vertical="center"/>
      <protection/>
    </xf>
    <xf numFmtId="0" fontId="9" fillId="0" borderId="11" xfId="58" applyFont="1" applyFill="1" applyBorder="1" applyAlignment="1">
      <alignment horizontal="left" vertical="center"/>
      <protection/>
    </xf>
    <xf numFmtId="0" fontId="9" fillId="33" borderId="14" xfId="58" applyFont="1" applyFill="1" applyBorder="1" applyAlignment="1" quotePrefix="1">
      <alignment horizontal="center" vertical="center"/>
      <protection/>
    </xf>
    <xf numFmtId="0" fontId="9" fillId="0" borderId="10" xfId="58" applyFont="1" applyFill="1" applyBorder="1" applyAlignment="1">
      <alignment vertical="center" wrapText="1"/>
      <protection/>
    </xf>
    <xf numFmtId="0" fontId="9" fillId="0" borderId="11" xfId="58" applyFont="1" applyFill="1" applyBorder="1" applyAlignment="1">
      <alignment vertical="center" wrapText="1"/>
      <protection/>
    </xf>
    <xf numFmtId="0" fontId="6" fillId="0" borderId="12" xfId="58" applyFont="1" applyFill="1" applyBorder="1" applyAlignment="1">
      <alignment horizontal="right"/>
      <protection/>
    </xf>
    <xf numFmtId="0" fontId="5" fillId="0" borderId="12" xfId="58" applyFont="1" applyBorder="1" applyAlignment="1">
      <alignment/>
      <protection/>
    </xf>
    <xf numFmtId="174" fontId="9" fillId="0" borderId="13" xfId="58" applyNumberFormat="1" applyFont="1" applyFill="1" applyBorder="1" applyAlignment="1">
      <alignment horizontal="center" vertical="center" wrapText="1"/>
      <protection/>
    </xf>
    <xf numFmtId="0" fontId="10" fillId="0" borderId="13" xfId="58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4" xfId="58" applyFont="1" applyBorder="1" applyAlignment="1">
      <alignment horizontal="center" vertical="center"/>
      <protection/>
    </xf>
    <xf numFmtId="0" fontId="9" fillId="0" borderId="13" xfId="58" applyFont="1" applyFill="1" applyBorder="1" applyAlignment="1">
      <alignment horizontal="center" vertical="center"/>
      <protection/>
    </xf>
    <xf numFmtId="0" fontId="10" fillId="0" borderId="13" xfId="58" applyFont="1" applyBorder="1" applyAlignment="1">
      <alignment horizontal="center" vertical="center"/>
      <protection/>
    </xf>
    <xf numFmtId="174" fontId="15" fillId="0" borderId="0" xfId="58" applyNumberFormat="1" applyFont="1" applyFill="1" applyAlignment="1">
      <alignment horizontal="center"/>
      <protection/>
    </xf>
    <xf numFmtId="174" fontId="4" fillId="0" borderId="0" xfId="58" applyNumberFormat="1" applyFont="1" applyFill="1" applyBorder="1" applyAlignment="1">
      <alignment horizontal="center"/>
      <protection/>
    </xf>
    <xf numFmtId="174" fontId="4" fillId="0" borderId="10" xfId="58" applyNumberFormat="1" applyFont="1" applyFill="1" applyBorder="1" applyAlignment="1" quotePrefix="1">
      <alignment horizontal="center" vertical="center"/>
      <protection/>
    </xf>
    <xf numFmtId="174" fontId="4" fillId="0" borderId="14" xfId="58" applyNumberFormat="1" applyFont="1" applyFill="1" applyBorder="1" applyAlignment="1" quotePrefix="1">
      <alignment horizontal="center" vertical="center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1" xfId="58" applyFont="1" applyFill="1" applyBorder="1" applyAlignment="1">
      <alignment horizontal="left" vertical="center" wrapText="1"/>
      <protection/>
    </xf>
    <xf numFmtId="175" fontId="4" fillId="0" borderId="13" xfId="58" applyNumberFormat="1" applyFont="1" applyFill="1" applyBorder="1" applyAlignment="1">
      <alignment vertical="center"/>
      <protection/>
    </xf>
    <xf numFmtId="3" fontId="4" fillId="0" borderId="10" xfId="58" applyNumberFormat="1" applyFont="1" applyFill="1" applyBorder="1" applyAlignment="1">
      <alignment horizontal="right" vertical="center"/>
      <protection/>
    </xf>
    <xf numFmtId="3" fontId="4" fillId="0" borderId="11" xfId="58" applyNumberFormat="1" applyFont="1" applyFill="1" applyBorder="1" applyAlignment="1">
      <alignment horizontal="right" vertical="center"/>
      <protection/>
    </xf>
    <xf numFmtId="3" fontId="4" fillId="0" borderId="14" xfId="58" applyNumberFormat="1" applyFont="1" applyFill="1" applyBorder="1" applyAlignment="1">
      <alignment horizontal="right" vertical="center"/>
      <protection/>
    </xf>
    <xf numFmtId="174" fontId="6" fillId="0" borderId="10" xfId="58" applyNumberFormat="1" applyFont="1" applyFill="1" applyBorder="1" applyAlignment="1" quotePrefix="1">
      <alignment horizontal="center" vertical="center"/>
      <protection/>
    </xf>
    <xf numFmtId="174" fontId="6" fillId="0" borderId="14" xfId="58" applyNumberFormat="1" applyFont="1" applyFill="1" applyBorder="1" applyAlignment="1" quotePrefix="1">
      <alignment horizontal="center" vertical="center"/>
      <protection/>
    </xf>
    <xf numFmtId="0" fontId="6" fillId="0" borderId="10" xfId="58" applyFont="1" applyFill="1" applyBorder="1" applyAlignment="1">
      <alignment horizontal="left" vertical="center"/>
      <protection/>
    </xf>
    <xf numFmtId="0" fontId="6" fillId="0" borderId="11" xfId="58" applyFont="1" applyFill="1" applyBorder="1" applyAlignment="1">
      <alignment horizontal="left" vertical="center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11" xfId="58" applyFont="1" applyFill="1" applyBorder="1" applyAlignment="1">
      <alignment horizontal="left" vertical="center" wrapText="1"/>
      <protection/>
    </xf>
    <xf numFmtId="175" fontId="6" fillId="0" borderId="13" xfId="58" applyNumberFormat="1" applyFont="1" applyFill="1" applyBorder="1" applyAlignment="1">
      <alignment vertical="center"/>
      <protection/>
    </xf>
    <xf numFmtId="3" fontId="6" fillId="0" borderId="10" xfId="58" applyNumberFormat="1" applyFont="1" applyFill="1" applyBorder="1" applyAlignment="1">
      <alignment horizontal="right" vertical="center"/>
      <protection/>
    </xf>
    <xf numFmtId="3" fontId="6" fillId="0" borderId="11" xfId="58" applyNumberFormat="1" applyFont="1" applyFill="1" applyBorder="1" applyAlignment="1">
      <alignment horizontal="right" vertical="center"/>
      <protection/>
    </xf>
    <xf numFmtId="3" fontId="6" fillId="0" borderId="14" xfId="58" applyNumberFormat="1" applyFont="1" applyFill="1" applyBorder="1" applyAlignment="1">
      <alignment horizontal="right" vertical="center"/>
      <protection/>
    </xf>
    <xf numFmtId="175" fontId="6" fillId="0" borderId="10" xfId="58" applyNumberFormat="1" applyFont="1" applyFill="1" applyBorder="1" applyAlignment="1">
      <alignment vertical="center"/>
      <protection/>
    </xf>
    <xf numFmtId="175" fontId="6" fillId="0" borderId="11" xfId="58" applyNumberFormat="1" applyFont="1" applyFill="1" applyBorder="1" applyAlignment="1">
      <alignment vertical="center"/>
      <protection/>
    </xf>
    <xf numFmtId="175" fontId="6" fillId="0" borderId="14" xfId="58" applyNumberFormat="1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1" xfId="58" applyFont="1" applyFill="1" applyBorder="1" applyAlignment="1">
      <alignment horizontal="left" vertical="center"/>
      <protection/>
    </xf>
    <xf numFmtId="176" fontId="4" fillId="0" borderId="10" xfId="58" applyNumberFormat="1" applyFont="1" applyFill="1" applyBorder="1" applyAlignment="1">
      <alignment horizontal="left" vertical="center"/>
      <protection/>
    </xf>
    <xf numFmtId="176" fontId="4" fillId="0" borderId="11" xfId="58" applyNumberFormat="1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vertical="center"/>
      <protection/>
    </xf>
    <xf numFmtId="0" fontId="5" fillId="0" borderId="11" xfId="58" applyFont="1" applyFill="1" applyBorder="1" applyAlignment="1">
      <alignment vertical="center"/>
      <protection/>
    </xf>
    <xf numFmtId="0" fontId="5" fillId="0" borderId="10" xfId="58" applyFont="1" applyFill="1" applyBorder="1" applyAlignment="1">
      <alignment vertical="center" wrapText="1"/>
      <protection/>
    </xf>
    <xf numFmtId="0" fontId="5" fillId="0" borderId="11" xfId="58" applyFont="1" applyFill="1" applyBorder="1" applyAlignment="1">
      <alignment vertical="center" wrapText="1"/>
      <protection/>
    </xf>
    <xf numFmtId="0" fontId="5" fillId="34" borderId="10" xfId="58" applyFont="1" applyFill="1" applyBorder="1" applyAlignment="1">
      <alignment horizontal="left" vertical="center" wrapText="1"/>
      <protection/>
    </xf>
    <xf numFmtId="0" fontId="5" fillId="34" borderId="11" xfId="58" applyFont="1" applyFill="1" applyBorder="1" applyAlignment="1">
      <alignment horizontal="left" vertical="center" wrapText="1"/>
      <protection/>
    </xf>
    <xf numFmtId="0" fontId="6" fillId="0" borderId="10" xfId="58" applyFont="1" applyFill="1" applyBorder="1" applyAlignment="1">
      <alignment horizontal="left" vertical="center" wrapText="1"/>
      <protection/>
    </xf>
    <xf numFmtId="0" fontId="6" fillId="0" borderId="11" xfId="58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34" borderId="10" xfId="58" applyFont="1" applyFill="1" applyBorder="1" applyAlignment="1">
      <alignment horizontal="left" vertical="center" wrapText="1"/>
      <protection/>
    </xf>
    <xf numFmtId="0" fontId="4" fillId="34" borderId="11" xfId="58" applyFont="1" applyFill="1" applyBorder="1" applyAlignment="1">
      <alignment horizontal="left" vertical="center" wrapText="1"/>
      <protection/>
    </xf>
    <xf numFmtId="0" fontId="6" fillId="0" borderId="10" xfId="58" applyFont="1" applyFill="1" applyBorder="1" applyAlignment="1">
      <alignment vertical="center" wrapText="1"/>
      <protection/>
    </xf>
    <xf numFmtId="0" fontId="6" fillId="0" borderId="11" xfId="58" applyFont="1" applyFill="1" applyBorder="1" applyAlignment="1">
      <alignment vertical="center" wrapText="1"/>
      <protection/>
    </xf>
    <xf numFmtId="0" fontId="4" fillId="0" borderId="10" xfId="58" applyFont="1" applyFill="1" applyBorder="1" applyAlignment="1">
      <alignment vertical="center" wrapText="1"/>
      <protection/>
    </xf>
    <xf numFmtId="0" fontId="4" fillId="0" borderId="11" xfId="58" applyFont="1" applyFill="1" applyBorder="1" applyAlignment="1">
      <alignment vertical="center" wrapText="1"/>
      <protection/>
    </xf>
    <xf numFmtId="175" fontId="4" fillId="0" borderId="10" xfId="58" applyNumberFormat="1" applyFont="1" applyFill="1" applyBorder="1" applyAlignment="1">
      <alignment vertical="center"/>
      <protection/>
    </xf>
    <xf numFmtId="175" fontId="4" fillId="0" borderId="11" xfId="58" applyNumberFormat="1" applyFont="1" applyFill="1" applyBorder="1" applyAlignment="1">
      <alignment vertical="center"/>
      <protection/>
    </xf>
    <xf numFmtId="175" fontId="4" fillId="0" borderId="14" xfId="58" applyNumberFormat="1" applyFont="1" applyFill="1" applyBorder="1" applyAlignment="1">
      <alignment vertical="center"/>
      <protection/>
    </xf>
    <xf numFmtId="0" fontId="4" fillId="0" borderId="10" xfId="58" applyNumberFormat="1" applyFont="1" applyFill="1" applyBorder="1" applyAlignment="1">
      <alignment vertical="center"/>
      <protection/>
    </xf>
    <xf numFmtId="0" fontId="4" fillId="0" borderId="11" xfId="58" applyNumberFormat="1" applyFont="1" applyFill="1" applyBorder="1" applyAlignment="1">
      <alignment vertical="center"/>
      <protection/>
    </xf>
    <xf numFmtId="0" fontId="4" fillId="0" borderId="14" xfId="58" applyNumberFormat="1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vertical="center"/>
      <protection/>
    </xf>
    <xf numFmtId="0" fontId="4" fillId="0" borderId="11" xfId="58" applyFont="1" applyFill="1" applyBorder="1" applyAlignment="1">
      <alignment vertical="center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7" fillId="0" borderId="13" xfId="58" applyFont="1" applyBorder="1" applyAlignment="1">
      <alignment horizontal="center" vertical="center"/>
      <protection/>
    </xf>
    <xf numFmtId="0" fontId="7" fillId="0" borderId="13" xfId="58" applyFont="1" applyBorder="1" applyAlignment="1">
      <alignment horizontal="center" vertical="center" wrapText="1"/>
      <protection/>
    </xf>
    <xf numFmtId="174" fontId="6" fillId="0" borderId="13" xfId="58" applyNumberFormat="1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/>
      <protection/>
    </xf>
    <xf numFmtId="174" fontId="15" fillId="0" borderId="0" xfId="58" applyNumberFormat="1" applyFont="1" applyFill="1" applyBorder="1" applyAlignment="1">
      <alignment horizontal="center"/>
      <protection/>
    </xf>
    <xf numFmtId="174" fontId="3" fillId="0" borderId="0" xfId="58" applyNumberFormat="1" applyFont="1" applyFill="1" applyBorder="1" applyAlignment="1">
      <alignment horizontal="center" vertical="center"/>
      <protection/>
    </xf>
    <xf numFmtId="0" fontId="5" fillId="0" borderId="0" xfId="58" applyFont="1" applyBorder="1" applyAlignment="1">
      <alignment/>
      <protection/>
    </xf>
    <xf numFmtId="0" fontId="7" fillId="0" borderId="10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center" vertical="center"/>
      <protection/>
    </xf>
    <xf numFmtId="0" fontId="4" fillId="0" borderId="10" xfId="58" applyFont="1" applyFill="1" applyBorder="1" applyAlignment="1" quotePrefix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vertical="center" wrapText="1"/>
      <protection/>
    </xf>
    <xf numFmtId="0" fontId="4" fillId="0" borderId="14" xfId="58" applyFont="1" applyFill="1" applyBorder="1" applyAlignment="1">
      <alignment horizontal="left" vertical="center"/>
      <protection/>
    </xf>
    <xf numFmtId="3" fontId="4" fillId="0" borderId="10" xfId="58" applyNumberFormat="1" applyFont="1" applyFill="1" applyBorder="1" applyAlignment="1">
      <alignment horizontal="center" vertical="center"/>
      <protection/>
    </xf>
    <xf numFmtId="3" fontId="4" fillId="0" borderId="11" xfId="58" applyNumberFormat="1" applyFont="1" applyFill="1" applyBorder="1" applyAlignment="1">
      <alignment horizontal="center" vertical="center"/>
      <protection/>
    </xf>
    <xf numFmtId="3" fontId="4" fillId="0" borderId="14" xfId="58" applyNumberFormat="1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 quotePrefix="1">
      <alignment horizontal="center" vertical="center"/>
      <protection/>
    </xf>
    <xf numFmtId="0" fontId="6" fillId="0" borderId="10" xfId="58" applyFont="1" applyFill="1" applyBorder="1" applyAlignment="1" quotePrefix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left" vertical="center" wrapText="1"/>
      <protection/>
    </xf>
    <xf numFmtId="0" fontId="6" fillId="0" borderId="14" xfId="58" applyFont="1" applyFill="1" applyBorder="1" applyAlignment="1">
      <alignment horizontal="left" vertical="center"/>
      <protection/>
    </xf>
    <xf numFmtId="3" fontId="6" fillId="0" borderId="10" xfId="58" applyNumberFormat="1" applyFont="1" applyFill="1" applyBorder="1" applyAlignment="1">
      <alignment horizontal="center" vertical="center"/>
      <protection/>
    </xf>
    <xf numFmtId="3" fontId="6" fillId="0" borderId="11" xfId="58" applyNumberFormat="1" applyFont="1" applyFill="1" applyBorder="1" applyAlignment="1">
      <alignment horizontal="center" vertical="center"/>
      <protection/>
    </xf>
    <xf numFmtId="3" fontId="6" fillId="0" borderId="14" xfId="58" applyNumberFormat="1" applyFont="1" applyFill="1" applyBorder="1" applyAlignment="1">
      <alignment horizontal="center" vertical="center"/>
      <protection/>
    </xf>
    <xf numFmtId="0" fontId="5" fillId="0" borderId="14" xfId="58" applyFont="1" applyFill="1" applyBorder="1" applyAlignment="1">
      <alignment horizontal="left" vertical="center" wrapText="1"/>
      <protection/>
    </xf>
    <xf numFmtId="0" fontId="7" fillId="0" borderId="14" xfId="58" applyFont="1" applyFill="1" applyBorder="1" applyAlignment="1">
      <alignment horizontal="left" vertical="center" wrapText="1"/>
      <protection/>
    </xf>
    <xf numFmtId="0" fontId="4" fillId="0" borderId="14" xfId="58" applyFont="1" applyFill="1" applyBorder="1" applyAlignment="1" quotePrefix="1">
      <alignment horizontal="center" vertical="center"/>
      <protection/>
    </xf>
    <xf numFmtId="0" fontId="6" fillId="0" borderId="14" xfId="58" applyFont="1" applyFill="1" applyBorder="1" applyAlignment="1" quotePrefix="1">
      <alignment horizontal="center" vertical="center"/>
      <protection/>
    </xf>
    <xf numFmtId="0" fontId="6" fillId="0" borderId="13" xfId="58" applyFont="1" applyBorder="1" applyAlignment="1" quotePrefix="1">
      <alignment horizontal="center" vertical="center"/>
      <protection/>
    </xf>
    <xf numFmtId="0" fontId="7" fillId="0" borderId="13" xfId="58" applyFont="1" applyBorder="1" applyAlignment="1">
      <alignment horizontal="left" vertical="center"/>
      <protection/>
    </xf>
    <xf numFmtId="0" fontId="6" fillId="0" borderId="13" xfId="58" applyFont="1" applyBorder="1" applyAlignment="1">
      <alignment horizontal="left" vertical="center" wrapText="1"/>
      <protection/>
    </xf>
    <xf numFmtId="0" fontId="6" fillId="0" borderId="13" xfId="58" applyFont="1" applyBorder="1" applyAlignment="1">
      <alignment horizontal="right" vertical="center"/>
      <protection/>
    </xf>
    <xf numFmtId="0" fontId="4" fillId="0" borderId="13" xfId="58" applyFont="1" applyBorder="1" applyAlignment="1" quotePrefix="1">
      <alignment horizontal="center" vertical="center"/>
      <protection/>
    </xf>
    <xf numFmtId="0" fontId="5" fillId="0" borderId="13" xfId="58" applyFont="1" applyBorder="1" applyAlignment="1">
      <alignment horizontal="left" vertical="center" wrapText="1"/>
      <protection/>
    </xf>
    <xf numFmtId="0" fontId="4" fillId="0" borderId="13" xfId="58" applyFont="1" applyBorder="1" applyAlignment="1">
      <alignment horizontal="left" vertical="center" wrapText="1"/>
      <protection/>
    </xf>
    <xf numFmtId="0" fontId="4" fillId="0" borderId="13" xfId="58" applyFont="1" applyBorder="1" applyAlignment="1">
      <alignment horizontal="right" vertical="center"/>
      <protection/>
    </xf>
    <xf numFmtId="0" fontId="5" fillId="0" borderId="13" xfId="58" applyFont="1" applyBorder="1" applyAlignment="1">
      <alignment horizontal="left" vertical="center"/>
      <protection/>
    </xf>
    <xf numFmtId="0" fontId="7" fillId="0" borderId="13" xfId="58" applyFont="1" applyBorder="1" applyAlignment="1">
      <alignment horizontal="left" vertical="center" wrapText="1"/>
      <protection/>
    </xf>
    <xf numFmtId="174" fontId="6" fillId="0" borderId="13" xfId="58" applyNumberFormat="1" applyFont="1" applyBorder="1" applyAlignment="1">
      <alignment horizontal="center" vertical="center" wrapText="1"/>
      <protection/>
    </xf>
    <xf numFmtId="0" fontId="6" fillId="0" borderId="13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 wrapText="1"/>
      <protection/>
    </xf>
    <xf numFmtId="1" fontId="4" fillId="0" borderId="13" xfId="58" applyNumberFormat="1" applyFont="1" applyBorder="1" applyAlignment="1">
      <alignment horizontal="center" vertical="center"/>
      <protection/>
    </xf>
    <xf numFmtId="0" fontId="4" fillId="0" borderId="13" xfId="58" applyFont="1" applyBorder="1" applyAlignment="1">
      <alignment horizontal="center" vertical="center"/>
      <protection/>
    </xf>
    <xf numFmtId="0" fontId="4" fillId="0" borderId="12" xfId="58" applyFont="1" applyBorder="1" applyAlignment="1">
      <alignment horizontal="right"/>
      <protection/>
    </xf>
    <xf numFmtId="174" fontId="8" fillId="0" borderId="13" xfId="58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74" fontId="3" fillId="0" borderId="13" xfId="58" applyNumberFormat="1" applyFont="1" applyBorder="1" applyAlignment="1">
      <alignment horizontal="center" vertical="center"/>
      <protection/>
    </xf>
    <xf numFmtId="0" fontId="2" fillId="0" borderId="13" xfId="58" applyBorder="1">
      <alignment/>
      <protection/>
    </xf>
    <xf numFmtId="0" fontId="5" fillId="0" borderId="13" xfId="58" applyFont="1" applyBorder="1">
      <alignment/>
      <protection/>
    </xf>
    <xf numFmtId="0" fontId="6" fillId="0" borderId="13" xfId="58" applyFont="1" applyBorder="1" applyAlignment="1">
      <alignment horizontal="right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11" xfId="58" applyFont="1" applyBorder="1" applyAlignment="1">
      <alignment horizontal="center" vertical="center"/>
      <protection/>
    </xf>
    <xf numFmtId="0" fontId="7" fillId="0" borderId="14" xfId="58" applyFont="1" applyBorder="1" applyAlignment="1">
      <alignment horizontal="center" vertical="center"/>
      <protection/>
    </xf>
    <xf numFmtId="0" fontId="4" fillId="0" borderId="0" xfId="58" applyFont="1" applyAlignment="1">
      <alignment horizontal="center" vertical="center"/>
      <protection/>
    </xf>
    <xf numFmtId="174" fontId="8" fillId="0" borderId="0" xfId="58" applyNumberFormat="1" applyFont="1" applyAlignment="1">
      <alignment horizontal="center"/>
      <protection/>
    </xf>
    <xf numFmtId="174" fontId="3" fillId="0" borderId="15" xfId="58" applyNumberFormat="1" applyFont="1" applyBorder="1" applyAlignment="1">
      <alignment horizontal="center" vertical="center"/>
      <protection/>
    </xf>
    <xf numFmtId="174" fontId="3" fillId="0" borderId="0" xfId="58" applyNumberFormat="1" applyFont="1" applyAlignment="1">
      <alignment horizontal="center" vertical="center"/>
      <protection/>
    </xf>
    <xf numFmtId="0" fontId="5" fillId="0" borderId="15" xfId="58" applyFont="1" applyBorder="1" applyAlignment="1">
      <alignment horizontal="right"/>
      <protection/>
    </xf>
    <xf numFmtId="0" fontId="5" fillId="0" borderId="0" xfId="58" applyFont="1" applyAlignment="1">
      <alignment horizontal="right"/>
      <protection/>
    </xf>
    <xf numFmtId="0" fontId="0" fillId="0" borderId="0" xfId="0" applyAlignment="1">
      <alignment horizontal="right"/>
    </xf>
    <xf numFmtId="0" fontId="4" fillId="0" borderId="10" xfId="58" applyFont="1" applyBorder="1" applyAlignment="1">
      <alignment horizontal="center" vertical="center"/>
      <protection/>
    </xf>
    <xf numFmtId="0" fontId="4" fillId="0" borderId="11" xfId="58" applyFont="1" applyBorder="1" applyAlignment="1">
      <alignment horizontal="center" vertical="center"/>
      <protection/>
    </xf>
    <xf numFmtId="0" fontId="4" fillId="0" borderId="14" xfId="58" applyFont="1" applyBorder="1" applyAlignment="1">
      <alignment horizontal="center" vertical="center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8"/>
  <sheetViews>
    <sheetView view="pageBreakPreview" zoomScaleSheetLayoutView="100" zoomScalePageLayoutView="0" workbookViewId="0" topLeftCell="A1">
      <selection activeCell="BY22" sqref="BY22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1" width="2.7109375" style="1" customWidth="1"/>
    <col min="32" max="32" width="5.57421875" style="1" customWidth="1"/>
    <col min="33" max="35" width="2.7109375" style="1" customWidth="1"/>
    <col min="36" max="36" width="4.28125" style="1" customWidth="1"/>
    <col min="37" max="37" width="12.140625" style="1" customWidth="1"/>
    <col min="38" max="61" width="2.7109375" style="1" customWidth="1"/>
    <col min="62" max="62" width="1.57421875" style="1" customWidth="1"/>
    <col min="63" max="65" width="2.7109375" style="1" hidden="1" customWidth="1"/>
    <col min="66" max="66" width="2.7109375" style="6" customWidth="1"/>
    <col min="67" max="68" width="2.7109375" style="1" customWidth="1"/>
    <col min="69" max="69" width="5.421875" style="1" customWidth="1"/>
    <col min="70" max="72" width="2.7109375" style="1" customWidth="1"/>
    <col min="73" max="73" width="5.7109375" style="1" customWidth="1"/>
    <col min="74" max="74" width="13.00390625" style="1" customWidth="1"/>
    <col min="75" max="221" width="9.140625" style="1" customWidth="1"/>
    <col min="222" max="16384" width="2.7109375" style="1" customWidth="1"/>
  </cols>
  <sheetData>
    <row r="1" spans="1:74" ht="35.25" customHeight="1">
      <c r="A1" s="95" t="s">
        <v>539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</row>
    <row r="2" spans="1:74" ht="35.25" customHeight="1">
      <c r="A2" s="95" t="s">
        <v>546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</row>
    <row r="3" spans="1:73" ht="33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</row>
    <row r="4" spans="1:73" ht="15.75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21"/>
      <c r="AL4" s="86" t="s">
        <v>534</v>
      </c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</row>
    <row r="5" spans="1:74" ht="51.75" customHeight="1">
      <c r="A5" s="88" t="s">
        <v>1</v>
      </c>
      <c r="B5" s="89"/>
      <c r="C5" s="93" t="s">
        <v>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89" t="s">
        <v>537</v>
      </c>
      <c r="AD5" s="94"/>
      <c r="AE5" s="94"/>
      <c r="AF5" s="94"/>
      <c r="AG5" s="89" t="s">
        <v>544</v>
      </c>
      <c r="AH5" s="94"/>
      <c r="AI5" s="94"/>
      <c r="AJ5" s="94"/>
      <c r="AK5" s="22" t="s">
        <v>543</v>
      </c>
      <c r="AL5" s="88" t="s">
        <v>1</v>
      </c>
      <c r="AM5" s="89"/>
      <c r="AN5" s="93" t="s">
        <v>2</v>
      </c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0" t="s">
        <v>537</v>
      </c>
      <c r="BO5" s="91"/>
      <c r="BP5" s="91"/>
      <c r="BQ5" s="92"/>
      <c r="BR5" s="90" t="s">
        <v>547</v>
      </c>
      <c r="BS5" s="91"/>
      <c r="BT5" s="91"/>
      <c r="BU5" s="91"/>
      <c r="BV5" s="22" t="s">
        <v>543</v>
      </c>
    </row>
    <row r="6" spans="1:74" s="2" customFormat="1" ht="19.5" customHeight="1">
      <c r="A6" s="78">
        <v>1</v>
      </c>
      <c r="B6" s="79"/>
      <c r="C6" s="84" t="s">
        <v>276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56">
        <v>7975316</v>
      </c>
      <c r="AD6" s="57"/>
      <c r="AE6" s="57"/>
      <c r="AF6" s="58"/>
      <c r="AG6" s="56">
        <v>1465829</v>
      </c>
      <c r="AH6" s="57"/>
      <c r="AI6" s="57"/>
      <c r="AJ6" s="58"/>
      <c r="AK6" s="20">
        <v>9441145</v>
      </c>
      <c r="AL6" s="59">
        <v>1</v>
      </c>
      <c r="AM6" s="60"/>
      <c r="AN6" s="65" t="s">
        <v>284</v>
      </c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7"/>
      <c r="BN6" s="56">
        <v>28098998</v>
      </c>
      <c r="BO6" s="57"/>
      <c r="BP6" s="57"/>
      <c r="BQ6" s="58"/>
      <c r="BR6" s="56">
        <v>2905477</v>
      </c>
      <c r="BS6" s="57"/>
      <c r="BT6" s="57"/>
      <c r="BU6" s="57"/>
      <c r="BV6" s="25">
        <v>31004475</v>
      </c>
    </row>
    <row r="7" spans="1:74" ht="19.5" customHeight="1">
      <c r="A7" s="78">
        <v>2</v>
      </c>
      <c r="B7" s="79"/>
      <c r="C7" s="65" t="s">
        <v>277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56">
        <v>4940400</v>
      </c>
      <c r="AD7" s="57"/>
      <c r="AE7" s="57"/>
      <c r="AF7" s="58"/>
      <c r="AG7" s="56">
        <v>598643</v>
      </c>
      <c r="AH7" s="57"/>
      <c r="AI7" s="57"/>
      <c r="AJ7" s="58"/>
      <c r="AK7" s="20">
        <v>5539043</v>
      </c>
      <c r="AL7" s="59">
        <v>2</v>
      </c>
      <c r="AM7" s="60"/>
      <c r="AN7" s="65" t="s">
        <v>285</v>
      </c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7"/>
      <c r="BN7" s="56"/>
      <c r="BO7" s="57"/>
      <c r="BP7" s="57"/>
      <c r="BQ7" s="58"/>
      <c r="BR7" s="56">
        <v>9540290</v>
      </c>
      <c r="BS7" s="57"/>
      <c r="BT7" s="57"/>
      <c r="BU7" s="57"/>
      <c r="BV7" s="26">
        <v>9540290</v>
      </c>
    </row>
    <row r="8" spans="1:74" ht="19.5" customHeight="1">
      <c r="A8" s="78">
        <v>3</v>
      </c>
      <c r="B8" s="79"/>
      <c r="C8" s="84" t="s">
        <v>298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56">
        <f>SUM(AC6:AF7)</f>
        <v>12915716</v>
      </c>
      <c r="AD8" s="57"/>
      <c r="AE8" s="57"/>
      <c r="AF8" s="58"/>
      <c r="AG8" s="56">
        <f>SUM(AG6:AJ7)</f>
        <v>2064472</v>
      </c>
      <c r="AH8" s="57"/>
      <c r="AI8" s="57"/>
      <c r="AJ8" s="58"/>
      <c r="AK8" s="20">
        <v>14980188</v>
      </c>
      <c r="AL8" s="59">
        <v>3</v>
      </c>
      <c r="AM8" s="60"/>
      <c r="AN8" s="65" t="s">
        <v>286</v>
      </c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7"/>
      <c r="BN8" s="56">
        <v>3500000</v>
      </c>
      <c r="BO8" s="57"/>
      <c r="BP8" s="57"/>
      <c r="BQ8" s="58"/>
      <c r="BR8" s="56">
        <v>0</v>
      </c>
      <c r="BS8" s="57"/>
      <c r="BT8" s="57"/>
      <c r="BU8" s="57"/>
      <c r="BV8" s="26">
        <v>3500000</v>
      </c>
    </row>
    <row r="9" spans="1:74" s="3" customFormat="1" ht="33" customHeight="1">
      <c r="A9" s="78">
        <v>4</v>
      </c>
      <c r="B9" s="79"/>
      <c r="C9" s="65" t="s">
        <v>63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56">
        <v>1922218</v>
      </c>
      <c r="AD9" s="57"/>
      <c r="AE9" s="57"/>
      <c r="AF9" s="58"/>
      <c r="AG9" s="56">
        <v>194219</v>
      </c>
      <c r="AH9" s="57"/>
      <c r="AI9" s="57"/>
      <c r="AJ9" s="58"/>
      <c r="AK9" s="20">
        <v>2116437</v>
      </c>
      <c r="AL9" s="59">
        <v>4</v>
      </c>
      <c r="AM9" s="60"/>
      <c r="AN9" s="61" t="s">
        <v>287</v>
      </c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3"/>
      <c r="BN9" s="56">
        <v>1100000</v>
      </c>
      <c r="BO9" s="57"/>
      <c r="BP9" s="57"/>
      <c r="BQ9" s="58"/>
      <c r="BR9" s="56">
        <v>0</v>
      </c>
      <c r="BS9" s="57"/>
      <c r="BT9" s="57"/>
      <c r="BU9" s="57"/>
      <c r="BV9" s="25">
        <v>1100000</v>
      </c>
    </row>
    <row r="10" spans="1:74" ht="27.75" customHeight="1">
      <c r="A10" s="78">
        <v>5</v>
      </c>
      <c r="B10" s="79"/>
      <c r="C10" s="65" t="s">
        <v>278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56">
        <v>12285115</v>
      </c>
      <c r="AD10" s="57"/>
      <c r="AE10" s="57"/>
      <c r="AF10" s="58"/>
      <c r="AG10" s="56">
        <v>5689270</v>
      </c>
      <c r="AH10" s="57"/>
      <c r="AI10" s="57"/>
      <c r="AJ10" s="58"/>
      <c r="AK10" s="25">
        <v>17974385</v>
      </c>
      <c r="AL10" s="68">
        <v>5</v>
      </c>
      <c r="AM10" s="60"/>
      <c r="AN10" s="65" t="s">
        <v>288</v>
      </c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7"/>
      <c r="BN10" s="56"/>
      <c r="BO10" s="57"/>
      <c r="BP10" s="57"/>
      <c r="BQ10" s="58"/>
      <c r="BR10" s="56"/>
      <c r="BS10" s="57"/>
      <c r="BT10" s="57"/>
      <c r="BU10" s="57"/>
      <c r="BV10" s="25"/>
    </row>
    <row r="11" spans="1:74" ht="19.5" customHeight="1">
      <c r="A11" s="78">
        <v>6</v>
      </c>
      <c r="B11" s="79"/>
      <c r="C11" s="61" t="s">
        <v>279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56">
        <v>4603000</v>
      </c>
      <c r="AD11" s="57"/>
      <c r="AE11" s="57"/>
      <c r="AF11" s="58"/>
      <c r="AG11" s="56">
        <v>26000</v>
      </c>
      <c r="AH11" s="57"/>
      <c r="AI11" s="57"/>
      <c r="AJ11" s="58"/>
      <c r="AK11" s="25">
        <v>46259000</v>
      </c>
      <c r="AL11" s="68">
        <v>6</v>
      </c>
      <c r="AM11" s="60"/>
      <c r="AN11" s="65" t="s">
        <v>289</v>
      </c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7"/>
      <c r="BN11" s="56"/>
      <c r="BO11" s="57"/>
      <c r="BP11" s="57"/>
      <c r="BQ11" s="58"/>
      <c r="BR11" s="56"/>
      <c r="BS11" s="57"/>
      <c r="BT11" s="57"/>
      <c r="BU11" s="57"/>
      <c r="BV11" s="26"/>
    </row>
    <row r="12" spans="1:74" ht="19.5" customHeight="1">
      <c r="A12" s="78">
        <v>7</v>
      </c>
      <c r="B12" s="79"/>
      <c r="C12" s="61" t="s">
        <v>280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56">
        <v>4960876</v>
      </c>
      <c r="AD12" s="57"/>
      <c r="AE12" s="57"/>
      <c r="AF12" s="58"/>
      <c r="AG12" s="56">
        <v>3239963</v>
      </c>
      <c r="AH12" s="57"/>
      <c r="AI12" s="57"/>
      <c r="AJ12" s="58"/>
      <c r="AK12" s="25">
        <v>8200839</v>
      </c>
      <c r="AL12" s="68">
        <v>7</v>
      </c>
      <c r="AM12" s="60"/>
      <c r="AN12" s="65" t="s">
        <v>305</v>
      </c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7"/>
      <c r="BN12" s="56"/>
      <c r="BO12" s="57"/>
      <c r="BP12" s="57"/>
      <c r="BQ12" s="58"/>
      <c r="BR12" s="56"/>
      <c r="BS12" s="57"/>
      <c r="BT12" s="57"/>
      <c r="BU12" s="57"/>
      <c r="BV12" s="26"/>
    </row>
    <row r="13" spans="1:74" s="3" customFormat="1" ht="19.5" customHeight="1">
      <c r="A13" s="78">
        <v>8</v>
      </c>
      <c r="B13" s="79"/>
      <c r="C13" s="81" t="s">
        <v>281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56">
        <v>3500000</v>
      </c>
      <c r="AD13" s="57"/>
      <c r="AE13" s="57"/>
      <c r="AF13" s="58"/>
      <c r="AG13" s="56">
        <v>-14892</v>
      </c>
      <c r="AH13" s="57"/>
      <c r="AI13" s="57"/>
      <c r="AJ13" s="58"/>
      <c r="AK13" s="25">
        <v>3485108</v>
      </c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13"/>
      <c r="BO13" s="13"/>
      <c r="BP13" s="13"/>
      <c r="BQ13" s="13"/>
      <c r="BR13" s="13"/>
      <c r="BS13" s="13"/>
      <c r="BT13" s="13"/>
      <c r="BU13" s="13"/>
      <c r="BV13" s="27"/>
    </row>
    <row r="14" spans="1:74" s="3" customFormat="1" ht="19.5" customHeight="1">
      <c r="A14" s="78">
        <v>9</v>
      </c>
      <c r="B14" s="79"/>
      <c r="C14" s="61" t="s">
        <v>282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56">
        <v>2692000</v>
      </c>
      <c r="AD14" s="57"/>
      <c r="AE14" s="57"/>
      <c r="AF14" s="58"/>
      <c r="AG14" s="56">
        <v>0</v>
      </c>
      <c r="AH14" s="57"/>
      <c r="AI14" s="57"/>
      <c r="AJ14" s="58"/>
      <c r="AK14" s="25">
        <v>2692000</v>
      </c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13"/>
      <c r="BO14" s="13"/>
      <c r="BP14" s="13"/>
      <c r="BQ14" s="13"/>
      <c r="BR14" s="13"/>
      <c r="BS14" s="13"/>
      <c r="BT14" s="13"/>
      <c r="BU14" s="13"/>
      <c r="BV14" s="27"/>
    </row>
    <row r="15" spans="1:74" ht="19.5" customHeight="1">
      <c r="A15" s="78">
        <v>10</v>
      </c>
      <c r="B15" s="79"/>
      <c r="C15" s="61" t="s">
        <v>283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56"/>
      <c r="AD15" s="57"/>
      <c r="AE15" s="57"/>
      <c r="AF15" s="58"/>
      <c r="AG15" s="56"/>
      <c r="AH15" s="57"/>
      <c r="AI15" s="57"/>
      <c r="AJ15" s="58"/>
      <c r="AK15" s="25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13"/>
      <c r="BO15" s="13"/>
      <c r="BP15" s="13"/>
      <c r="BQ15" s="13"/>
      <c r="BR15" s="13"/>
      <c r="BS15" s="13"/>
      <c r="BT15" s="13"/>
      <c r="BU15" s="13"/>
      <c r="BV15" s="27"/>
    </row>
    <row r="16" spans="1:74" s="3" customFormat="1" ht="19.5" customHeight="1">
      <c r="A16" s="76">
        <v>11</v>
      </c>
      <c r="B16" s="77"/>
      <c r="C16" s="74" t="s">
        <v>299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52">
        <f>SUM(AC8:AF15)</f>
        <v>42878925</v>
      </c>
      <c r="AD16" s="53"/>
      <c r="AE16" s="53"/>
      <c r="AF16" s="54"/>
      <c r="AG16" s="52">
        <f>SUM(AG8:AJ15)</f>
        <v>11199032</v>
      </c>
      <c r="AH16" s="53"/>
      <c r="AI16" s="53"/>
      <c r="AJ16" s="54"/>
      <c r="AK16" s="24">
        <v>54077957</v>
      </c>
      <c r="AL16" s="44">
        <v>8</v>
      </c>
      <c r="AM16" s="45"/>
      <c r="AN16" s="71" t="s">
        <v>303</v>
      </c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3"/>
      <c r="BN16" s="52">
        <f>SUM(BN6:BQ15)</f>
        <v>32698998</v>
      </c>
      <c r="BO16" s="53"/>
      <c r="BP16" s="53"/>
      <c r="BQ16" s="54"/>
      <c r="BR16" s="52">
        <f>SUM(BR6:BU15)</f>
        <v>12445767</v>
      </c>
      <c r="BS16" s="53"/>
      <c r="BT16" s="53"/>
      <c r="BU16" s="53"/>
      <c r="BV16" s="28">
        <f>SUM(BV6:BV15)</f>
        <v>45144765</v>
      </c>
    </row>
    <row r="17" spans="1:74" s="9" customFormat="1" ht="19.5" customHeight="1">
      <c r="A17" s="59">
        <v>12</v>
      </c>
      <c r="B17" s="69"/>
      <c r="C17" s="61" t="s">
        <v>290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3"/>
      <c r="AC17" s="70"/>
      <c r="AD17" s="70"/>
      <c r="AE17" s="70"/>
      <c r="AF17" s="70"/>
      <c r="AG17" s="70"/>
      <c r="AH17" s="70"/>
      <c r="AI17" s="70"/>
      <c r="AJ17" s="70"/>
      <c r="AK17" s="19"/>
      <c r="AL17" s="59">
        <v>9</v>
      </c>
      <c r="AM17" s="60"/>
      <c r="AN17" s="61" t="s">
        <v>294</v>
      </c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3"/>
      <c r="BN17" s="56"/>
      <c r="BO17" s="57"/>
      <c r="BP17" s="57"/>
      <c r="BQ17" s="58"/>
      <c r="BR17" s="56"/>
      <c r="BS17" s="57"/>
      <c r="BT17" s="57"/>
      <c r="BU17" s="57"/>
      <c r="BV17" s="26"/>
    </row>
    <row r="18" spans="1:74" s="9" customFormat="1" ht="19.5" customHeight="1">
      <c r="A18" s="59">
        <v>13</v>
      </c>
      <c r="B18" s="69"/>
      <c r="C18" s="49" t="s">
        <v>291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1"/>
      <c r="AC18" s="70"/>
      <c r="AD18" s="70"/>
      <c r="AE18" s="70"/>
      <c r="AF18" s="70"/>
      <c r="AG18" s="70"/>
      <c r="AH18" s="70"/>
      <c r="AI18" s="70"/>
      <c r="AJ18" s="70"/>
      <c r="AK18" s="19"/>
      <c r="AL18" s="59">
        <v>10</v>
      </c>
      <c r="AM18" s="60"/>
      <c r="AN18" s="49" t="s">
        <v>295</v>
      </c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1"/>
      <c r="BN18" s="56"/>
      <c r="BO18" s="57"/>
      <c r="BP18" s="57"/>
      <c r="BQ18" s="58"/>
      <c r="BR18" s="56"/>
      <c r="BS18" s="57"/>
      <c r="BT18" s="57"/>
      <c r="BU18" s="57"/>
      <c r="BV18" s="26"/>
    </row>
    <row r="19" spans="1:74" s="9" customFormat="1" ht="19.5" customHeight="1">
      <c r="A19" s="59">
        <v>14</v>
      </c>
      <c r="B19" s="69"/>
      <c r="C19" s="49" t="s">
        <v>292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1"/>
      <c r="AC19" s="70">
        <v>866847</v>
      </c>
      <c r="AD19" s="70"/>
      <c r="AE19" s="70"/>
      <c r="AF19" s="70"/>
      <c r="AG19" s="70">
        <v>1669879</v>
      </c>
      <c r="AH19" s="70"/>
      <c r="AI19" s="70"/>
      <c r="AJ19" s="70"/>
      <c r="AK19" s="19">
        <v>2536726</v>
      </c>
      <c r="AL19" s="59">
        <v>11</v>
      </c>
      <c r="AM19" s="60"/>
      <c r="AN19" s="65" t="s">
        <v>296</v>
      </c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7"/>
      <c r="BN19" s="56">
        <v>11046774</v>
      </c>
      <c r="BO19" s="57"/>
      <c r="BP19" s="57"/>
      <c r="BQ19" s="58"/>
      <c r="BR19" s="56">
        <v>0</v>
      </c>
      <c r="BS19" s="57"/>
      <c r="BT19" s="57"/>
      <c r="BU19" s="57"/>
      <c r="BV19" s="26">
        <v>11046774</v>
      </c>
    </row>
    <row r="20" spans="1:74" s="9" customFormat="1" ht="19.5" customHeight="1">
      <c r="A20" s="59">
        <v>15</v>
      </c>
      <c r="B20" s="69"/>
      <c r="C20" s="49" t="s">
        <v>293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/>
      <c r="AC20" s="70"/>
      <c r="AD20" s="70"/>
      <c r="AE20" s="70"/>
      <c r="AF20" s="70"/>
      <c r="AG20" s="70"/>
      <c r="AH20" s="70"/>
      <c r="AI20" s="70"/>
      <c r="AJ20" s="70"/>
      <c r="AK20" s="19"/>
      <c r="AL20" s="59">
        <v>12</v>
      </c>
      <c r="AM20" s="60"/>
      <c r="AN20" s="61" t="s">
        <v>459</v>
      </c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3"/>
      <c r="BN20" s="56"/>
      <c r="BO20" s="57"/>
      <c r="BP20" s="57"/>
      <c r="BQ20" s="58"/>
      <c r="BR20" s="56">
        <v>423144</v>
      </c>
      <c r="BS20" s="57"/>
      <c r="BT20" s="57"/>
      <c r="BU20" s="57"/>
      <c r="BV20" s="26">
        <v>423144</v>
      </c>
    </row>
    <row r="21" spans="1:74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2"/>
      <c r="AD21" s="12"/>
      <c r="AE21" s="12"/>
      <c r="AF21" s="12"/>
      <c r="AG21" s="12"/>
      <c r="AH21" s="12"/>
      <c r="AI21" s="12"/>
      <c r="AJ21" s="12"/>
      <c r="AK21" s="12"/>
      <c r="AL21" s="59">
        <v>13</v>
      </c>
      <c r="AM21" s="60"/>
      <c r="AN21" s="49" t="s">
        <v>297</v>
      </c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1"/>
      <c r="BN21" s="56"/>
      <c r="BO21" s="57"/>
      <c r="BP21" s="57"/>
      <c r="BQ21" s="58"/>
      <c r="BR21" s="56"/>
      <c r="BS21" s="57"/>
      <c r="BT21" s="57"/>
      <c r="BU21" s="57"/>
      <c r="BV21" s="26"/>
    </row>
    <row r="22" spans="1:74" s="9" customFormat="1" ht="19.5" customHeight="1">
      <c r="A22" s="59">
        <v>16</v>
      </c>
      <c r="B22" s="69"/>
      <c r="C22" s="49" t="s">
        <v>300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70">
        <f>SUM(AC17:AF20)</f>
        <v>866847</v>
      </c>
      <c r="AD22" s="70"/>
      <c r="AE22" s="70"/>
      <c r="AF22" s="70"/>
      <c r="AG22" s="70">
        <f>SUM(AG17:AJ20)</f>
        <v>1669879</v>
      </c>
      <c r="AH22" s="70"/>
      <c r="AI22" s="70"/>
      <c r="AJ22" s="70"/>
      <c r="AK22" s="19">
        <f>SUM(AK17:AK21)</f>
        <v>2536726</v>
      </c>
      <c r="AL22" s="59">
        <v>14</v>
      </c>
      <c r="AM22" s="60"/>
      <c r="AN22" s="49" t="s">
        <v>304</v>
      </c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1"/>
      <c r="BN22" s="56">
        <f>SUM(BN17:BQ21)</f>
        <v>11046774</v>
      </c>
      <c r="BO22" s="57"/>
      <c r="BP22" s="57"/>
      <c r="BQ22" s="58"/>
      <c r="BR22" s="56">
        <f>SUM(BR17:BU21)</f>
        <v>423144</v>
      </c>
      <c r="BS22" s="57"/>
      <c r="BT22" s="57"/>
      <c r="BU22" s="57"/>
      <c r="BV22" s="26">
        <f>SUM(BV19:BV21)</f>
        <v>11469918</v>
      </c>
    </row>
    <row r="23" spans="1:74" s="9" customFormat="1" ht="19.5" customHeight="1">
      <c r="A23" s="44">
        <v>17</v>
      </c>
      <c r="B23" s="83"/>
      <c r="C23" s="46" t="s">
        <v>301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8"/>
      <c r="AC23" s="80">
        <f>AC16+AC22</f>
        <v>43745772</v>
      </c>
      <c r="AD23" s="80"/>
      <c r="AE23" s="80"/>
      <c r="AF23" s="80"/>
      <c r="AG23" s="80">
        <f>AG16+AG22</f>
        <v>12868911</v>
      </c>
      <c r="AH23" s="80"/>
      <c r="AI23" s="80"/>
      <c r="AJ23" s="80"/>
      <c r="AK23" s="23">
        <f>AK16+AK22</f>
        <v>56614683</v>
      </c>
      <c r="AL23" s="44">
        <v>15</v>
      </c>
      <c r="AM23" s="45"/>
      <c r="AN23" s="46" t="s">
        <v>302</v>
      </c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8"/>
      <c r="BN23" s="52">
        <f>BN16+BN22</f>
        <v>43745772</v>
      </c>
      <c r="BO23" s="53"/>
      <c r="BP23" s="53"/>
      <c r="BQ23" s="54"/>
      <c r="BR23" s="52">
        <f>BR16+BR22</f>
        <v>12868911</v>
      </c>
      <c r="BS23" s="53"/>
      <c r="BT23" s="53"/>
      <c r="BU23" s="53"/>
      <c r="BV23" s="28">
        <f>BV16+BV22</f>
        <v>56614683</v>
      </c>
    </row>
    <row r="24" spans="1:73" s="9" customFormat="1" ht="19.5" customHeight="1">
      <c r="A24" s="14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6"/>
      <c r="AD24" s="16"/>
      <c r="AE24" s="16"/>
      <c r="AF24" s="16"/>
      <c r="AG24" s="17"/>
      <c r="AH24" s="17"/>
      <c r="AI24" s="17"/>
      <c r="AJ24" s="17"/>
      <c r="AK24" s="17"/>
      <c r="AL24" s="14"/>
      <c r="AM24" s="18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6"/>
      <c r="BO24" s="16"/>
      <c r="BP24" s="16"/>
      <c r="BQ24" s="16"/>
      <c r="BR24" s="17"/>
      <c r="BS24" s="17"/>
      <c r="BT24" s="17"/>
      <c r="BU24" s="17"/>
    </row>
    <row r="25" spans="47:56" ht="12.75">
      <c r="AU25" s="55"/>
      <c r="AV25" s="55"/>
      <c r="AW25" s="55"/>
      <c r="AX25" s="55"/>
      <c r="AY25" s="55"/>
      <c r="AZ25" s="55"/>
      <c r="BA25" s="55"/>
      <c r="BB25" s="55"/>
      <c r="BC25" s="55"/>
      <c r="BD25" s="55"/>
    </row>
    <row r="26" spans="47:56" ht="12.75">
      <c r="AU26" s="55"/>
      <c r="AV26" s="55"/>
      <c r="AW26" s="55"/>
      <c r="AX26" s="55"/>
      <c r="AY26" s="55"/>
      <c r="AZ26" s="55"/>
      <c r="BA26" s="55"/>
      <c r="BB26" s="55"/>
      <c r="BC26" s="55"/>
      <c r="BD26" s="55"/>
    </row>
    <row r="27" spans="47:56" ht="12.75">
      <c r="AU27" s="55"/>
      <c r="AV27" s="55"/>
      <c r="AW27" s="55"/>
      <c r="AX27" s="55"/>
      <c r="AY27" s="55"/>
      <c r="AZ27" s="55"/>
      <c r="BA27" s="55"/>
      <c r="BB27" s="55"/>
      <c r="BC27" s="55"/>
      <c r="BD27" s="55"/>
    </row>
    <row r="28" spans="47:56" ht="12.75">
      <c r="AU28" s="64"/>
      <c r="AV28" s="64"/>
      <c r="AW28" s="64"/>
      <c r="AX28" s="64"/>
      <c r="AY28" s="64"/>
      <c r="AZ28" s="64"/>
      <c r="BA28" s="64"/>
      <c r="BB28" s="64"/>
      <c r="BC28" s="64"/>
      <c r="BD28" s="64"/>
    </row>
  </sheetData>
  <sheetProtection/>
  <mergeCells count="145">
    <mergeCell ref="A1:BV1"/>
    <mergeCell ref="A2:BV2"/>
    <mergeCell ref="AG6:AJ6"/>
    <mergeCell ref="AL6:AM6"/>
    <mergeCell ref="BR6:BU6"/>
    <mergeCell ref="BR5:BU5"/>
    <mergeCell ref="AL4:BU4"/>
    <mergeCell ref="AL5:AM5"/>
    <mergeCell ref="AN5:BM5"/>
    <mergeCell ref="A3:BU3"/>
    <mergeCell ref="A4:AJ4"/>
    <mergeCell ref="A5:B5"/>
    <mergeCell ref="BN5:BQ5"/>
    <mergeCell ref="A7:B7"/>
    <mergeCell ref="C7:AB7"/>
    <mergeCell ref="AC7:AF7"/>
    <mergeCell ref="AG7:AJ7"/>
    <mergeCell ref="C5:AB5"/>
    <mergeCell ref="AC5:AF5"/>
    <mergeCell ref="AG5:AJ5"/>
    <mergeCell ref="A6:B6"/>
    <mergeCell ref="C6:AB6"/>
    <mergeCell ref="AC6:AF6"/>
    <mergeCell ref="AG8:AJ8"/>
    <mergeCell ref="AG9:AJ9"/>
    <mergeCell ref="AG10:AJ10"/>
    <mergeCell ref="A8:B8"/>
    <mergeCell ref="C8:AB8"/>
    <mergeCell ref="AC8:AF8"/>
    <mergeCell ref="A9:B9"/>
    <mergeCell ref="C9:AB9"/>
    <mergeCell ref="AC9:AF9"/>
    <mergeCell ref="A10:B10"/>
    <mergeCell ref="AG12:AJ12"/>
    <mergeCell ref="AG16:AJ16"/>
    <mergeCell ref="AC14:AF14"/>
    <mergeCell ref="AG14:AJ14"/>
    <mergeCell ref="AG13:AJ13"/>
    <mergeCell ref="AG15:AJ15"/>
    <mergeCell ref="C14:AB14"/>
    <mergeCell ref="C13:AB13"/>
    <mergeCell ref="A23:B23"/>
    <mergeCell ref="C23:AB23"/>
    <mergeCell ref="AC23:AF23"/>
    <mergeCell ref="A18:B18"/>
    <mergeCell ref="C18:AB18"/>
    <mergeCell ref="A15:B15"/>
    <mergeCell ref="C15:AB15"/>
    <mergeCell ref="AC15:AF15"/>
    <mergeCell ref="A14:B14"/>
    <mergeCell ref="AG23:AJ23"/>
    <mergeCell ref="C20:AB20"/>
    <mergeCell ref="AC20:AF20"/>
    <mergeCell ref="AG20:AJ20"/>
    <mergeCell ref="A20:B20"/>
    <mergeCell ref="A22:B22"/>
    <mergeCell ref="C22:AB22"/>
    <mergeCell ref="AC22:AF22"/>
    <mergeCell ref="AG22:AJ22"/>
    <mergeCell ref="A16:B16"/>
    <mergeCell ref="C17:AB17"/>
    <mergeCell ref="BN17:BQ17"/>
    <mergeCell ref="A11:B11"/>
    <mergeCell ref="A13:B13"/>
    <mergeCell ref="A12:B12"/>
    <mergeCell ref="AC13:AF13"/>
    <mergeCell ref="C12:AB12"/>
    <mergeCell ref="AC12:AF12"/>
    <mergeCell ref="C11:AB11"/>
    <mergeCell ref="AG11:AJ11"/>
    <mergeCell ref="AC11:AF11"/>
    <mergeCell ref="AL18:AM18"/>
    <mergeCell ref="AL17:AM17"/>
    <mergeCell ref="BN12:BQ12"/>
    <mergeCell ref="A17:B17"/>
    <mergeCell ref="C16:AB16"/>
    <mergeCell ref="AC16:AF16"/>
    <mergeCell ref="AG17:AJ17"/>
    <mergeCell ref="AC17:AF17"/>
    <mergeCell ref="BN8:BQ8"/>
    <mergeCell ref="AL9:AM9"/>
    <mergeCell ref="AN9:BM9"/>
    <mergeCell ref="C10:AB10"/>
    <mergeCell ref="AC10:AF10"/>
    <mergeCell ref="AN19:BM19"/>
    <mergeCell ref="BN19:BQ19"/>
    <mergeCell ref="AL19:AM19"/>
    <mergeCell ref="AC18:AF18"/>
    <mergeCell ref="AG18:AJ18"/>
    <mergeCell ref="AL21:AM21"/>
    <mergeCell ref="AN21:BM21"/>
    <mergeCell ref="BN21:BQ21"/>
    <mergeCell ref="BR21:BU21"/>
    <mergeCell ref="AL20:AM20"/>
    <mergeCell ref="AL12:AM12"/>
    <mergeCell ref="AN12:BM12"/>
    <mergeCell ref="AL16:AM16"/>
    <mergeCell ref="AN16:BM16"/>
    <mergeCell ref="BR17:BU17"/>
    <mergeCell ref="BR7:BU7"/>
    <mergeCell ref="AN6:BM6"/>
    <mergeCell ref="BN6:BQ6"/>
    <mergeCell ref="BR11:BU11"/>
    <mergeCell ref="BR9:BU9"/>
    <mergeCell ref="AL10:AM10"/>
    <mergeCell ref="BN9:BQ9"/>
    <mergeCell ref="BR8:BU8"/>
    <mergeCell ref="AN11:BM11"/>
    <mergeCell ref="BN11:BQ11"/>
    <mergeCell ref="AL7:AM7"/>
    <mergeCell ref="AN7:BM7"/>
    <mergeCell ref="BN7:BQ7"/>
    <mergeCell ref="BN16:BQ16"/>
    <mergeCell ref="A19:B19"/>
    <mergeCell ref="C19:AB19"/>
    <mergeCell ref="AC19:AF19"/>
    <mergeCell ref="AG19:AJ19"/>
    <mergeCell ref="AL8:AM8"/>
    <mergeCell ref="AN8:BM8"/>
    <mergeCell ref="AN10:BM10"/>
    <mergeCell ref="BN10:BQ10"/>
    <mergeCell ref="BR10:BU10"/>
    <mergeCell ref="AL11:AM11"/>
    <mergeCell ref="BR16:BU16"/>
    <mergeCell ref="BR22:BU22"/>
    <mergeCell ref="AN17:BM17"/>
    <mergeCell ref="AN18:BM18"/>
    <mergeCell ref="BN18:BQ18"/>
    <mergeCell ref="BR12:BU12"/>
    <mergeCell ref="BR18:BU18"/>
    <mergeCell ref="BR19:BU19"/>
    <mergeCell ref="AN20:BM20"/>
    <mergeCell ref="BN20:BQ20"/>
    <mergeCell ref="BR20:BU20"/>
    <mergeCell ref="AU28:BD28"/>
    <mergeCell ref="AU25:BD25"/>
    <mergeCell ref="BR23:BU23"/>
    <mergeCell ref="AL23:AM23"/>
    <mergeCell ref="AN23:BM23"/>
    <mergeCell ref="AN22:BM22"/>
    <mergeCell ref="BN23:BQ23"/>
    <mergeCell ref="AU26:BD26"/>
    <mergeCell ref="AU27:BD27"/>
    <mergeCell ref="BN22:BQ22"/>
    <mergeCell ref="AL22:AM22"/>
  </mergeCells>
  <printOptions horizontalCentered="1"/>
  <pageMargins left="0.1968503937007874" right="0.1968503937007874" top="0.5905511811023623" bottom="0.1968503937007874" header="0.5118110236220472" footer="0.15748031496062992"/>
  <pageSetup fitToHeight="0" horizontalDpi="600" verticalDpi="600" orientation="landscape" paperSize="9" scale="69" r:id="rId1"/>
  <headerFooter alignWithMargins="0">
    <oddHeader xml:space="preserve">&amp;R1.  sz.  melléklet a 2019. évi mód. ei.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4"/>
  <sheetViews>
    <sheetView zoomScaleSheetLayoutView="100" zoomScalePageLayoutView="0" workbookViewId="0" topLeftCell="A72">
      <selection activeCell="AV94" sqref="AV94"/>
    </sheetView>
  </sheetViews>
  <sheetFormatPr defaultColWidth="9.140625" defaultRowHeight="15"/>
  <cols>
    <col min="1" max="2" width="2.7109375" style="4" customWidth="1"/>
    <col min="3" max="28" width="2.7109375" style="1" customWidth="1"/>
    <col min="29" max="32" width="2.7109375" style="1" hidden="1" customWidth="1"/>
    <col min="33" max="45" width="2.7109375" style="1" customWidth="1"/>
    <col min="46" max="16384" width="9.140625" style="1" customWidth="1"/>
  </cols>
  <sheetData>
    <row r="1" spans="38:44" ht="12.75">
      <c r="AL1" s="55"/>
      <c r="AM1" s="55"/>
      <c r="AN1" s="55"/>
      <c r="AO1" s="55"/>
      <c r="AP1" s="55"/>
      <c r="AQ1" s="55"/>
      <c r="AR1" s="55"/>
    </row>
    <row r="2" spans="1:72" ht="31.5" customHeight="1">
      <c r="A2" s="95" t="s">
        <v>539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</row>
    <row r="3" spans="1:72" ht="33" customHeight="1">
      <c r="A3" s="151" t="s">
        <v>545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</row>
    <row r="4" spans="1:44" ht="25.5" customHeight="1">
      <c r="A4" s="152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</row>
    <row r="5" spans="1:38" ht="15.75" customHeight="1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L5" s="1" t="s">
        <v>536</v>
      </c>
    </row>
    <row r="6" spans="1:44" ht="34.5" customHeight="1">
      <c r="A6" s="149" t="s">
        <v>1</v>
      </c>
      <c r="B6" s="148"/>
      <c r="C6" s="150" t="s">
        <v>2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6" t="s">
        <v>3</v>
      </c>
      <c r="AD6" s="147"/>
      <c r="AE6" s="147"/>
      <c r="AF6" s="147"/>
      <c r="AG6" s="148" t="s">
        <v>4</v>
      </c>
      <c r="AH6" s="147"/>
      <c r="AI6" s="147"/>
      <c r="AJ6" s="147"/>
      <c r="AK6" s="148" t="s">
        <v>542</v>
      </c>
      <c r="AL6" s="147"/>
      <c r="AM6" s="147"/>
      <c r="AN6" s="147"/>
      <c r="AO6" s="148" t="s">
        <v>306</v>
      </c>
      <c r="AP6" s="147"/>
      <c r="AQ6" s="147"/>
      <c r="AR6" s="147"/>
    </row>
    <row r="7" spans="1:44" ht="19.5" customHeight="1">
      <c r="A7" s="97" t="s">
        <v>5</v>
      </c>
      <c r="B7" s="98"/>
      <c r="C7" s="144" t="s">
        <v>6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1" t="s">
        <v>7</v>
      </c>
      <c r="AD7" s="142"/>
      <c r="AE7" s="142"/>
      <c r="AF7" s="143"/>
      <c r="AG7" s="102">
        <v>7805316</v>
      </c>
      <c r="AH7" s="103"/>
      <c r="AI7" s="103"/>
      <c r="AJ7" s="104"/>
      <c r="AK7" s="102">
        <v>558771</v>
      </c>
      <c r="AL7" s="103"/>
      <c r="AM7" s="103"/>
      <c r="AN7" s="104"/>
      <c r="AO7" s="102">
        <v>8364087</v>
      </c>
      <c r="AP7" s="103"/>
      <c r="AQ7" s="103"/>
      <c r="AR7" s="104"/>
    </row>
    <row r="8" spans="1:44" ht="19.5" customHeight="1">
      <c r="A8" s="97" t="s">
        <v>8</v>
      </c>
      <c r="B8" s="98"/>
      <c r="C8" s="144" t="s">
        <v>9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01" t="s">
        <v>10</v>
      </c>
      <c r="AD8" s="101"/>
      <c r="AE8" s="101"/>
      <c r="AF8" s="101"/>
      <c r="AG8" s="102"/>
      <c r="AH8" s="103"/>
      <c r="AI8" s="103"/>
      <c r="AJ8" s="104"/>
      <c r="AK8" s="102">
        <v>100000</v>
      </c>
      <c r="AL8" s="103"/>
      <c r="AM8" s="103"/>
      <c r="AN8" s="104"/>
      <c r="AO8" s="102">
        <v>100000</v>
      </c>
      <c r="AP8" s="103"/>
      <c r="AQ8" s="103"/>
      <c r="AR8" s="104"/>
    </row>
    <row r="9" spans="1:44" ht="19.5" customHeight="1">
      <c r="A9" s="97" t="s">
        <v>11</v>
      </c>
      <c r="B9" s="98"/>
      <c r="C9" s="144" t="s">
        <v>12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01" t="s">
        <v>13</v>
      </c>
      <c r="AD9" s="101"/>
      <c r="AE9" s="101"/>
      <c r="AF9" s="101"/>
      <c r="AG9" s="102"/>
      <c r="AH9" s="103"/>
      <c r="AI9" s="103"/>
      <c r="AJ9" s="104"/>
      <c r="AK9" s="102">
        <v>45113</v>
      </c>
      <c r="AL9" s="103"/>
      <c r="AM9" s="103"/>
      <c r="AN9" s="104"/>
      <c r="AO9" s="102">
        <v>45113</v>
      </c>
      <c r="AP9" s="103"/>
      <c r="AQ9" s="103"/>
      <c r="AR9" s="104"/>
    </row>
    <row r="10" spans="1:44" ht="19.5" customHeight="1">
      <c r="A10" s="97" t="s">
        <v>14</v>
      </c>
      <c r="B10" s="98"/>
      <c r="C10" s="136" t="s">
        <v>15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01" t="s">
        <v>16</v>
      </c>
      <c r="AD10" s="101"/>
      <c r="AE10" s="101"/>
      <c r="AF10" s="101"/>
      <c r="AG10" s="102"/>
      <c r="AH10" s="103"/>
      <c r="AI10" s="103"/>
      <c r="AJ10" s="104"/>
      <c r="AK10" s="102"/>
      <c r="AL10" s="103"/>
      <c r="AM10" s="103"/>
      <c r="AN10" s="104"/>
      <c r="AO10" s="102"/>
      <c r="AP10" s="103"/>
      <c r="AQ10" s="103"/>
      <c r="AR10" s="104"/>
    </row>
    <row r="11" spans="1:44" ht="19.5" customHeight="1">
      <c r="A11" s="97" t="s">
        <v>17</v>
      </c>
      <c r="B11" s="98"/>
      <c r="C11" s="136" t="s">
        <v>18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01" t="s">
        <v>19</v>
      </c>
      <c r="AD11" s="101"/>
      <c r="AE11" s="101"/>
      <c r="AF11" s="101"/>
      <c r="AG11" s="102"/>
      <c r="AH11" s="103"/>
      <c r="AI11" s="103"/>
      <c r="AJ11" s="104"/>
      <c r="AK11" s="102"/>
      <c r="AL11" s="103"/>
      <c r="AM11" s="103"/>
      <c r="AN11" s="104"/>
      <c r="AO11" s="102"/>
      <c r="AP11" s="103"/>
      <c r="AQ11" s="103"/>
      <c r="AR11" s="104"/>
    </row>
    <row r="12" spans="1:44" ht="19.5" customHeight="1">
      <c r="A12" s="97" t="s">
        <v>20</v>
      </c>
      <c r="B12" s="98"/>
      <c r="C12" s="136" t="s">
        <v>21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01" t="s">
        <v>22</v>
      </c>
      <c r="AD12" s="101"/>
      <c r="AE12" s="101"/>
      <c r="AF12" s="101"/>
      <c r="AG12" s="102"/>
      <c r="AH12" s="103"/>
      <c r="AI12" s="103"/>
      <c r="AJ12" s="104"/>
      <c r="AK12" s="102"/>
      <c r="AL12" s="103"/>
      <c r="AM12" s="103"/>
      <c r="AN12" s="104"/>
      <c r="AO12" s="102"/>
      <c r="AP12" s="103"/>
      <c r="AQ12" s="103"/>
      <c r="AR12" s="104"/>
    </row>
    <row r="13" spans="1:44" ht="19.5" customHeight="1">
      <c r="A13" s="97" t="s">
        <v>23</v>
      </c>
      <c r="B13" s="98"/>
      <c r="C13" s="136" t="s">
        <v>24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01" t="s">
        <v>25</v>
      </c>
      <c r="AD13" s="101"/>
      <c r="AE13" s="101"/>
      <c r="AF13" s="101"/>
      <c r="AG13" s="102">
        <v>150000</v>
      </c>
      <c r="AH13" s="103"/>
      <c r="AI13" s="103"/>
      <c r="AJ13" s="104"/>
      <c r="AK13" s="102">
        <v>0</v>
      </c>
      <c r="AL13" s="103"/>
      <c r="AM13" s="103"/>
      <c r="AN13" s="104"/>
      <c r="AO13" s="102">
        <v>150000</v>
      </c>
      <c r="AP13" s="103"/>
      <c r="AQ13" s="103"/>
      <c r="AR13" s="104"/>
    </row>
    <row r="14" spans="1:44" ht="19.5" customHeight="1">
      <c r="A14" s="97" t="s">
        <v>26</v>
      </c>
      <c r="B14" s="98"/>
      <c r="C14" s="136" t="s">
        <v>27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8" t="s">
        <v>28</v>
      </c>
      <c r="AD14" s="139"/>
      <c r="AE14" s="139"/>
      <c r="AF14" s="140"/>
      <c r="AG14" s="102">
        <v>20000</v>
      </c>
      <c r="AH14" s="103"/>
      <c r="AI14" s="103"/>
      <c r="AJ14" s="104"/>
      <c r="AK14" s="102">
        <v>0</v>
      </c>
      <c r="AL14" s="103"/>
      <c r="AM14" s="103"/>
      <c r="AN14" s="104"/>
      <c r="AO14" s="102">
        <v>20000</v>
      </c>
      <c r="AP14" s="103"/>
      <c r="AQ14" s="103"/>
      <c r="AR14" s="104"/>
    </row>
    <row r="15" spans="1:44" ht="19.5" customHeight="1">
      <c r="A15" s="97" t="s">
        <v>29</v>
      </c>
      <c r="B15" s="98"/>
      <c r="C15" s="130" t="s">
        <v>30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01" t="s">
        <v>31</v>
      </c>
      <c r="AD15" s="101"/>
      <c r="AE15" s="101"/>
      <c r="AF15" s="101"/>
      <c r="AG15" s="102"/>
      <c r="AH15" s="103"/>
      <c r="AI15" s="103"/>
      <c r="AJ15" s="104"/>
      <c r="AK15" s="102">
        <v>89746</v>
      </c>
      <c r="AL15" s="103"/>
      <c r="AM15" s="103"/>
      <c r="AN15" s="104"/>
      <c r="AO15" s="102">
        <v>89746</v>
      </c>
      <c r="AP15" s="103"/>
      <c r="AQ15" s="103"/>
      <c r="AR15" s="104"/>
    </row>
    <row r="16" spans="1:44" ht="19.5" customHeight="1">
      <c r="A16" s="97" t="s">
        <v>32</v>
      </c>
      <c r="B16" s="98"/>
      <c r="C16" s="130" t="s">
        <v>33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01" t="s">
        <v>34</v>
      </c>
      <c r="AD16" s="101"/>
      <c r="AE16" s="101"/>
      <c r="AF16" s="101"/>
      <c r="AG16" s="102"/>
      <c r="AH16" s="103"/>
      <c r="AI16" s="103"/>
      <c r="AJ16" s="104"/>
      <c r="AK16" s="102"/>
      <c r="AL16" s="103"/>
      <c r="AM16" s="103"/>
      <c r="AN16" s="104"/>
      <c r="AO16" s="102"/>
      <c r="AP16" s="103"/>
      <c r="AQ16" s="103"/>
      <c r="AR16" s="104"/>
    </row>
    <row r="17" spans="1:44" ht="19.5" customHeight="1">
      <c r="A17" s="97" t="s">
        <v>35</v>
      </c>
      <c r="B17" s="98"/>
      <c r="C17" s="130" t="s">
        <v>36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01" t="s">
        <v>37</v>
      </c>
      <c r="AD17" s="101"/>
      <c r="AE17" s="101"/>
      <c r="AF17" s="101"/>
      <c r="AG17" s="102"/>
      <c r="AH17" s="103"/>
      <c r="AI17" s="103"/>
      <c r="AJ17" s="104"/>
      <c r="AK17" s="102"/>
      <c r="AL17" s="103"/>
      <c r="AM17" s="103"/>
      <c r="AN17" s="104"/>
      <c r="AO17" s="102"/>
      <c r="AP17" s="103"/>
      <c r="AQ17" s="103"/>
      <c r="AR17" s="104"/>
    </row>
    <row r="18" spans="1:44" s="2" customFormat="1" ht="19.5" customHeight="1">
      <c r="A18" s="97" t="s">
        <v>38</v>
      </c>
      <c r="B18" s="98"/>
      <c r="C18" s="130" t="s">
        <v>39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01" t="s">
        <v>40</v>
      </c>
      <c r="AD18" s="101"/>
      <c r="AE18" s="101"/>
      <c r="AF18" s="101"/>
      <c r="AG18" s="102"/>
      <c r="AH18" s="103"/>
      <c r="AI18" s="103"/>
      <c r="AJ18" s="104"/>
      <c r="AK18" s="102"/>
      <c r="AL18" s="103"/>
      <c r="AM18" s="103"/>
      <c r="AN18" s="104"/>
      <c r="AO18" s="102"/>
      <c r="AP18" s="103"/>
      <c r="AQ18" s="103"/>
      <c r="AR18" s="104"/>
    </row>
    <row r="19" spans="1:44" s="2" customFormat="1" ht="19.5" customHeight="1">
      <c r="A19" s="97" t="s">
        <v>41</v>
      </c>
      <c r="B19" s="98"/>
      <c r="C19" s="130" t="s">
        <v>42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01" t="s">
        <v>43</v>
      </c>
      <c r="AD19" s="101"/>
      <c r="AE19" s="101"/>
      <c r="AF19" s="101"/>
      <c r="AG19" s="102">
        <v>0</v>
      </c>
      <c r="AH19" s="103"/>
      <c r="AI19" s="103"/>
      <c r="AJ19" s="104"/>
      <c r="AK19" s="102">
        <v>672199</v>
      </c>
      <c r="AL19" s="103"/>
      <c r="AM19" s="103"/>
      <c r="AN19" s="104"/>
      <c r="AO19" s="102">
        <v>672199</v>
      </c>
      <c r="AP19" s="103"/>
      <c r="AQ19" s="103"/>
      <c r="AR19" s="104"/>
    </row>
    <row r="20" spans="1:44" s="2" customFormat="1" ht="19.5" customHeight="1">
      <c r="A20" s="105" t="s">
        <v>44</v>
      </c>
      <c r="B20" s="106"/>
      <c r="C20" s="134" t="s">
        <v>45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11" t="s">
        <v>46</v>
      </c>
      <c r="AD20" s="111"/>
      <c r="AE20" s="111"/>
      <c r="AF20" s="111"/>
      <c r="AG20" s="112">
        <f>SUM(AG7:AJ19)</f>
        <v>7975316</v>
      </c>
      <c r="AH20" s="113"/>
      <c r="AI20" s="113"/>
      <c r="AJ20" s="114"/>
      <c r="AK20" s="112">
        <f>SUM(AK7:AN19)</f>
        <v>1465829</v>
      </c>
      <c r="AL20" s="113"/>
      <c r="AM20" s="113"/>
      <c r="AN20" s="114"/>
      <c r="AO20" s="112">
        <f>SUM(AO7:AR19)</f>
        <v>9441145</v>
      </c>
      <c r="AP20" s="113"/>
      <c r="AQ20" s="113"/>
      <c r="AR20" s="114"/>
    </row>
    <row r="21" spans="1:44" ht="19.5" customHeight="1">
      <c r="A21" s="97" t="s">
        <v>47</v>
      </c>
      <c r="B21" s="98"/>
      <c r="C21" s="130" t="s">
        <v>48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01" t="s">
        <v>49</v>
      </c>
      <c r="AD21" s="101"/>
      <c r="AE21" s="101"/>
      <c r="AF21" s="101"/>
      <c r="AG21" s="102">
        <v>3740400</v>
      </c>
      <c r="AH21" s="103"/>
      <c r="AI21" s="103"/>
      <c r="AJ21" s="104"/>
      <c r="AK21" s="102">
        <v>441545</v>
      </c>
      <c r="AL21" s="103"/>
      <c r="AM21" s="103"/>
      <c r="AN21" s="104"/>
      <c r="AO21" s="102">
        <v>4181945</v>
      </c>
      <c r="AP21" s="103"/>
      <c r="AQ21" s="103"/>
      <c r="AR21" s="104"/>
    </row>
    <row r="22" spans="1:44" ht="29.25" customHeight="1">
      <c r="A22" s="97" t="s">
        <v>50</v>
      </c>
      <c r="B22" s="98"/>
      <c r="C22" s="130" t="s">
        <v>51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01" t="s">
        <v>52</v>
      </c>
      <c r="AD22" s="101"/>
      <c r="AE22" s="101"/>
      <c r="AF22" s="101"/>
      <c r="AG22" s="102">
        <v>1100000</v>
      </c>
      <c r="AH22" s="103"/>
      <c r="AI22" s="103"/>
      <c r="AJ22" s="104"/>
      <c r="AK22" s="102">
        <v>-153658</v>
      </c>
      <c r="AL22" s="103"/>
      <c r="AM22" s="103"/>
      <c r="AN22" s="104"/>
      <c r="AO22" s="102">
        <v>946342</v>
      </c>
      <c r="AP22" s="103"/>
      <c r="AQ22" s="103"/>
      <c r="AR22" s="104"/>
    </row>
    <row r="23" spans="1:44" ht="19.5" customHeight="1">
      <c r="A23" s="97" t="s">
        <v>53</v>
      </c>
      <c r="B23" s="98"/>
      <c r="C23" s="118" t="s">
        <v>54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01" t="s">
        <v>55</v>
      </c>
      <c r="AD23" s="101"/>
      <c r="AE23" s="101"/>
      <c r="AF23" s="101"/>
      <c r="AG23" s="102">
        <v>100000</v>
      </c>
      <c r="AH23" s="103"/>
      <c r="AI23" s="103"/>
      <c r="AJ23" s="104"/>
      <c r="AK23" s="102">
        <v>310756</v>
      </c>
      <c r="AL23" s="103"/>
      <c r="AM23" s="103"/>
      <c r="AN23" s="104"/>
      <c r="AO23" s="102">
        <v>410756</v>
      </c>
      <c r="AP23" s="103"/>
      <c r="AQ23" s="103"/>
      <c r="AR23" s="104"/>
    </row>
    <row r="24" spans="1:44" ht="19.5" customHeight="1">
      <c r="A24" s="105" t="s">
        <v>56</v>
      </c>
      <c r="B24" s="106"/>
      <c r="C24" s="128" t="s">
        <v>57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11" t="s">
        <v>58</v>
      </c>
      <c r="AD24" s="111"/>
      <c r="AE24" s="111"/>
      <c r="AF24" s="111"/>
      <c r="AG24" s="112">
        <f>SUM(AG21:AJ23)</f>
        <v>4940400</v>
      </c>
      <c r="AH24" s="113"/>
      <c r="AI24" s="113"/>
      <c r="AJ24" s="114"/>
      <c r="AK24" s="112">
        <f>SUM(AK21:AN23)</f>
        <v>598643</v>
      </c>
      <c r="AL24" s="113"/>
      <c r="AM24" s="113"/>
      <c r="AN24" s="114"/>
      <c r="AO24" s="112">
        <f>SUM(AO21:AR23)</f>
        <v>5539043</v>
      </c>
      <c r="AP24" s="113"/>
      <c r="AQ24" s="113"/>
      <c r="AR24" s="114"/>
    </row>
    <row r="25" spans="1:44" ht="19.5" customHeight="1">
      <c r="A25" s="105" t="s">
        <v>59</v>
      </c>
      <c r="B25" s="106"/>
      <c r="C25" s="134" t="s">
        <v>60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11" t="s">
        <v>61</v>
      </c>
      <c r="AD25" s="111"/>
      <c r="AE25" s="111"/>
      <c r="AF25" s="111"/>
      <c r="AG25" s="112">
        <f>AG24+AG20</f>
        <v>12915716</v>
      </c>
      <c r="AH25" s="113"/>
      <c r="AI25" s="113"/>
      <c r="AJ25" s="114"/>
      <c r="AK25" s="112">
        <f>AK24+AK20</f>
        <v>2064472</v>
      </c>
      <c r="AL25" s="113"/>
      <c r="AM25" s="113"/>
      <c r="AN25" s="114"/>
      <c r="AO25" s="112">
        <f>AO24+AO20</f>
        <v>14980188</v>
      </c>
      <c r="AP25" s="113"/>
      <c r="AQ25" s="113"/>
      <c r="AR25" s="114"/>
    </row>
    <row r="26" spans="1:44" s="3" customFormat="1" ht="19.5" customHeight="1">
      <c r="A26" s="105" t="s">
        <v>62</v>
      </c>
      <c r="B26" s="106"/>
      <c r="C26" s="128" t="s">
        <v>63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11" t="s">
        <v>64</v>
      </c>
      <c r="AD26" s="111"/>
      <c r="AE26" s="111"/>
      <c r="AF26" s="111"/>
      <c r="AG26" s="112">
        <v>1922218</v>
      </c>
      <c r="AH26" s="113"/>
      <c r="AI26" s="113"/>
      <c r="AJ26" s="114"/>
      <c r="AK26" s="112">
        <v>194219</v>
      </c>
      <c r="AL26" s="113"/>
      <c r="AM26" s="113"/>
      <c r="AN26" s="114"/>
      <c r="AO26" s="112">
        <v>2116437</v>
      </c>
      <c r="AP26" s="113"/>
      <c r="AQ26" s="113"/>
      <c r="AR26" s="114"/>
    </row>
    <row r="27" spans="1:44" ht="19.5" customHeight="1">
      <c r="A27" s="97" t="s">
        <v>65</v>
      </c>
      <c r="B27" s="98"/>
      <c r="C27" s="130" t="s">
        <v>66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01" t="s">
        <v>67</v>
      </c>
      <c r="AD27" s="101"/>
      <c r="AE27" s="101"/>
      <c r="AF27" s="101"/>
      <c r="AG27" s="102">
        <v>82215</v>
      </c>
      <c r="AH27" s="103"/>
      <c r="AI27" s="103"/>
      <c r="AJ27" s="104"/>
      <c r="AK27" s="102">
        <v>0</v>
      </c>
      <c r="AL27" s="103"/>
      <c r="AM27" s="103"/>
      <c r="AN27" s="104"/>
      <c r="AO27" s="102">
        <v>82215</v>
      </c>
      <c r="AP27" s="103"/>
      <c r="AQ27" s="103"/>
      <c r="AR27" s="104"/>
    </row>
    <row r="28" spans="1:44" ht="19.5" customHeight="1">
      <c r="A28" s="97" t="s">
        <v>68</v>
      </c>
      <c r="B28" s="98"/>
      <c r="C28" s="130" t="s">
        <v>69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01" t="s">
        <v>70</v>
      </c>
      <c r="AD28" s="101"/>
      <c r="AE28" s="101"/>
      <c r="AF28" s="101"/>
      <c r="AG28" s="102">
        <v>3908505</v>
      </c>
      <c r="AH28" s="103"/>
      <c r="AI28" s="103"/>
      <c r="AJ28" s="104"/>
      <c r="AK28" s="102">
        <v>-518875</v>
      </c>
      <c r="AL28" s="103"/>
      <c r="AM28" s="103"/>
      <c r="AN28" s="104"/>
      <c r="AO28" s="102">
        <v>3389630</v>
      </c>
      <c r="AP28" s="103"/>
      <c r="AQ28" s="103"/>
      <c r="AR28" s="104"/>
    </row>
    <row r="29" spans="1:44" ht="19.5" customHeight="1">
      <c r="A29" s="97" t="s">
        <v>71</v>
      </c>
      <c r="B29" s="98"/>
      <c r="C29" s="130" t="s">
        <v>72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01" t="s">
        <v>73</v>
      </c>
      <c r="AD29" s="101"/>
      <c r="AE29" s="101"/>
      <c r="AF29" s="101"/>
      <c r="AG29" s="102"/>
      <c r="AH29" s="103"/>
      <c r="AI29" s="103"/>
      <c r="AJ29" s="104"/>
      <c r="AK29" s="102"/>
      <c r="AL29" s="103"/>
      <c r="AM29" s="103"/>
      <c r="AN29" s="104"/>
      <c r="AO29" s="102"/>
      <c r="AP29" s="103"/>
      <c r="AQ29" s="103"/>
      <c r="AR29" s="104"/>
    </row>
    <row r="30" spans="1:44" ht="19.5" customHeight="1">
      <c r="A30" s="105" t="s">
        <v>74</v>
      </c>
      <c r="B30" s="106"/>
      <c r="C30" s="128" t="s">
        <v>75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11" t="s">
        <v>76</v>
      </c>
      <c r="AD30" s="111"/>
      <c r="AE30" s="111"/>
      <c r="AF30" s="111"/>
      <c r="AG30" s="112">
        <f>SUM(AG27:AJ29)</f>
        <v>3990720</v>
      </c>
      <c r="AH30" s="113"/>
      <c r="AI30" s="113"/>
      <c r="AJ30" s="114"/>
      <c r="AK30" s="112">
        <f>SUM(AK27:AN29)</f>
        <v>-518875</v>
      </c>
      <c r="AL30" s="113"/>
      <c r="AM30" s="113"/>
      <c r="AN30" s="114"/>
      <c r="AO30" s="112">
        <f>SUM(AO27:AR29)</f>
        <v>3471845</v>
      </c>
      <c r="AP30" s="113"/>
      <c r="AQ30" s="113"/>
      <c r="AR30" s="114"/>
    </row>
    <row r="31" spans="1:44" ht="19.5" customHeight="1">
      <c r="A31" s="97" t="s">
        <v>77</v>
      </c>
      <c r="B31" s="98"/>
      <c r="C31" s="130" t="s">
        <v>78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01" t="s">
        <v>79</v>
      </c>
      <c r="AD31" s="101"/>
      <c r="AE31" s="101"/>
      <c r="AF31" s="101"/>
      <c r="AG31" s="102">
        <v>147000</v>
      </c>
      <c r="AH31" s="103"/>
      <c r="AI31" s="103"/>
      <c r="AJ31" s="104"/>
      <c r="AK31" s="102">
        <v>50000</v>
      </c>
      <c r="AL31" s="103"/>
      <c r="AM31" s="103"/>
      <c r="AN31" s="104"/>
      <c r="AO31" s="102">
        <v>197000</v>
      </c>
      <c r="AP31" s="103"/>
      <c r="AQ31" s="103"/>
      <c r="AR31" s="104"/>
    </row>
    <row r="32" spans="1:44" ht="19.5" customHeight="1">
      <c r="A32" s="97" t="s">
        <v>80</v>
      </c>
      <c r="B32" s="98"/>
      <c r="C32" s="130" t="s">
        <v>81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01" t="s">
        <v>82</v>
      </c>
      <c r="AD32" s="101"/>
      <c r="AE32" s="101"/>
      <c r="AF32" s="101"/>
      <c r="AG32" s="102">
        <v>230000</v>
      </c>
      <c r="AH32" s="103"/>
      <c r="AI32" s="103"/>
      <c r="AJ32" s="104"/>
      <c r="AK32" s="102">
        <v>50000</v>
      </c>
      <c r="AL32" s="103"/>
      <c r="AM32" s="103"/>
      <c r="AN32" s="104"/>
      <c r="AO32" s="102">
        <v>280000</v>
      </c>
      <c r="AP32" s="103"/>
      <c r="AQ32" s="103"/>
      <c r="AR32" s="104"/>
    </row>
    <row r="33" spans="1:44" ht="19.5" customHeight="1">
      <c r="A33" s="105" t="s">
        <v>83</v>
      </c>
      <c r="B33" s="106"/>
      <c r="C33" s="128" t="s">
        <v>84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11" t="s">
        <v>85</v>
      </c>
      <c r="AD33" s="111"/>
      <c r="AE33" s="111"/>
      <c r="AF33" s="111"/>
      <c r="AG33" s="112">
        <f>SUM(AG31:AJ32)</f>
        <v>377000</v>
      </c>
      <c r="AH33" s="113"/>
      <c r="AI33" s="113"/>
      <c r="AJ33" s="114"/>
      <c r="AK33" s="112">
        <f>SUM(AK31:AN32)</f>
        <v>100000</v>
      </c>
      <c r="AL33" s="113"/>
      <c r="AM33" s="113"/>
      <c r="AN33" s="114"/>
      <c r="AO33" s="112">
        <f>SUM(AO31:AR32)</f>
        <v>477000</v>
      </c>
      <c r="AP33" s="113"/>
      <c r="AQ33" s="113"/>
      <c r="AR33" s="114"/>
    </row>
    <row r="34" spans="1:44" ht="19.5" customHeight="1">
      <c r="A34" s="97" t="s">
        <v>86</v>
      </c>
      <c r="B34" s="98"/>
      <c r="C34" s="130" t="s">
        <v>87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01" t="s">
        <v>88</v>
      </c>
      <c r="AD34" s="101"/>
      <c r="AE34" s="101"/>
      <c r="AF34" s="101"/>
      <c r="AG34" s="102">
        <v>1222297</v>
      </c>
      <c r="AH34" s="103"/>
      <c r="AI34" s="103"/>
      <c r="AJ34" s="104"/>
      <c r="AK34" s="102">
        <v>826477</v>
      </c>
      <c r="AL34" s="103"/>
      <c r="AM34" s="103"/>
      <c r="AN34" s="104"/>
      <c r="AO34" s="102">
        <v>2048774</v>
      </c>
      <c r="AP34" s="103"/>
      <c r="AQ34" s="103"/>
      <c r="AR34" s="104"/>
    </row>
    <row r="35" spans="1:44" ht="19.5" customHeight="1">
      <c r="A35" s="97" t="s">
        <v>89</v>
      </c>
      <c r="B35" s="98"/>
      <c r="C35" s="130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01" t="s">
        <v>91</v>
      </c>
      <c r="AD35" s="101"/>
      <c r="AE35" s="101"/>
      <c r="AF35" s="101"/>
      <c r="AG35" s="102">
        <v>36480</v>
      </c>
      <c r="AH35" s="103"/>
      <c r="AI35" s="103"/>
      <c r="AJ35" s="104"/>
      <c r="AK35" s="102">
        <v>1144863</v>
      </c>
      <c r="AL35" s="103"/>
      <c r="AM35" s="103"/>
      <c r="AN35" s="104"/>
      <c r="AO35" s="102">
        <v>1181343</v>
      </c>
      <c r="AP35" s="103"/>
      <c r="AQ35" s="103"/>
      <c r="AR35" s="104"/>
    </row>
    <row r="36" spans="1:44" ht="19.5" customHeight="1">
      <c r="A36" s="97" t="s">
        <v>92</v>
      </c>
      <c r="B36" s="98"/>
      <c r="C36" s="130" t="s">
        <v>93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01" t="s">
        <v>94</v>
      </c>
      <c r="AD36" s="101"/>
      <c r="AE36" s="101"/>
      <c r="AF36" s="101"/>
      <c r="AG36" s="102">
        <v>334658</v>
      </c>
      <c r="AH36" s="103"/>
      <c r="AI36" s="103"/>
      <c r="AJ36" s="104"/>
      <c r="AK36" s="102">
        <v>-334658</v>
      </c>
      <c r="AL36" s="103"/>
      <c r="AM36" s="103"/>
      <c r="AN36" s="104"/>
      <c r="AO36" s="102">
        <v>0</v>
      </c>
      <c r="AP36" s="103"/>
      <c r="AQ36" s="103"/>
      <c r="AR36" s="104"/>
    </row>
    <row r="37" spans="1:44" ht="19.5" customHeight="1">
      <c r="A37" s="97" t="s">
        <v>95</v>
      </c>
      <c r="B37" s="98"/>
      <c r="C37" s="130" t="s">
        <v>96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01" t="s">
        <v>97</v>
      </c>
      <c r="AD37" s="101"/>
      <c r="AE37" s="101"/>
      <c r="AF37" s="101"/>
      <c r="AG37" s="102">
        <v>666886</v>
      </c>
      <c r="AH37" s="103"/>
      <c r="AI37" s="103"/>
      <c r="AJ37" s="104"/>
      <c r="AK37" s="102">
        <v>921455</v>
      </c>
      <c r="AL37" s="103"/>
      <c r="AM37" s="103"/>
      <c r="AN37" s="104"/>
      <c r="AO37" s="102">
        <v>1588341</v>
      </c>
      <c r="AP37" s="103"/>
      <c r="AQ37" s="103"/>
      <c r="AR37" s="104"/>
    </row>
    <row r="38" spans="1:44" ht="19.5" customHeight="1">
      <c r="A38" s="97" t="s">
        <v>98</v>
      </c>
      <c r="B38" s="98"/>
      <c r="C38" s="132" t="s">
        <v>99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01" t="s">
        <v>100</v>
      </c>
      <c r="AD38" s="101"/>
      <c r="AE38" s="101"/>
      <c r="AF38" s="101"/>
      <c r="AG38" s="102"/>
      <c r="AH38" s="103"/>
      <c r="AI38" s="103"/>
      <c r="AJ38" s="104"/>
      <c r="AK38" s="102"/>
      <c r="AL38" s="103"/>
      <c r="AM38" s="103"/>
      <c r="AN38" s="104"/>
      <c r="AO38" s="102"/>
      <c r="AP38" s="103"/>
      <c r="AQ38" s="103"/>
      <c r="AR38" s="104"/>
    </row>
    <row r="39" spans="1:44" ht="19.5" customHeight="1">
      <c r="A39" s="97" t="s">
        <v>101</v>
      </c>
      <c r="B39" s="98"/>
      <c r="C39" s="118" t="s">
        <v>102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01" t="s">
        <v>103</v>
      </c>
      <c r="AD39" s="101"/>
      <c r="AE39" s="101"/>
      <c r="AF39" s="101"/>
      <c r="AG39" s="102">
        <v>300000</v>
      </c>
      <c r="AH39" s="103"/>
      <c r="AI39" s="103"/>
      <c r="AJ39" s="104"/>
      <c r="AK39" s="102">
        <v>103516</v>
      </c>
      <c r="AL39" s="103"/>
      <c r="AM39" s="103"/>
      <c r="AN39" s="104"/>
      <c r="AO39" s="102">
        <v>403516</v>
      </c>
      <c r="AP39" s="103"/>
      <c r="AQ39" s="103"/>
      <c r="AR39" s="104"/>
    </row>
    <row r="40" spans="1:44" ht="19.5" customHeight="1">
      <c r="A40" s="97" t="s">
        <v>104</v>
      </c>
      <c r="B40" s="98"/>
      <c r="C40" s="130" t="s">
        <v>105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01" t="s">
        <v>106</v>
      </c>
      <c r="AD40" s="101"/>
      <c r="AE40" s="101"/>
      <c r="AF40" s="101"/>
      <c r="AG40" s="102">
        <v>3035197</v>
      </c>
      <c r="AH40" s="103"/>
      <c r="AI40" s="103"/>
      <c r="AJ40" s="104"/>
      <c r="AK40" s="102">
        <v>2826229</v>
      </c>
      <c r="AL40" s="103"/>
      <c r="AM40" s="103"/>
      <c r="AN40" s="104"/>
      <c r="AO40" s="102">
        <v>5861426</v>
      </c>
      <c r="AP40" s="103"/>
      <c r="AQ40" s="103"/>
      <c r="AR40" s="104"/>
    </row>
    <row r="41" spans="1:44" ht="19.5" customHeight="1">
      <c r="A41" s="105" t="s">
        <v>107</v>
      </c>
      <c r="B41" s="106"/>
      <c r="C41" s="128" t="s">
        <v>108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11" t="s">
        <v>109</v>
      </c>
      <c r="AD41" s="111"/>
      <c r="AE41" s="111"/>
      <c r="AF41" s="111"/>
      <c r="AG41" s="112">
        <f>SUM(AG34:AJ40)</f>
        <v>5595518</v>
      </c>
      <c r="AH41" s="113"/>
      <c r="AI41" s="113"/>
      <c r="AJ41" s="114"/>
      <c r="AK41" s="112">
        <f>SUM(AK34:AN40)</f>
        <v>5487882</v>
      </c>
      <c r="AL41" s="113"/>
      <c r="AM41" s="113"/>
      <c r="AN41" s="114"/>
      <c r="AO41" s="112">
        <f>SUM(AO34:AR40)</f>
        <v>11083400</v>
      </c>
      <c r="AP41" s="113"/>
      <c r="AQ41" s="113"/>
      <c r="AR41" s="114"/>
    </row>
    <row r="42" spans="1:44" ht="19.5" customHeight="1">
      <c r="A42" s="97" t="s">
        <v>110</v>
      </c>
      <c r="B42" s="98"/>
      <c r="C42" s="130" t="s">
        <v>111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01" t="s">
        <v>112</v>
      </c>
      <c r="AD42" s="101"/>
      <c r="AE42" s="101"/>
      <c r="AF42" s="101"/>
      <c r="AG42" s="102">
        <v>140000</v>
      </c>
      <c r="AH42" s="103"/>
      <c r="AI42" s="103"/>
      <c r="AJ42" s="104"/>
      <c r="AK42" s="102">
        <v>-121455</v>
      </c>
      <c r="AL42" s="103"/>
      <c r="AM42" s="103"/>
      <c r="AN42" s="104"/>
      <c r="AO42" s="102">
        <v>18545</v>
      </c>
      <c r="AP42" s="103"/>
      <c r="AQ42" s="103"/>
      <c r="AR42" s="104"/>
    </row>
    <row r="43" spans="1:44" ht="19.5" customHeight="1">
      <c r="A43" s="97" t="s">
        <v>113</v>
      </c>
      <c r="B43" s="98"/>
      <c r="C43" s="130" t="s">
        <v>114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01" t="s">
        <v>115</v>
      </c>
      <c r="AD43" s="101"/>
      <c r="AE43" s="101"/>
      <c r="AF43" s="101"/>
      <c r="AG43" s="102"/>
      <c r="AH43" s="103"/>
      <c r="AI43" s="103"/>
      <c r="AJ43" s="104"/>
      <c r="AK43" s="102"/>
      <c r="AL43" s="103"/>
      <c r="AM43" s="103"/>
      <c r="AN43" s="104"/>
      <c r="AO43" s="102"/>
      <c r="AP43" s="103"/>
      <c r="AQ43" s="103"/>
      <c r="AR43" s="104"/>
    </row>
    <row r="44" spans="1:44" ht="19.5" customHeight="1">
      <c r="A44" s="105" t="s">
        <v>116</v>
      </c>
      <c r="B44" s="106"/>
      <c r="C44" s="128" t="s">
        <v>117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11" t="s">
        <v>118</v>
      </c>
      <c r="AD44" s="111"/>
      <c r="AE44" s="111"/>
      <c r="AF44" s="111"/>
      <c r="AG44" s="112">
        <f>SUM(AG42:AJ43)</f>
        <v>140000</v>
      </c>
      <c r="AH44" s="113"/>
      <c r="AI44" s="113"/>
      <c r="AJ44" s="114"/>
      <c r="AK44" s="112">
        <f>SUM(AK42:AN43)</f>
        <v>-121455</v>
      </c>
      <c r="AL44" s="113"/>
      <c r="AM44" s="113"/>
      <c r="AN44" s="114"/>
      <c r="AO44" s="112">
        <f>SUM(AO42:AR43)</f>
        <v>18545</v>
      </c>
      <c r="AP44" s="113"/>
      <c r="AQ44" s="113"/>
      <c r="AR44" s="114"/>
    </row>
    <row r="45" spans="1:44" ht="19.5" customHeight="1">
      <c r="A45" s="97" t="s">
        <v>119</v>
      </c>
      <c r="B45" s="98"/>
      <c r="C45" s="130" t="s">
        <v>120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01" t="s">
        <v>121</v>
      </c>
      <c r="AD45" s="101"/>
      <c r="AE45" s="101"/>
      <c r="AF45" s="101"/>
      <c r="AG45" s="102">
        <v>2181877</v>
      </c>
      <c r="AH45" s="103"/>
      <c r="AI45" s="103"/>
      <c r="AJ45" s="104"/>
      <c r="AK45" s="102">
        <v>741167</v>
      </c>
      <c r="AL45" s="103"/>
      <c r="AM45" s="103"/>
      <c r="AN45" s="104"/>
      <c r="AO45" s="102">
        <v>2923044</v>
      </c>
      <c r="AP45" s="103"/>
      <c r="AQ45" s="103"/>
      <c r="AR45" s="104"/>
    </row>
    <row r="46" spans="1:44" ht="19.5" customHeight="1">
      <c r="A46" s="97" t="s">
        <v>122</v>
      </c>
      <c r="B46" s="98"/>
      <c r="C46" s="130" t="s">
        <v>123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01" t="s">
        <v>124</v>
      </c>
      <c r="AD46" s="101"/>
      <c r="AE46" s="101"/>
      <c r="AF46" s="101"/>
      <c r="AG46" s="102"/>
      <c r="AH46" s="103"/>
      <c r="AI46" s="103"/>
      <c r="AJ46" s="104"/>
      <c r="AK46" s="102"/>
      <c r="AL46" s="103"/>
      <c r="AM46" s="103"/>
      <c r="AN46" s="104"/>
      <c r="AO46" s="102"/>
      <c r="AP46" s="103"/>
      <c r="AQ46" s="103"/>
      <c r="AR46" s="104"/>
    </row>
    <row r="47" spans="1:44" ht="19.5" customHeight="1">
      <c r="A47" s="97" t="s">
        <v>125</v>
      </c>
      <c r="B47" s="98"/>
      <c r="C47" s="130" t="s">
        <v>126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01" t="s">
        <v>127</v>
      </c>
      <c r="AD47" s="101"/>
      <c r="AE47" s="101"/>
      <c r="AF47" s="101"/>
      <c r="AG47" s="102"/>
      <c r="AH47" s="103"/>
      <c r="AI47" s="103"/>
      <c r="AJ47" s="104"/>
      <c r="AK47" s="102">
        <v>551</v>
      </c>
      <c r="AL47" s="103"/>
      <c r="AM47" s="103"/>
      <c r="AN47" s="104"/>
      <c r="AO47" s="102">
        <v>551</v>
      </c>
      <c r="AP47" s="103"/>
      <c r="AQ47" s="103"/>
      <c r="AR47" s="104"/>
    </row>
    <row r="48" spans="1:44" ht="19.5" customHeight="1">
      <c r="A48" s="97" t="s">
        <v>128</v>
      </c>
      <c r="B48" s="98"/>
      <c r="C48" s="130" t="s">
        <v>129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01" t="s">
        <v>130</v>
      </c>
      <c r="AD48" s="101"/>
      <c r="AE48" s="101"/>
      <c r="AF48" s="101"/>
      <c r="AG48" s="102"/>
      <c r="AH48" s="103"/>
      <c r="AI48" s="103"/>
      <c r="AJ48" s="104"/>
      <c r="AK48" s="102"/>
      <c r="AL48" s="103"/>
      <c r="AM48" s="103"/>
      <c r="AN48" s="104"/>
      <c r="AO48" s="102"/>
      <c r="AP48" s="103"/>
      <c r="AQ48" s="103"/>
      <c r="AR48" s="104"/>
    </row>
    <row r="49" spans="1:44" ht="19.5" customHeight="1">
      <c r="A49" s="97" t="s">
        <v>131</v>
      </c>
      <c r="B49" s="98"/>
      <c r="C49" s="130" t="s">
        <v>132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01" t="s">
        <v>133</v>
      </c>
      <c r="AD49" s="101"/>
      <c r="AE49" s="101"/>
      <c r="AF49" s="101"/>
      <c r="AG49" s="102"/>
      <c r="AH49" s="103"/>
      <c r="AI49" s="103"/>
      <c r="AJ49" s="104"/>
      <c r="AK49" s="102"/>
      <c r="AL49" s="103"/>
      <c r="AM49" s="103"/>
      <c r="AN49" s="104"/>
      <c r="AO49" s="102"/>
      <c r="AP49" s="103"/>
      <c r="AQ49" s="103"/>
      <c r="AR49" s="104"/>
    </row>
    <row r="50" spans="1:44" ht="19.5" customHeight="1">
      <c r="A50" s="105" t="s">
        <v>134</v>
      </c>
      <c r="B50" s="106"/>
      <c r="C50" s="128" t="s">
        <v>135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11" t="s">
        <v>136</v>
      </c>
      <c r="AD50" s="111"/>
      <c r="AE50" s="111"/>
      <c r="AF50" s="111"/>
      <c r="AG50" s="112">
        <f>SUM(AG45:AJ49)</f>
        <v>2181877</v>
      </c>
      <c r="AH50" s="113"/>
      <c r="AI50" s="113"/>
      <c r="AJ50" s="114"/>
      <c r="AK50" s="112">
        <f>SUM(AK45:AN49)</f>
        <v>741718</v>
      </c>
      <c r="AL50" s="113"/>
      <c r="AM50" s="113"/>
      <c r="AN50" s="114"/>
      <c r="AO50" s="112">
        <f>SUM(AO45:AR49)</f>
        <v>2923595</v>
      </c>
      <c r="AP50" s="113"/>
      <c r="AQ50" s="113"/>
      <c r="AR50" s="114"/>
    </row>
    <row r="51" spans="1:44" ht="19.5" customHeight="1">
      <c r="A51" s="105" t="s">
        <v>137</v>
      </c>
      <c r="B51" s="106"/>
      <c r="C51" s="128" t="s">
        <v>138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11" t="s">
        <v>139</v>
      </c>
      <c r="AD51" s="111"/>
      <c r="AE51" s="111"/>
      <c r="AF51" s="111"/>
      <c r="AG51" s="112">
        <f>AG30+AG33+AG41+AG44+AG50</f>
        <v>12285115</v>
      </c>
      <c r="AH51" s="113"/>
      <c r="AI51" s="113"/>
      <c r="AJ51" s="114"/>
      <c r="AK51" s="112">
        <f>AK30+AK33+AK41+AK44+AK50</f>
        <v>5689270</v>
      </c>
      <c r="AL51" s="113"/>
      <c r="AM51" s="113"/>
      <c r="AN51" s="114"/>
      <c r="AO51" s="112">
        <f>AO30+AO33+AO41+AO44+AO50</f>
        <v>17974385</v>
      </c>
      <c r="AP51" s="113"/>
      <c r="AQ51" s="113"/>
      <c r="AR51" s="114"/>
    </row>
    <row r="52" spans="1:44" ht="19.5" customHeight="1">
      <c r="A52" s="97" t="s">
        <v>140</v>
      </c>
      <c r="B52" s="98"/>
      <c r="C52" s="99" t="s">
        <v>141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1" t="s">
        <v>142</v>
      </c>
      <c r="AD52" s="101"/>
      <c r="AE52" s="101"/>
      <c r="AF52" s="101"/>
      <c r="AG52" s="102"/>
      <c r="AH52" s="103"/>
      <c r="AI52" s="103"/>
      <c r="AJ52" s="104"/>
      <c r="AK52" s="102"/>
      <c r="AL52" s="103"/>
      <c r="AM52" s="103"/>
      <c r="AN52" s="104"/>
      <c r="AO52" s="102"/>
      <c r="AP52" s="103"/>
      <c r="AQ52" s="103"/>
      <c r="AR52" s="104"/>
    </row>
    <row r="53" spans="1:44" ht="19.5" customHeight="1">
      <c r="A53" s="97" t="s">
        <v>143</v>
      </c>
      <c r="B53" s="98"/>
      <c r="C53" s="99" t="s">
        <v>144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1" t="s">
        <v>145</v>
      </c>
      <c r="AD53" s="101"/>
      <c r="AE53" s="101"/>
      <c r="AF53" s="101"/>
      <c r="AG53" s="102"/>
      <c r="AH53" s="103"/>
      <c r="AI53" s="103"/>
      <c r="AJ53" s="104"/>
      <c r="AK53" s="102">
        <v>26000</v>
      </c>
      <c r="AL53" s="103"/>
      <c r="AM53" s="103"/>
      <c r="AN53" s="104"/>
      <c r="AO53" s="102">
        <v>26000</v>
      </c>
      <c r="AP53" s="103"/>
      <c r="AQ53" s="103"/>
      <c r="AR53" s="104"/>
    </row>
    <row r="54" spans="1:44" ht="19.5" customHeight="1">
      <c r="A54" s="97" t="s">
        <v>146</v>
      </c>
      <c r="B54" s="98"/>
      <c r="C54" s="126" t="s">
        <v>147</v>
      </c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01" t="s">
        <v>148</v>
      </c>
      <c r="AD54" s="101"/>
      <c r="AE54" s="101"/>
      <c r="AF54" s="101"/>
      <c r="AG54" s="102"/>
      <c r="AH54" s="103"/>
      <c r="AI54" s="103"/>
      <c r="AJ54" s="104"/>
      <c r="AK54" s="102"/>
      <c r="AL54" s="103"/>
      <c r="AM54" s="103"/>
      <c r="AN54" s="104"/>
      <c r="AO54" s="102"/>
      <c r="AP54" s="103"/>
      <c r="AQ54" s="103"/>
      <c r="AR54" s="104"/>
    </row>
    <row r="55" spans="1:44" ht="19.5" customHeight="1">
      <c r="A55" s="97" t="s">
        <v>149</v>
      </c>
      <c r="B55" s="98"/>
      <c r="C55" s="126" t="s">
        <v>150</v>
      </c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01" t="s">
        <v>151</v>
      </c>
      <c r="AD55" s="101"/>
      <c r="AE55" s="101"/>
      <c r="AF55" s="101"/>
      <c r="AG55" s="102"/>
      <c r="AH55" s="103"/>
      <c r="AI55" s="103"/>
      <c r="AJ55" s="104"/>
      <c r="AK55" s="102"/>
      <c r="AL55" s="103"/>
      <c r="AM55" s="103"/>
      <c r="AN55" s="104"/>
      <c r="AO55" s="102"/>
      <c r="AP55" s="103"/>
      <c r="AQ55" s="103"/>
      <c r="AR55" s="104"/>
    </row>
    <row r="56" spans="1:44" ht="19.5" customHeight="1">
      <c r="A56" s="97" t="s">
        <v>152</v>
      </c>
      <c r="B56" s="98"/>
      <c r="C56" s="126" t="s">
        <v>153</v>
      </c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01" t="s">
        <v>154</v>
      </c>
      <c r="AD56" s="101"/>
      <c r="AE56" s="101"/>
      <c r="AF56" s="101"/>
      <c r="AG56" s="102"/>
      <c r="AH56" s="103"/>
      <c r="AI56" s="103"/>
      <c r="AJ56" s="104"/>
      <c r="AK56" s="102"/>
      <c r="AL56" s="103"/>
      <c r="AM56" s="103"/>
      <c r="AN56" s="104"/>
      <c r="AO56" s="102"/>
      <c r="AP56" s="103"/>
      <c r="AQ56" s="103"/>
      <c r="AR56" s="104"/>
    </row>
    <row r="57" spans="1:44" ht="19.5" customHeight="1">
      <c r="A57" s="97" t="s">
        <v>155</v>
      </c>
      <c r="B57" s="98"/>
      <c r="C57" s="99" t="s">
        <v>156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1" t="s">
        <v>157</v>
      </c>
      <c r="AD57" s="101"/>
      <c r="AE57" s="101"/>
      <c r="AF57" s="101"/>
      <c r="AG57" s="102"/>
      <c r="AH57" s="103"/>
      <c r="AI57" s="103"/>
      <c r="AJ57" s="104"/>
      <c r="AK57" s="102"/>
      <c r="AL57" s="103"/>
      <c r="AM57" s="103"/>
      <c r="AN57" s="104"/>
      <c r="AO57" s="102"/>
      <c r="AP57" s="103"/>
      <c r="AQ57" s="103"/>
      <c r="AR57" s="104"/>
    </row>
    <row r="58" spans="1:44" ht="19.5" customHeight="1">
      <c r="A58" s="97" t="s">
        <v>158</v>
      </c>
      <c r="B58" s="98"/>
      <c r="C58" s="99" t="s">
        <v>159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1" t="s">
        <v>160</v>
      </c>
      <c r="AD58" s="101"/>
      <c r="AE58" s="101"/>
      <c r="AF58" s="101"/>
      <c r="AG58" s="102"/>
      <c r="AH58" s="103"/>
      <c r="AI58" s="103"/>
      <c r="AJ58" s="104"/>
      <c r="AK58" s="102"/>
      <c r="AL58" s="103"/>
      <c r="AM58" s="103"/>
      <c r="AN58" s="104"/>
      <c r="AO58" s="102"/>
      <c r="AP58" s="103"/>
      <c r="AQ58" s="103"/>
      <c r="AR58" s="104"/>
    </row>
    <row r="59" spans="1:44" ht="19.5" customHeight="1">
      <c r="A59" s="97" t="s">
        <v>161</v>
      </c>
      <c r="B59" s="98"/>
      <c r="C59" s="99" t="s">
        <v>162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1" t="s">
        <v>163</v>
      </c>
      <c r="AD59" s="101"/>
      <c r="AE59" s="101"/>
      <c r="AF59" s="101"/>
      <c r="AG59" s="102">
        <v>4603000</v>
      </c>
      <c r="AH59" s="103"/>
      <c r="AI59" s="103"/>
      <c r="AJ59" s="104"/>
      <c r="AK59" s="102">
        <v>0</v>
      </c>
      <c r="AL59" s="103"/>
      <c r="AM59" s="103"/>
      <c r="AN59" s="104"/>
      <c r="AO59" s="102">
        <v>4603000</v>
      </c>
      <c r="AP59" s="103"/>
      <c r="AQ59" s="103"/>
      <c r="AR59" s="104"/>
    </row>
    <row r="60" spans="1:44" ht="19.5" customHeight="1">
      <c r="A60" s="105" t="s">
        <v>164</v>
      </c>
      <c r="B60" s="106"/>
      <c r="C60" s="109" t="s">
        <v>165</v>
      </c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1" t="s">
        <v>166</v>
      </c>
      <c r="AD60" s="111"/>
      <c r="AE60" s="111"/>
      <c r="AF60" s="111"/>
      <c r="AG60" s="112">
        <f>SUM(AG52:AJ59)</f>
        <v>4603000</v>
      </c>
      <c r="AH60" s="113"/>
      <c r="AI60" s="113"/>
      <c r="AJ60" s="114"/>
      <c r="AK60" s="112">
        <f>SUM(AK52:AN59)</f>
        <v>26000</v>
      </c>
      <c r="AL60" s="113"/>
      <c r="AM60" s="113"/>
      <c r="AN60" s="114"/>
      <c r="AO60" s="112">
        <f>SUM(AO52:AR59)</f>
        <v>4629000</v>
      </c>
      <c r="AP60" s="113"/>
      <c r="AQ60" s="113"/>
      <c r="AR60" s="114"/>
    </row>
    <row r="61" spans="1:44" ht="19.5" customHeight="1">
      <c r="A61" s="97" t="s">
        <v>167</v>
      </c>
      <c r="B61" s="98"/>
      <c r="C61" s="124" t="s">
        <v>168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01" t="s">
        <v>169</v>
      </c>
      <c r="AD61" s="101"/>
      <c r="AE61" s="101"/>
      <c r="AF61" s="101"/>
      <c r="AG61" s="102"/>
      <c r="AH61" s="103"/>
      <c r="AI61" s="103"/>
      <c r="AJ61" s="104"/>
      <c r="AK61" s="102"/>
      <c r="AL61" s="103"/>
      <c r="AM61" s="103"/>
      <c r="AN61" s="104"/>
      <c r="AO61" s="102"/>
      <c r="AP61" s="103"/>
      <c r="AQ61" s="103"/>
      <c r="AR61" s="104"/>
    </row>
    <row r="62" spans="1:44" ht="19.5" customHeight="1">
      <c r="A62" s="97" t="s">
        <v>170</v>
      </c>
      <c r="B62" s="98"/>
      <c r="C62" s="124" t="s">
        <v>171</v>
      </c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01" t="s">
        <v>172</v>
      </c>
      <c r="AD62" s="101"/>
      <c r="AE62" s="101"/>
      <c r="AF62" s="101"/>
      <c r="AG62" s="102"/>
      <c r="AH62" s="103"/>
      <c r="AI62" s="103"/>
      <c r="AJ62" s="104"/>
      <c r="AK62" s="102"/>
      <c r="AL62" s="103"/>
      <c r="AM62" s="103"/>
      <c r="AN62" s="104"/>
      <c r="AO62" s="102"/>
      <c r="AP62" s="103"/>
      <c r="AQ62" s="103"/>
      <c r="AR62" s="104"/>
    </row>
    <row r="63" spans="1:44" ht="29.25" customHeight="1">
      <c r="A63" s="97" t="s">
        <v>173</v>
      </c>
      <c r="B63" s="98"/>
      <c r="C63" s="124" t="s">
        <v>174</v>
      </c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01" t="s">
        <v>175</v>
      </c>
      <c r="AD63" s="101"/>
      <c r="AE63" s="101"/>
      <c r="AF63" s="101"/>
      <c r="AG63" s="102"/>
      <c r="AH63" s="103"/>
      <c r="AI63" s="103"/>
      <c r="AJ63" s="104"/>
      <c r="AK63" s="102"/>
      <c r="AL63" s="103"/>
      <c r="AM63" s="103"/>
      <c r="AN63" s="104"/>
      <c r="AO63" s="102"/>
      <c r="AP63" s="103"/>
      <c r="AQ63" s="103"/>
      <c r="AR63" s="104"/>
    </row>
    <row r="64" spans="1:44" ht="29.25" customHeight="1">
      <c r="A64" s="97" t="s">
        <v>176</v>
      </c>
      <c r="B64" s="98"/>
      <c r="C64" s="124" t="s">
        <v>177</v>
      </c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01" t="s">
        <v>178</v>
      </c>
      <c r="AD64" s="101"/>
      <c r="AE64" s="101"/>
      <c r="AF64" s="101"/>
      <c r="AG64" s="102"/>
      <c r="AH64" s="103"/>
      <c r="AI64" s="103"/>
      <c r="AJ64" s="104"/>
      <c r="AK64" s="102"/>
      <c r="AL64" s="103"/>
      <c r="AM64" s="103"/>
      <c r="AN64" s="104"/>
      <c r="AO64" s="102"/>
      <c r="AP64" s="103"/>
      <c r="AQ64" s="103"/>
      <c r="AR64" s="104"/>
    </row>
    <row r="65" spans="1:44" ht="29.25" customHeight="1">
      <c r="A65" s="97" t="s">
        <v>179</v>
      </c>
      <c r="B65" s="98"/>
      <c r="C65" s="124" t="s">
        <v>180</v>
      </c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01" t="s">
        <v>181</v>
      </c>
      <c r="AD65" s="101"/>
      <c r="AE65" s="101"/>
      <c r="AF65" s="101"/>
      <c r="AG65" s="102"/>
      <c r="AH65" s="103"/>
      <c r="AI65" s="103"/>
      <c r="AJ65" s="104"/>
      <c r="AK65" s="102"/>
      <c r="AL65" s="103"/>
      <c r="AM65" s="103"/>
      <c r="AN65" s="104"/>
      <c r="AO65" s="102"/>
      <c r="AP65" s="103"/>
      <c r="AQ65" s="103"/>
      <c r="AR65" s="104"/>
    </row>
    <row r="66" spans="1:44" ht="19.5" customHeight="1">
      <c r="A66" s="97" t="s">
        <v>182</v>
      </c>
      <c r="B66" s="98"/>
      <c r="C66" s="124" t="s">
        <v>183</v>
      </c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01" t="s">
        <v>184</v>
      </c>
      <c r="AD66" s="101"/>
      <c r="AE66" s="101"/>
      <c r="AF66" s="101"/>
      <c r="AG66" s="102">
        <v>3288639</v>
      </c>
      <c r="AH66" s="103"/>
      <c r="AI66" s="103"/>
      <c r="AJ66" s="104"/>
      <c r="AK66" s="102">
        <v>516962</v>
      </c>
      <c r="AL66" s="103"/>
      <c r="AM66" s="103"/>
      <c r="AN66" s="104"/>
      <c r="AO66" s="102">
        <v>3805601</v>
      </c>
      <c r="AP66" s="103"/>
      <c r="AQ66" s="103"/>
      <c r="AR66" s="104"/>
    </row>
    <row r="67" spans="1:44" ht="29.25" customHeight="1">
      <c r="A67" s="97" t="s">
        <v>185</v>
      </c>
      <c r="B67" s="98"/>
      <c r="C67" s="124" t="s">
        <v>186</v>
      </c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01" t="s">
        <v>187</v>
      </c>
      <c r="AD67" s="101"/>
      <c r="AE67" s="101"/>
      <c r="AF67" s="101"/>
      <c r="AG67" s="102"/>
      <c r="AH67" s="103"/>
      <c r="AI67" s="103"/>
      <c r="AJ67" s="104"/>
      <c r="AK67" s="102"/>
      <c r="AL67" s="103"/>
      <c r="AM67" s="103"/>
      <c r="AN67" s="104"/>
      <c r="AO67" s="102"/>
      <c r="AP67" s="103"/>
      <c r="AQ67" s="103"/>
      <c r="AR67" s="104"/>
    </row>
    <row r="68" spans="1:44" ht="29.25" customHeight="1">
      <c r="A68" s="97" t="s">
        <v>188</v>
      </c>
      <c r="B68" s="98"/>
      <c r="C68" s="124" t="s">
        <v>189</v>
      </c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01" t="s">
        <v>190</v>
      </c>
      <c r="AD68" s="101"/>
      <c r="AE68" s="101"/>
      <c r="AF68" s="101"/>
      <c r="AG68" s="102"/>
      <c r="AH68" s="103"/>
      <c r="AI68" s="103"/>
      <c r="AJ68" s="104"/>
      <c r="AK68" s="102"/>
      <c r="AL68" s="103"/>
      <c r="AM68" s="103"/>
      <c r="AN68" s="104"/>
      <c r="AO68" s="102"/>
      <c r="AP68" s="103"/>
      <c r="AQ68" s="103"/>
      <c r="AR68" s="104"/>
    </row>
    <row r="69" spans="1:44" ht="19.5" customHeight="1">
      <c r="A69" s="97" t="s">
        <v>191</v>
      </c>
      <c r="B69" s="98"/>
      <c r="C69" s="124" t="s">
        <v>192</v>
      </c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01" t="s">
        <v>193</v>
      </c>
      <c r="AD69" s="101"/>
      <c r="AE69" s="101"/>
      <c r="AF69" s="101"/>
      <c r="AG69" s="102"/>
      <c r="AH69" s="103"/>
      <c r="AI69" s="103"/>
      <c r="AJ69" s="104"/>
      <c r="AK69" s="102"/>
      <c r="AL69" s="103"/>
      <c r="AM69" s="103"/>
      <c r="AN69" s="104"/>
      <c r="AO69" s="102"/>
      <c r="AP69" s="103"/>
      <c r="AQ69" s="103"/>
      <c r="AR69" s="104"/>
    </row>
    <row r="70" spans="1:44" ht="19.5" customHeight="1">
      <c r="A70" s="97" t="s">
        <v>194</v>
      </c>
      <c r="B70" s="98"/>
      <c r="C70" s="122" t="s">
        <v>195</v>
      </c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01" t="s">
        <v>196</v>
      </c>
      <c r="AD70" s="101"/>
      <c r="AE70" s="101"/>
      <c r="AF70" s="101"/>
      <c r="AG70" s="102"/>
      <c r="AH70" s="103"/>
      <c r="AI70" s="103"/>
      <c r="AJ70" s="104"/>
      <c r="AK70" s="102"/>
      <c r="AL70" s="103"/>
      <c r="AM70" s="103"/>
      <c r="AN70" s="104"/>
      <c r="AO70" s="102"/>
      <c r="AP70" s="103"/>
      <c r="AQ70" s="103"/>
      <c r="AR70" s="104"/>
    </row>
    <row r="71" spans="1:44" ht="19.5" customHeight="1">
      <c r="A71" s="97" t="s">
        <v>197</v>
      </c>
      <c r="B71" s="98"/>
      <c r="C71" s="124" t="s">
        <v>198</v>
      </c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01" t="s">
        <v>199</v>
      </c>
      <c r="AD71" s="101"/>
      <c r="AE71" s="101"/>
      <c r="AF71" s="101"/>
      <c r="AG71" s="102">
        <v>570000</v>
      </c>
      <c r="AH71" s="103"/>
      <c r="AI71" s="103"/>
      <c r="AJ71" s="104"/>
      <c r="AK71" s="102">
        <v>64975</v>
      </c>
      <c r="AL71" s="103"/>
      <c r="AM71" s="103"/>
      <c r="AN71" s="104"/>
      <c r="AO71" s="102">
        <v>634975</v>
      </c>
      <c r="AP71" s="103"/>
      <c r="AQ71" s="103"/>
      <c r="AR71" s="104"/>
    </row>
    <row r="72" spans="1:44" ht="19.5" customHeight="1">
      <c r="A72" s="97" t="s">
        <v>200</v>
      </c>
      <c r="B72" s="98"/>
      <c r="C72" s="122" t="s">
        <v>201</v>
      </c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01" t="s">
        <v>202</v>
      </c>
      <c r="AD72" s="101"/>
      <c r="AE72" s="101"/>
      <c r="AF72" s="101"/>
      <c r="AG72" s="102">
        <v>1102237</v>
      </c>
      <c r="AH72" s="103"/>
      <c r="AI72" s="103"/>
      <c r="AJ72" s="104"/>
      <c r="AK72" s="102">
        <v>2658026</v>
      </c>
      <c r="AL72" s="103"/>
      <c r="AM72" s="103"/>
      <c r="AN72" s="104"/>
      <c r="AO72" s="102">
        <v>3760263</v>
      </c>
      <c r="AP72" s="103"/>
      <c r="AQ72" s="103"/>
      <c r="AR72" s="104"/>
    </row>
    <row r="73" spans="1:44" ht="19.5" customHeight="1">
      <c r="A73" s="105" t="s">
        <v>203</v>
      </c>
      <c r="B73" s="106"/>
      <c r="C73" s="109" t="s">
        <v>204</v>
      </c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1" t="s">
        <v>205</v>
      </c>
      <c r="AD73" s="111"/>
      <c r="AE73" s="111"/>
      <c r="AF73" s="111"/>
      <c r="AG73" s="112">
        <f>SUM(AG61:AJ72)</f>
        <v>4960876</v>
      </c>
      <c r="AH73" s="113"/>
      <c r="AI73" s="113"/>
      <c r="AJ73" s="114"/>
      <c r="AK73" s="112">
        <v>3239963</v>
      </c>
      <c r="AL73" s="113"/>
      <c r="AM73" s="113"/>
      <c r="AN73" s="114"/>
      <c r="AO73" s="112">
        <f>SUM(AO61:AR72)</f>
        <v>8200839</v>
      </c>
      <c r="AP73" s="113"/>
      <c r="AQ73" s="113"/>
      <c r="AR73" s="114"/>
    </row>
    <row r="74" spans="1:44" ht="19.5" customHeight="1">
      <c r="A74" s="97" t="s">
        <v>206</v>
      </c>
      <c r="B74" s="98"/>
      <c r="C74" s="120" t="s">
        <v>207</v>
      </c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01" t="s">
        <v>208</v>
      </c>
      <c r="AD74" s="101"/>
      <c r="AE74" s="101"/>
      <c r="AF74" s="101"/>
      <c r="AG74" s="102"/>
      <c r="AH74" s="103"/>
      <c r="AI74" s="103"/>
      <c r="AJ74" s="104"/>
      <c r="AK74" s="102"/>
      <c r="AL74" s="103"/>
      <c r="AM74" s="103"/>
      <c r="AN74" s="104"/>
      <c r="AO74" s="102"/>
      <c r="AP74" s="103"/>
      <c r="AQ74" s="103"/>
      <c r="AR74" s="104"/>
    </row>
    <row r="75" spans="1:44" ht="19.5" customHeight="1">
      <c r="A75" s="97" t="s">
        <v>209</v>
      </c>
      <c r="B75" s="98"/>
      <c r="C75" s="120" t="s">
        <v>210</v>
      </c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01" t="s">
        <v>211</v>
      </c>
      <c r="AD75" s="101"/>
      <c r="AE75" s="101"/>
      <c r="AF75" s="101"/>
      <c r="AG75" s="102">
        <v>1968504</v>
      </c>
      <c r="AH75" s="103"/>
      <c r="AI75" s="103"/>
      <c r="AJ75" s="104"/>
      <c r="AK75" s="102">
        <v>-1968504</v>
      </c>
      <c r="AL75" s="103"/>
      <c r="AM75" s="103"/>
      <c r="AN75" s="104"/>
      <c r="AO75" s="102">
        <v>0</v>
      </c>
      <c r="AP75" s="103"/>
      <c r="AQ75" s="103"/>
      <c r="AR75" s="104"/>
    </row>
    <row r="76" spans="1:44" ht="19.5" customHeight="1">
      <c r="A76" s="97" t="s">
        <v>212</v>
      </c>
      <c r="B76" s="98"/>
      <c r="C76" s="120" t="s">
        <v>213</v>
      </c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01" t="s">
        <v>214</v>
      </c>
      <c r="AD76" s="101"/>
      <c r="AE76" s="101"/>
      <c r="AF76" s="101"/>
      <c r="AG76" s="102">
        <v>787402</v>
      </c>
      <c r="AH76" s="103"/>
      <c r="AI76" s="103"/>
      <c r="AJ76" s="104"/>
      <c r="AK76" s="102">
        <v>-370393</v>
      </c>
      <c r="AL76" s="103"/>
      <c r="AM76" s="103"/>
      <c r="AN76" s="104"/>
      <c r="AO76" s="102">
        <v>417009</v>
      </c>
      <c r="AP76" s="103"/>
      <c r="AQ76" s="103"/>
      <c r="AR76" s="104"/>
    </row>
    <row r="77" spans="1:44" ht="19.5" customHeight="1">
      <c r="A77" s="97" t="s">
        <v>215</v>
      </c>
      <c r="B77" s="98"/>
      <c r="C77" s="120" t="s">
        <v>216</v>
      </c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01" t="s">
        <v>217</v>
      </c>
      <c r="AD77" s="101"/>
      <c r="AE77" s="101"/>
      <c r="AF77" s="101"/>
      <c r="AG77" s="102"/>
      <c r="AH77" s="103"/>
      <c r="AI77" s="103"/>
      <c r="AJ77" s="104"/>
      <c r="AK77" s="102">
        <v>2324005</v>
      </c>
      <c r="AL77" s="103"/>
      <c r="AM77" s="103"/>
      <c r="AN77" s="104"/>
      <c r="AO77" s="102">
        <v>2324005</v>
      </c>
      <c r="AP77" s="103"/>
      <c r="AQ77" s="103"/>
      <c r="AR77" s="104"/>
    </row>
    <row r="78" spans="1:44" ht="19.5" customHeight="1">
      <c r="A78" s="97" t="s">
        <v>218</v>
      </c>
      <c r="B78" s="98"/>
      <c r="C78" s="118" t="s">
        <v>219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01" t="s">
        <v>220</v>
      </c>
      <c r="AD78" s="101"/>
      <c r="AE78" s="101"/>
      <c r="AF78" s="101"/>
      <c r="AG78" s="102"/>
      <c r="AH78" s="103"/>
      <c r="AI78" s="103"/>
      <c r="AJ78" s="104"/>
      <c r="AK78" s="102"/>
      <c r="AL78" s="103"/>
      <c r="AM78" s="103"/>
      <c r="AN78" s="104"/>
      <c r="AO78" s="102"/>
      <c r="AP78" s="103"/>
      <c r="AQ78" s="103"/>
      <c r="AR78" s="104"/>
    </row>
    <row r="79" spans="1:44" ht="19.5" customHeight="1">
      <c r="A79" s="97" t="s">
        <v>221</v>
      </c>
      <c r="B79" s="98"/>
      <c r="C79" s="118" t="s">
        <v>222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01" t="s">
        <v>223</v>
      </c>
      <c r="AD79" s="101"/>
      <c r="AE79" s="101"/>
      <c r="AF79" s="101"/>
      <c r="AG79" s="102"/>
      <c r="AH79" s="103"/>
      <c r="AI79" s="103"/>
      <c r="AJ79" s="104"/>
      <c r="AK79" s="102"/>
      <c r="AL79" s="103"/>
      <c r="AM79" s="103"/>
      <c r="AN79" s="104"/>
      <c r="AO79" s="102"/>
      <c r="AP79" s="103"/>
      <c r="AQ79" s="103"/>
      <c r="AR79" s="104"/>
    </row>
    <row r="80" spans="1:44" ht="19.5" customHeight="1">
      <c r="A80" s="97" t="s">
        <v>224</v>
      </c>
      <c r="B80" s="98"/>
      <c r="C80" s="118" t="s">
        <v>225</v>
      </c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01" t="s">
        <v>226</v>
      </c>
      <c r="AD80" s="101"/>
      <c r="AE80" s="101"/>
      <c r="AF80" s="101"/>
      <c r="AG80" s="102">
        <v>744094</v>
      </c>
      <c r="AH80" s="103"/>
      <c r="AI80" s="103"/>
      <c r="AJ80" s="104"/>
      <c r="AK80" s="102">
        <v>0</v>
      </c>
      <c r="AL80" s="103"/>
      <c r="AM80" s="103"/>
      <c r="AN80" s="104"/>
      <c r="AO80" s="102">
        <v>744094</v>
      </c>
      <c r="AP80" s="103"/>
      <c r="AQ80" s="103"/>
      <c r="AR80" s="104"/>
    </row>
    <row r="81" spans="1:44" s="3" customFormat="1" ht="19.5" customHeight="1">
      <c r="A81" s="105" t="s">
        <v>227</v>
      </c>
      <c r="B81" s="106"/>
      <c r="C81" s="107" t="s">
        <v>228</v>
      </c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11" t="s">
        <v>229</v>
      </c>
      <c r="AD81" s="111"/>
      <c r="AE81" s="111"/>
      <c r="AF81" s="111"/>
      <c r="AG81" s="112">
        <f>SUM(AG74:AJ80)</f>
        <v>3500000</v>
      </c>
      <c r="AH81" s="113"/>
      <c r="AI81" s="113"/>
      <c r="AJ81" s="114"/>
      <c r="AK81" s="112">
        <v>-14892</v>
      </c>
      <c r="AL81" s="113"/>
      <c r="AM81" s="113"/>
      <c r="AN81" s="114"/>
      <c r="AO81" s="112">
        <f>SUM(AO74:AR80)</f>
        <v>3485108</v>
      </c>
      <c r="AP81" s="113"/>
      <c r="AQ81" s="113"/>
      <c r="AR81" s="114"/>
    </row>
    <row r="82" spans="1:44" ht="19.5" customHeight="1">
      <c r="A82" s="97" t="s">
        <v>230</v>
      </c>
      <c r="B82" s="98"/>
      <c r="C82" s="99" t="s">
        <v>231</v>
      </c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1" t="s">
        <v>232</v>
      </c>
      <c r="AD82" s="101"/>
      <c r="AE82" s="101"/>
      <c r="AF82" s="101"/>
      <c r="AG82" s="102">
        <v>2119685</v>
      </c>
      <c r="AH82" s="103"/>
      <c r="AI82" s="103"/>
      <c r="AJ82" s="104"/>
      <c r="AK82" s="102">
        <v>0</v>
      </c>
      <c r="AL82" s="103"/>
      <c r="AM82" s="103"/>
      <c r="AN82" s="104"/>
      <c r="AO82" s="102">
        <v>2119685</v>
      </c>
      <c r="AP82" s="103"/>
      <c r="AQ82" s="103"/>
      <c r="AR82" s="104"/>
    </row>
    <row r="83" spans="1:44" ht="19.5" customHeight="1">
      <c r="A83" s="97" t="s">
        <v>233</v>
      </c>
      <c r="B83" s="98"/>
      <c r="C83" s="99" t="s">
        <v>234</v>
      </c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1" t="s">
        <v>235</v>
      </c>
      <c r="AD83" s="101"/>
      <c r="AE83" s="101"/>
      <c r="AF83" s="101"/>
      <c r="AG83" s="102"/>
      <c r="AH83" s="103"/>
      <c r="AI83" s="103"/>
      <c r="AJ83" s="104"/>
      <c r="AK83" s="102"/>
      <c r="AL83" s="103"/>
      <c r="AM83" s="103"/>
      <c r="AN83" s="104"/>
      <c r="AO83" s="102"/>
      <c r="AP83" s="103"/>
      <c r="AQ83" s="103"/>
      <c r="AR83" s="104"/>
    </row>
    <row r="84" spans="1:44" ht="19.5" customHeight="1">
      <c r="A84" s="97" t="s">
        <v>236</v>
      </c>
      <c r="B84" s="98"/>
      <c r="C84" s="99" t="s">
        <v>237</v>
      </c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1" t="s">
        <v>238</v>
      </c>
      <c r="AD84" s="101"/>
      <c r="AE84" s="101"/>
      <c r="AF84" s="101"/>
      <c r="AG84" s="102"/>
      <c r="AH84" s="103"/>
      <c r="AI84" s="103"/>
      <c r="AJ84" s="104"/>
      <c r="AK84" s="102"/>
      <c r="AL84" s="103"/>
      <c r="AM84" s="103"/>
      <c r="AN84" s="104"/>
      <c r="AO84" s="102"/>
      <c r="AP84" s="103"/>
      <c r="AQ84" s="103"/>
      <c r="AR84" s="104"/>
    </row>
    <row r="85" spans="1:44" ht="19.5" customHeight="1">
      <c r="A85" s="97" t="s">
        <v>239</v>
      </c>
      <c r="B85" s="98"/>
      <c r="C85" s="99" t="s">
        <v>240</v>
      </c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1" t="s">
        <v>241</v>
      </c>
      <c r="AD85" s="101"/>
      <c r="AE85" s="101"/>
      <c r="AF85" s="101"/>
      <c r="AG85" s="102">
        <v>572315</v>
      </c>
      <c r="AH85" s="103"/>
      <c r="AI85" s="103"/>
      <c r="AJ85" s="104"/>
      <c r="AK85" s="102">
        <v>0</v>
      </c>
      <c r="AL85" s="103"/>
      <c r="AM85" s="103"/>
      <c r="AN85" s="104"/>
      <c r="AO85" s="102">
        <v>572315</v>
      </c>
      <c r="AP85" s="103"/>
      <c r="AQ85" s="103"/>
      <c r="AR85" s="104"/>
    </row>
    <row r="86" spans="1:44" s="3" customFormat="1" ht="19.5" customHeight="1">
      <c r="A86" s="105" t="s">
        <v>242</v>
      </c>
      <c r="B86" s="106"/>
      <c r="C86" s="109" t="s">
        <v>243</v>
      </c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1" t="s">
        <v>244</v>
      </c>
      <c r="AD86" s="111"/>
      <c r="AE86" s="111"/>
      <c r="AF86" s="111"/>
      <c r="AG86" s="112">
        <f>SUM(AG82:AJ85)</f>
        <v>2692000</v>
      </c>
      <c r="AH86" s="113"/>
      <c r="AI86" s="113"/>
      <c r="AJ86" s="114"/>
      <c r="AK86" s="112">
        <f>SUM(AK82:AN85)</f>
        <v>0</v>
      </c>
      <c r="AL86" s="113"/>
      <c r="AM86" s="113"/>
      <c r="AN86" s="114"/>
      <c r="AO86" s="112">
        <f>SUM(AO82:AR85)</f>
        <v>2692000</v>
      </c>
      <c r="AP86" s="113"/>
      <c r="AQ86" s="113"/>
      <c r="AR86" s="114"/>
    </row>
    <row r="87" spans="1:44" ht="29.25" customHeight="1">
      <c r="A87" s="97" t="s">
        <v>245</v>
      </c>
      <c r="B87" s="98"/>
      <c r="C87" s="99" t="s">
        <v>246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1" t="s">
        <v>247</v>
      </c>
      <c r="AD87" s="101"/>
      <c r="AE87" s="101"/>
      <c r="AF87" s="101"/>
      <c r="AG87" s="102"/>
      <c r="AH87" s="103"/>
      <c r="AI87" s="103"/>
      <c r="AJ87" s="104"/>
      <c r="AK87" s="102"/>
      <c r="AL87" s="103"/>
      <c r="AM87" s="103"/>
      <c r="AN87" s="104"/>
      <c r="AO87" s="102"/>
      <c r="AP87" s="103"/>
      <c r="AQ87" s="103"/>
      <c r="AR87" s="104"/>
    </row>
    <row r="88" spans="1:44" ht="29.25" customHeight="1">
      <c r="A88" s="97" t="s">
        <v>248</v>
      </c>
      <c r="B88" s="98"/>
      <c r="C88" s="99" t="s">
        <v>249</v>
      </c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1" t="s">
        <v>250</v>
      </c>
      <c r="AD88" s="101"/>
      <c r="AE88" s="101"/>
      <c r="AF88" s="101"/>
      <c r="AG88" s="102"/>
      <c r="AH88" s="103"/>
      <c r="AI88" s="103"/>
      <c r="AJ88" s="104"/>
      <c r="AK88" s="102"/>
      <c r="AL88" s="103"/>
      <c r="AM88" s="103"/>
      <c r="AN88" s="104"/>
      <c r="AO88" s="102"/>
      <c r="AP88" s="103"/>
      <c r="AQ88" s="103"/>
      <c r="AR88" s="104"/>
    </row>
    <row r="89" spans="1:44" ht="29.25" customHeight="1">
      <c r="A89" s="97" t="s">
        <v>251</v>
      </c>
      <c r="B89" s="98"/>
      <c r="C89" s="99" t="s">
        <v>252</v>
      </c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1" t="s">
        <v>253</v>
      </c>
      <c r="AD89" s="101"/>
      <c r="AE89" s="101"/>
      <c r="AF89" s="101"/>
      <c r="AG89" s="102"/>
      <c r="AH89" s="103"/>
      <c r="AI89" s="103"/>
      <c r="AJ89" s="104"/>
      <c r="AK89" s="102"/>
      <c r="AL89" s="103"/>
      <c r="AM89" s="103"/>
      <c r="AN89" s="104"/>
      <c r="AO89" s="102"/>
      <c r="AP89" s="103"/>
      <c r="AQ89" s="103"/>
      <c r="AR89" s="104"/>
    </row>
    <row r="90" spans="1:44" ht="19.5" customHeight="1">
      <c r="A90" s="97" t="s">
        <v>254</v>
      </c>
      <c r="B90" s="98"/>
      <c r="C90" s="99" t="s">
        <v>255</v>
      </c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1" t="s">
        <v>256</v>
      </c>
      <c r="AD90" s="101"/>
      <c r="AE90" s="101"/>
      <c r="AF90" s="101"/>
      <c r="AG90" s="102"/>
      <c r="AH90" s="103"/>
      <c r="AI90" s="103"/>
      <c r="AJ90" s="104"/>
      <c r="AK90" s="102"/>
      <c r="AL90" s="103"/>
      <c r="AM90" s="103"/>
      <c r="AN90" s="104"/>
      <c r="AO90" s="102"/>
      <c r="AP90" s="103"/>
      <c r="AQ90" s="103"/>
      <c r="AR90" s="104"/>
    </row>
    <row r="91" spans="1:44" ht="29.25" customHeight="1">
      <c r="A91" s="97" t="s">
        <v>257</v>
      </c>
      <c r="B91" s="98"/>
      <c r="C91" s="99" t="s">
        <v>258</v>
      </c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1" t="s">
        <v>259</v>
      </c>
      <c r="AD91" s="101"/>
      <c r="AE91" s="101"/>
      <c r="AF91" s="101"/>
      <c r="AG91" s="102"/>
      <c r="AH91" s="103"/>
      <c r="AI91" s="103"/>
      <c r="AJ91" s="104"/>
      <c r="AK91" s="102"/>
      <c r="AL91" s="103"/>
      <c r="AM91" s="103"/>
      <c r="AN91" s="104"/>
      <c r="AO91" s="102"/>
      <c r="AP91" s="103"/>
      <c r="AQ91" s="103"/>
      <c r="AR91" s="104"/>
    </row>
    <row r="92" spans="1:44" ht="29.25" customHeight="1">
      <c r="A92" s="97" t="s">
        <v>260</v>
      </c>
      <c r="B92" s="98"/>
      <c r="C92" s="99" t="s">
        <v>261</v>
      </c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1" t="s">
        <v>262</v>
      </c>
      <c r="AD92" s="101"/>
      <c r="AE92" s="101"/>
      <c r="AF92" s="101"/>
      <c r="AG92" s="102"/>
      <c r="AH92" s="103"/>
      <c r="AI92" s="103"/>
      <c r="AJ92" s="104"/>
      <c r="AK92" s="102"/>
      <c r="AL92" s="103"/>
      <c r="AM92" s="103"/>
      <c r="AN92" s="104"/>
      <c r="AO92" s="102"/>
      <c r="AP92" s="103"/>
      <c r="AQ92" s="103"/>
      <c r="AR92" s="104"/>
    </row>
    <row r="93" spans="1:44" ht="19.5" customHeight="1">
      <c r="A93" s="97" t="s">
        <v>263</v>
      </c>
      <c r="B93" s="98"/>
      <c r="C93" s="99" t="s">
        <v>264</v>
      </c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1" t="s">
        <v>265</v>
      </c>
      <c r="AD93" s="101"/>
      <c r="AE93" s="101"/>
      <c r="AF93" s="101"/>
      <c r="AG93" s="102"/>
      <c r="AH93" s="103"/>
      <c r="AI93" s="103"/>
      <c r="AJ93" s="104"/>
      <c r="AK93" s="102"/>
      <c r="AL93" s="103"/>
      <c r="AM93" s="103"/>
      <c r="AN93" s="104"/>
      <c r="AO93" s="102"/>
      <c r="AP93" s="103"/>
      <c r="AQ93" s="103"/>
      <c r="AR93" s="104"/>
    </row>
    <row r="94" spans="1:44" ht="19.5" customHeight="1">
      <c r="A94" s="97" t="s">
        <v>266</v>
      </c>
      <c r="B94" s="98"/>
      <c r="C94" s="99" t="s">
        <v>267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1" t="s">
        <v>268</v>
      </c>
      <c r="AD94" s="101"/>
      <c r="AE94" s="101"/>
      <c r="AF94" s="101"/>
      <c r="AG94" s="102"/>
      <c r="AH94" s="103"/>
      <c r="AI94" s="103"/>
      <c r="AJ94" s="104"/>
      <c r="AK94" s="102"/>
      <c r="AL94" s="103"/>
      <c r="AM94" s="103"/>
      <c r="AN94" s="104"/>
      <c r="AO94" s="102"/>
      <c r="AP94" s="103"/>
      <c r="AQ94" s="103"/>
      <c r="AR94" s="104"/>
    </row>
    <row r="95" spans="1:44" ht="19.5" customHeight="1">
      <c r="A95" s="105" t="s">
        <v>269</v>
      </c>
      <c r="B95" s="106"/>
      <c r="C95" s="109" t="s">
        <v>270</v>
      </c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1" t="s">
        <v>271</v>
      </c>
      <c r="AD95" s="111"/>
      <c r="AE95" s="111"/>
      <c r="AF95" s="111"/>
      <c r="AG95" s="112">
        <f>SUM(AG87:AJ94)</f>
        <v>0</v>
      </c>
      <c r="AH95" s="113"/>
      <c r="AI95" s="113"/>
      <c r="AJ95" s="114"/>
      <c r="AK95" s="112">
        <f>SUM(AK87:AN94)</f>
        <v>0</v>
      </c>
      <c r="AL95" s="113"/>
      <c r="AM95" s="113"/>
      <c r="AN95" s="114"/>
      <c r="AO95" s="112">
        <f>SUM(AO87:AR94)</f>
        <v>0</v>
      </c>
      <c r="AP95" s="113"/>
      <c r="AQ95" s="113"/>
      <c r="AR95" s="114"/>
    </row>
    <row r="96" spans="1:44" s="3" customFormat="1" ht="19.5" customHeight="1">
      <c r="A96" s="105" t="s">
        <v>272</v>
      </c>
      <c r="B96" s="106"/>
      <c r="C96" s="107" t="s">
        <v>273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15" t="s">
        <v>274</v>
      </c>
      <c r="AD96" s="116"/>
      <c r="AE96" s="116"/>
      <c r="AF96" s="117"/>
      <c r="AG96" s="112">
        <f>AG25+AG26+AG51+AG60+AG73+AG81+AG86+AG95</f>
        <v>42878925</v>
      </c>
      <c r="AH96" s="113"/>
      <c r="AI96" s="113"/>
      <c r="AJ96" s="114"/>
      <c r="AK96" s="112">
        <v>11199032</v>
      </c>
      <c r="AL96" s="113"/>
      <c r="AM96" s="113"/>
      <c r="AN96" s="114"/>
      <c r="AO96" s="112">
        <f>AO25+AO26+AO51+AO60+AO73+AO81+AO86+AO95</f>
        <v>54077957</v>
      </c>
      <c r="AP96" s="113"/>
      <c r="AQ96" s="113"/>
      <c r="AR96" s="114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3:32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  <row r="104" spans="29:32" ht="12.75">
      <c r="AC104" s="5"/>
      <c r="AD104" s="5"/>
      <c r="AE104" s="5"/>
      <c r="AF104" s="5"/>
    </row>
  </sheetData>
  <sheetProtection/>
  <mergeCells count="551">
    <mergeCell ref="AO96:AR96"/>
    <mergeCell ref="A2:AR2"/>
    <mergeCell ref="A3:AR3"/>
    <mergeCell ref="A4:AR4"/>
    <mergeCell ref="AO90:AR90"/>
    <mergeCell ref="AO91:AR91"/>
    <mergeCell ref="AO92:AR92"/>
    <mergeCell ref="AO93:AR93"/>
    <mergeCell ref="AO94:AR94"/>
    <mergeCell ref="AO95:AR95"/>
    <mergeCell ref="AO84:AR84"/>
    <mergeCell ref="AO85:AR85"/>
    <mergeCell ref="AO86:AR86"/>
    <mergeCell ref="AO87:AR87"/>
    <mergeCell ref="AO88:AR88"/>
    <mergeCell ref="AO89:AR89"/>
    <mergeCell ref="AO78:AR78"/>
    <mergeCell ref="AO79:AR79"/>
    <mergeCell ref="AO80:AR80"/>
    <mergeCell ref="AO81:AR81"/>
    <mergeCell ref="AO82:AR82"/>
    <mergeCell ref="AO83:AR83"/>
    <mergeCell ref="AO72:AR72"/>
    <mergeCell ref="AO73:AR73"/>
    <mergeCell ref="AO74:AR74"/>
    <mergeCell ref="AO75:AR75"/>
    <mergeCell ref="AO76:AR76"/>
    <mergeCell ref="AO77:AR77"/>
    <mergeCell ref="AO66:AR66"/>
    <mergeCell ref="AO67:AR67"/>
    <mergeCell ref="AO68:AR68"/>
    <mergeCell ref="AO69:AR69"/>
    <mergeCell ref="AO70:AR70"/>
    <mergeCell ref="AO71:AR71"/>
    <mergeCell ref="AO60:AR60"/>
    <mergeCell ref="AO61:AR61"/>
    <mergeCell ref="AO62:AR62"/>
    <mergeCell ref="AO63:AR63"/>
    <mergeCell ref="AO64:AR64"/>
    <mergeCell ref="AO65:AR65"/>
    <mergeCell ref="AO54:AR54"/>
    <mergeCell ref="AO55:AR55"/>
    <mergeCell ref="AO56:AR56"/>
    <mergeCell ref="AO57:AR57"/>
    <mergeCell ref="AO58:AR58"/>
    <mergeCell ref="AO59:AR59"/>
    <mergeCell ref="AO48:AR48"/>
    <mergeCell ref="AO49:AR49"/>
    <mergeCell ref="AO50:AR50"/>
    <mergeCell ref="AO51:AR51"/>
    <mergeCell ref="AO52:AR52"/>
    <mergeCell ref="AO53:AR53"/>
    <mergeCell ref="AO42:AR42"/>
    <mergeCell ref="AO43:AR43"/>
    <mergeCell ref="AO44:AR44"/>
    <mergeCell ref="AO45:AR45"/>
    <mergeCell ref="AO46:AR46"/>
    <mergeCell ref="AO47:AR47"/>
    <mergeCell ref="AO36:AR36"/>
    <mergeCell ref="AO37:AR37"/>
    <mergeCell ref="AO38:AR38"/>
    <mergeCell ref="AO39:AR39"/>
    <mergeCell ref="AO40:AR40"/>
    <mergeCell ref="AO41:AR41"/>
    <mergeCell ref="AO30:AR30"/>
    <mergeCell ref="AO31:AR31"/>
    <mergeCell ref="AO32:AR32"/>
    <mergeCell ref="AO33:AR33"/>
    <mergeCell ref="AO34:AR34"/>
    <mergeCell ref="AO35:AR35"/>
    <mergeCell ref="AO24:AR24"/>
    <mergeCell ref="AO25:AR25"/>
    <mergeCell ref="AO26:AR26"/>
    <mergeCell ref="AO27:AR27"/>
    <mergeCell ref="AO28:AR28"/>
    <mergeCell ref="AO29:AR29"/>
    <mergeCell ref="AO18:AR18"/>
    <mergeCell ref="AO19:AR19"/>
    <mergeCell ref="AO20:AR20"/>
    <mergeCell ref="AO21:AR21"/>
    <mergeCell ref="AO22:AR22"/>
    <mergeCell ref="AO23:AR23"/>
    <mergeCell ref="AO12:AR12"/>
    <mergeCell ref="AO13:AR13"/>
    <mergeCell ref="AO14:AR14"/>
    <mergeCell ref="AO15:AR15"/>
    <mergeCell ref="AO16:AR16"/>
    <mergeCell ref="AO17:AR17"/>
    <mergeCell ref="AO6:AR6"/>
    <mergeCell ref="AO7:AR7"/>
    <mergeCell ref="AO8:AR8"/>
    <mergeCell ref="AO9:AR9"/>
    <mergeCell ref="AO10:AR10"/>
    <mergeCell ref="AO11:AR11"/>
    <mergeCell ref="AK88:AN88"/>
    <mergeCell ref="AK89:AN89"/>
    <mergeCell ref="AK96:AN96"/>
    <mergeCell ref="AK90:AN90"/>
    <mergeCell ref="AK91:AN91"/>
    <mergeCell ref="AK92:AN92"/>
    <mergeCell ref="AK93:AN93"/>
    <mergeCell ref="AK94:AN94"/>
    <mergeCell ref="AK95:AN95"/>
    <mergeCell ref="AK82:AN82"/>
    <mergeCell ref="AK83:AN83"/>
    <mergeCell ref="AK84:AN84"/>
    <mergeCell ref="AK85:AN85"/>
    <mergeCell ref="AK86:AN86"/>
    <mergeCell ref="AK87:AN87"/>
    <mergeCell ref="AK76:AN76"/>
    <mergeCell ref="AK77:AN77"/>
    <mergeCell ref="AK78:AN78"/>
    <mergeCell ref="AK79:AN79"/>
    <mergeCell ref="AK80:AN80"/>
    <mergeCell ref="AK81:AN81"/>
    <mergeCell ref="AK70:AN70"/>
    <mergeCell ref="AK71:AN71"/>
    <mergeCell ref="AK72:AN72"/>
    <mergeCell ref="AK73:AN73"/>
    <mergeCell ref="AK74:AN74"/>
    <mergeCell ref="AK75:AN75"/>
    <mergeCell ref="AK64:AN64"/>
    <mergeCell ref="AK65:AN65"/>
    <mergeCell ref="AK66:AN66"/>
    <mergeCell ref="AK67:AN67"/>
    <mergeCell ref="AK68:AN68"/>
    <mergeCell ref="AK69:AN69"/>
    <mergeCell ref="AK58:AN58"/>
    <mergeCell ref="AK59:AN59"/>
    <mergeCell ref="AK60:AN60"/>
    <mergeCell ref="AK61:AN61"/>
    <mergeCell ref="AK62:AN62"/>
    <mergeCell ref="AK63:AN63"/>
    <mergeCell ref="AK52:AN52"/>
    <mergeCell ref="AK53:AN53"/>
    <mergeCell ref="AK54:AN54"/>
    <mergeCell ref="AK55:AN55"/>
    <mergeCell ref="AK56:AN56"/>
    <mergeCell ref="AK57:AN57"/>
    <mergeCell ref="AK46:AN46"/>
    <mergeCell ref="AK47:AN47"/>
    <mergeCell ref="AK48:AN48"/>
    <mergeCell ref="AK49:AN49"/>
    <mergeCell ref="AK50:AN50"/>
    <mergeCell ref="AK51:AN51"/>
    <mergeCell ref="AK40:AN40"/>
    <mergeCell ref="AK41:AN41"/>
    <mergeCell ref="AK42:AN42"/>
    <mergeCell ref="AK43:AN43"/>
    <mergeCell ref="AK44:AN44"/>
    <mergeCell ref="AK45:AN45"/>
    <mergeCell ref="AK34:AN34"/>
    <mergeCell ref="AK35:AN35"/>
    <mergeCell ref="AK36:AN36"/>
    <mergeCell ref="AK37:AN37"/>
    <mergeCell ref="AK38:AN38"/>
    <mergeCell ref="AK39:AN39"/>
    <mergeCell ref="AK28:AN28"/>
    <mergeCell ref="AK29:AN29"/>
    <mergeCell ref="AK30:AN30"/>
    <mergeCell ref="AK31:AN31"/>
    <mergeCell ref="AK32:AN32"/>
    <mergeCell ref="AK33:AN33"/>
    <mergeCell ref="AK22:AN22"/>
    <mergeCell ref="AK23:AN23"/>
    <mergeCell ref="AK24:AN24"/>
    <mergeCell ref="AK25:AN25"/>
    <mergeCell ref="AK26:AN26"/>
    <mergeCell ref="AK27:AN27"/>
    <mergeCell ref="AK16:AN16"/>
    <mergeCell ref="AK17:AN17"/>
    <mergeCell ref="AK18:AN18"/>
    <mergeCell ref="AK19:AN19"/>
    <mergeCell ref="AK20:AN20"/>
    <mergeCell ref="AK21:AN21"/>
    <mergeCell ref="AK10:AN10"/>
    <mergeCell ref="AK11:AN11"/>
    <mergeCell ref="AK12:AN12"/>
    <mergeCell ref="AK13:AN13"/>
    <mergeCell ref="AK14:AN14"/>
    <mergeCell ref="AK15:AN15"/>
    <mergeCell ref="C8:AB8"/>
    <mergeCell ref="A9:B9"/>
    <mergeCell ref="C9:AB9"/>
    <mergeCell ref="AK6:AN6"/>
    <mergeCell ref="AK7:AN7"/>
    <mergeCell ref="AK8:AN8"/>
    <mergeCell ref="AK9:AN9"/>
    <mergeCell ref="A5:AJ5"/>
    <mergeCell ref="AC6:AF6"/>
    <mergeCell ref="AG6:AJ6"/>
    <mergeCell ref="A11:B11"/>
    <mergeCell ref="C11:AB11"/>
    <mergeCell ref="AC11:AF11"/>
    <mergeCell ref="AC10:AF10"/>
    <mergeCell ref="AG10:AJ10"/>
    <mergeCell ref="A6:B6"/>
    <mergeCell ref="C6:AB6"/>
    <mergeCell ref="AC12:AF12"/>
    <mergeCell ref="AG12:AJ12"/>
    <mergeCell ref="AC7:AF7"/>
    <mergeCell ref="AG7:AJ7"/>
    <mergeCell ref="A7:B7"/>
    <mergeCell ref="C7:AB7"/>
    <mergeCell ref="A8:B8"/>
    <mergeCell ref="AC8:AF8"/>
    <mergeCell ref="AG8:AJ8"/>
    <mergeCell ref="AC9:AF9"/>
    <mergeCell ref="A14:B14"/>
    <mergeCell ref="C14:AB14"/>
    <mergeCell ref="AC14:AF14"/>
    <mergeCell ref="AG9:AJ9"/>
    <mergeCell ref="A10:B10"/>
    <mergeCell ref="C10:AB10"/>
    <mergeCell ref="A13:B13"/>
    <mergeCell ref="C13:AB13"/>
    <mergeCell ref="AC13:AF13"/>
    <mergeCell ref="AG13:AJ13"/>
    <mergeCell ref="C16:AB16"/>
    <mergeCell ref="AC16:AF16"/>
    <mergeCell ref="AG16:AJ16"/>
    <mergeCell ref="AG11:AJ11"/>
    <mergeCell ref="A12:B12"/>
    <mergeCell ref="C12:AB12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G14:AJ14"/>
    <mergeCell ref="A17:B17"/>
    <mergeCell ref="C17:AB17"/>
    <mergeCell ref="AC17:AF17"/>
    <mergeCell ref="AG17:AJ17"/>
    <mergeCell ref="A16:B16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4:B64"/>
    <mergeCell ref="C64:AB64"/>
    <mergeCell ref="AC64:AF64"/>
    <mergeCell ref="AG64:AJ64"/>
    <mergeCell ref="A63:B63"/>
    <mergeCell ref="C63:AB63"/>
    <mergeCell ref="AC63:AF63"/>
    <mergeCell ref="AG63:AJ63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A68:B68"/>
    <mergeCell ref="C68:AB68"/>
    <mergeCell ref="AC68:AF68"/>
    <mergeCell ref="AG68:AJ68"/>
    <mergeCell ref="A67:B67"/>
    <mergeCell ref="C67:AB67"/>
    <mergeCell ref="AC67:AF67"/>
    <mergeCell ref="AG67:AJ67"/>
    <mergeCell ref="A70:B70"/>
    <mergeCell ref="C70:AB70"/>
    <mergeCell ref="AC70:AF70"/>
    <mergeCell ref="AG70:AJ70"/>
    <mergeCell ref="A69:B69"/>
    <mergeCell ref="C69:AB69"/>
    <mergeCell ref="AC69:AF69"/>
    <mergeCell ref="AG69:AJ69"/>
    <mergeCell ref="A72:B72"/>
    <mergeCell ref="C72:AB72"/>
    <mergeCell ref="AC72:AF72"/>
    <mergeCell ref="AG72:AJ72"/>
    <mergeCell ref="A71:B71"/>
    <mergeCell ref="C71:AB71"/>
    <mergeCell ref="AC71:AF71"/>
    <mergeCell ref="AG71:AJ71"/>
    <mergeCell ref="A74:B74"/>
    <mergeCell ref="C74:AB74"/>
    <mergeCell ref="AC74:AF74"/>
    <mergeCell ref="AG74:AJ74"/>
    <mergeCell ref="A73:B73"/>
    <mergeCell ref="C73:AB73"/>
    <mergeCell ref="AC73:AF73"/>
    <mergeCell ref="AG73:AJ73"/>
    <mergeCell ref="A76:B76"/>
    <mergeCell ref="C76:AB76"/>
    <mergeCell ref="AC76:AF76"/>
    <mergeCell ref="AG76:AJ76"/>
    <mergeCell ref="A75:B75"/>
    <mergeCell ref="C75:AB75"/>
    <mergeCell ref="AC75:AF75"/>
    <mergeCell ref="AG75:AJ75"/>
    <mergeCell ref="A78:B78"/>
    <mergeCell ref="C78:AB78"/>
    <mergeCell ref="AC78:AF78"/>
    <mergeCell ref="AG78:AJ78"/>
    <mergeCell ref="A77:B77"/>
    <mergeCell ref="C77:AB77"/>
    <mergeCell ref="AC77:AF77"/>
    <mergeCell ref="AG77:AJ77"/>
    <mergeCell ref="A80:B80"/>
    <mergeCell ref="C80:AB80"/>
    <mergeCell ref="AC80:AF80"/>
    <mergeCell ref="AG80:AJ80"/>
    <mergeCell ref="A79:B79"/>
    <mergeCell ref="C79:AB79"/>
    <mergeCell ref="AC79:AF79"/>
    <mergeCell ref="AG79:AJ79"/>
    <mergeCell ref="A82:B82"/>
    <mergeCell ref="C82:AB82"/>
    <mergeCell ref="AC82:AF82"/>
    <mergeCell ref="AG82:AJ82"/>
    <mergeCell ref="A81:B81"/>
    <mergeCell ref="C81:AB81"/>
    <mergeCell ref="AC81:AF81"/>
    <mergeCell ref="AG81:AJ81"/>
    <mergeCell ref="A84:B84"/>
    <mergeCell ref="C84:AB84"/>
    <mergeCell ref="AC84:AF84"/>
    <mergeCell ref="AG84:AJ84"/>
    <mergeCell ref="A83:B83"/>
    <mergeCell ref="C83:AB83"/>
    <mergeCell ref="AC83:AF83"/>
    <mergeCell ref="AG83:AJ83"/>
    <mergeCell ref="A86:B86"/>
    <mergeCell ref="C86:AB86"/>
    <mergeCell ref="AC86:AF86"/>
    <mergeCell ref="AG86:AJ86"/>
    <mergeCell ref="A85:B85"/>
    <mergeCell ref="C85:AB85"/>
    <mergeCell ref="AC85:AF85"/>
    <mergeCell ref="AG85:AJ85"/>
    <mergeCell ref="A88:B88"/>
    <mergeCell ref="C88:AB88"/>
    <mergeCell ref="AC88:AF88"/>
    <mergeCell ref="AG88:AJ88"/>
    <mergeCell ref="A87:B87"/>
    <mergeCell ref="C87:AB87"/>
    <mergeCell ref="AC87:AF87"/>
    <mergeCell ref="AG87:AJ87"/>
    <mergeCell ref="AG91:AJ91"/>
    <mergeCell ref="AG92:AJ92"/>
    <mergeCell ref="A89:B89"/>
    <mergeCell ref="C89:AB89"/>
    <mergeCell ref="AC89:AF89"/>
    <mergeCell ref="AG89:AJ89"/>
    <mergeCell ref="AC92:AF92"/>
    <mergeCell ref="AG95:AJ95"/>
    <mergeCell ref="AC96:AF96"/>
    <mergeCell ref="AG96:AJ96"/>
    <mergeCell ref="AG93:AJ93"/>
    <mergeCell ref="A90:B90"/>
    <mergeCell ref="C90:AB90"/>
    <mergeCell ref="AC90:AF90"/>
    <mergeCell ref="AG90:AJ90"/>
    <mergeCell ref="A91:B91"/>
    <mergeCell ref="C91:AB91"/>
    <mergeCell ref="A96:B96"/>
    <mergeCell ref="C96:AB96"/>
    <mergeCell ref="A95:B95"/>
    <mergeCell ref="C95:AB95"/>
    <mergeCell ref="AC95:AF95"/>
    <mergeCell ref="AC93:AF93"/>
    <mergeCell ref="AL1:AR1"/>
    <mergeCell ref="A92:B92"/>
    <mergeCell ref="C92:AB92"/>
    <mergeCell ref="A94:B94"/>
    <mergeCell ref="C94:AB94"/>
    <mergeCell ref="AC94:AF94"/>
    <mergeCell ref="AG94:AJ94"/>
    <mergeCell ref="A93:B93"/>
    <mergeCell ref="C93:AB93"/>
    <mergeCell ref="AC91:AF91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  <headerFooter alignWithMargins="0">
    <oddHeader>&amp;R2.  sz.  melléklet a 2019. évi mód. ei.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66"/>
  <sheetViews>
    <sheetView view="pageBreakPreview" zoomScaleSheetLayoutView="100" zoomScalePageLayoutView="0" workbookViewId="0" topLeftCell="A40">
      <selection activeCell="AU65" sqref="AU65"/>
    </sheetView>
  </sheetViews>
  <sheetFormatPr defaultColWidth="9.140625" defaultRowHeight="15"/>
  <cols>
    <col min="1" max="28" width="2.7109375" style="1" customWidth="1"/>
    <col min="29" max="29" width="2.7109375" style="6" hidden="1" customWidth="1"/>
    <col min="30" max="32" width="2.7109375" style="1" hidden="1" customWidth="1"/>
    <col min="33" max="46" width="2.7109375" style="1" customWidth="1"/>
    <col min="47" max="16384" width="9.140625" style="1" customWidth="1"/>
  </cols>
  <sheetData>
    <row r="1" spans="39:44" ht="12.75">
      <c r="AM1" s="55"/>
      <c r="AN1" s="55"/>
      <c r="AO1" s="55"/>
      <c r="AP1" s="55"/>
      <c r="AQ1" s="55"/>
      <c r="AR1" s="55"/>
    </row>
    <row r="2" spans="1:44" ht="31.5" customHeight="1">
      <c r="A2" s="95" t="s">
        <v>539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</row>
    <row r="3" spans="1:44" ht="31.5" customHeight="1">
      <c r="A3" s="151" t="s">
        <v>545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</row>
    <row r="4" spans="1:44" ht="25.5" customHeight="1">
      <c r="A4" s="152" t="s">
        <v>307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</row>
    <row r="5" spans="1:36" ht="19.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</row>
    <row r="6" spans="1:40" ht="15.75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N6" s="1" t="s">
        <v>425</v>
      </c>
    </row>
    <row r="7" spans="1:44" ht="34.5" customHeight="1">
      <c r="A7" s="149" t="s">
        <v>1</v>
      </c>
      <c r="B7" s="148"/>
      <c r="C7" s="150" t="s">
        <v>2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6" t="s">
        <v>3</v>
      </c>
      <c r="AD7" s="147"/>
      <c r="AE7" s="147"/>
      <c r="AF7" s="147"/>
      <c r="AG7" s="154" t="s">
        <v>4</v>
      </c>
      <c r="AH7" s="155"/>
      <c r="AI7" s="155"/>
      <c r="AJ7" s="156"/>
      <c r="AK7" s="154" t="s">
        <v>542</v>
      </c>
      <c r="AL7" s="155"/>
      <c r="AM7" s="155"/>
      <c r="AN7" s="156"/>
      <c r="AO7" s="154" t="s">
        <v>306</v>
      </c>
      <c r="AP7" s="155"/>
      <c r="AQ7" s="155"/>
      <c r="AR7" s="156"/>
    </row>
    <row r="8" spans="1:44" s="3" customFormat="1" ht="19.5" customHeight="1">
      <c r="A8" s="157" t="s">
        <v>5</v>
      </c>
      <c r="B8" s="158"/>
      <c r="C8" s="136" t="s">
        <v>308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59"/>
      <c r="AC8" s="118" t="s">
        <v>309</v>
      </c>
      <c r="AD8" s="119"/>
      <c r="AE8" s="119"/>
      <c r="AF8" s="160"/>
      <c r="AG8" s="161">
        <v>12131693</v>
      </c>
      <c r="AH8" s="162"/>
      <c r="AI8" s="162"/>
      <c r="AJ8" s="163"/>
      <c r="AK8" s="161">
        <v>191653</v>
      </c>
      <c r="AL8" s="162"/>
      <c r="AM8" s="162"/>
      <c r="AN8" s="163"/>
      <c r="AO8" s="161">
        <v>12323346</v>
      </c>
      <c r="AP8" s="162"/>
      <c r="AQ8" s="162"/>
      <c r="AR8" s="163"/>
    </row>
    <row r="9" spans="1:44" s="3" customFormat="1" ht="19.5" customHeight="1">
      <c r="A9" s="157" t="s">
        <v>8</v>
      </c>
      <c r="B9" s="158"/>
      <c r="C9" s="130" t="s">
        <v>310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64"/>
      <c r="AC9" s="118" t="s">
        <v>311</v>
      </c>
      <c r="AD9" s="119"/>
      <c r="AE9" s="119"/>
      <c r="AF9" s="160"/>
      <c r="AG9" s="161"/>
      <c r="AH9" s="162"/>
      <c r="AI9" s="162"/>
      <c r="AJ9" s="163"/>
      <c r="AK9" s="161"/>
      <c r="AL9" s="162"/>
      <c r="AM9" s="162"/>
      <c r="AN9" s="163"/>
      <c r="AO9" s="161"/>
      <c r="AP9" s="162"/>
      <c r="AQ9" s="162"/>
      <c r="AR9" s="163"/>
    </row>
    <row r="10" spans="1:44" s="3" customFormat="1" ht="30.75" customHeight="1">
      <c r="A10" s="157" t="s">
        <v>11</v>
      </c>
      <c r="B10" s="158"/>
      <c r="C10" s="130" t="s">
        <v>312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64"/>
      <c r="AC10" s="118" t="s">
        <v>313</v>
      </c>
      <c r="AD10" s="119"/>
      <c r="AE10" s="119"/>
      <c r="AF10" s="160"/>
      <c r="AG10" s="161">
        <v>7739480</v>
      </c>
      <c r="AH10" s="162"/>
      <c r="AI10" s="162"/>
      <c r="AJ10" s="163"/>
      <c r="AK10" s="161">
        <v>1781044</v>
      </c>
      <c r="AL10" s="162"/>
      <c r="AM10" s="162"/>
      <c r="AN10" s="163"/>
      <c r="AO10" s="161">
        <v>9520524</v>
      </c>
      <c r="AP10" s="162"/>
      <c r="AQ10" s="162"/>
      <c r="AR10" s="163"/>
    </row>
    <row r="11" spans="1:44" ht="19.5" customHeight="1">
      <c r="A11" s="157" t="s">
        <v>14</v>
      </c>
      <c r="B11" s="158"/>
      <c r="C11" s="130" t="s">
        <v>314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64"/>
      <c r="AC11" s="118" t="s">
        <v>315</v>
      </c>
      <c r="AD11" s="119"/>
      <c r="AE11" s="119"/>
      <c r="AF11" s="160"/>
      <c r="AG11" s="161">
        <v>1800000</v>
      </c>
      <c r="AH11" s="162"/>
      <c r="AI11" s="162"/>
      <c r="AJ11" s="163"/>
      <c r="AK11" s="161">
        <v>0</v>
      </c>
      <c r="AL11" s="162"/>
      <c r="AM11" s="162"/>
      <c r="AN11" s="163"/>
      <c r="AO11" s="161">
        <v>1800000</v>
      </c>
      <c r="AP11" s="162"/>
      <c r="AQ11" s="162"/>
      <c r="AR11" s="163"/>
    </row>
    <row r="12" spans="1:44" s="2" customFormat="1" ht="19.5" customHeight="1">
      <c r="A12" s="157" t="s">
        <v>17</v>
      </c>
      <c r="B12" s="158"/>
      <c r="C12" s="130" t="s">
        <v>316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64"/>
      <c r="AC12" s="118" t="s">
        <v>317</v>
      </c>
      <c r="AD12" s="119"/>
      <c r="AE12" s="119"/>
      <c r="AF12" s="160"/>
      <c r="AG12" s="165"/>
      <c r="AH12" s="165"/>
      <c r="AI12" s="165"/>
      <c r="AJ12" s="165"/>
      <c r="AK12" s="165">
        <v>906780</v>
      </c>
      <c r="AL12" s="165"/>
      <c r="AM12" s="165"/>
      <c r="AN12" s="165"/>
      <c r="AO12" s="165">
        <v>906780</v>
      </c>
      <c r="AP12" s="165"/>
      <c r="AQ12" s="165"/>
      <c r="AR12" s="165"/>
    </row>
    <row r="13" spans="1:44" s="2" customFormat="1" ht="19.5" customHeight="1">
      <c r="A13" s="157" t="s">
        <v>20</v>
      </c>
      <c r="B13" s="158"/>
      <c r="C13" s="130" t="s">
        <v>318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64"/>
      <c r="AC13" s="118" t="s">
        <v>319</v>
      </c>
      <c r="AD13" s="119"/>
      <c r="AE13" s="119"/>
      <c r="AF13" s="160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</row>
    <row r="14" spans="1:44" ht="19.5" customHeight="1">
      <c r="A14" s="166" t="s">
        <v>23</v>
      </c>
      <c r="B14" s="167"/>
      <c r="C14" s="128" t="s">
        <v>320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68"/>
      <c r="AC14" s="107" t="s">
        <v>321</v>
      </c>
      <c r="AD14" s="108"/>
      <c r="AE14" s="108"/>
      <c r="AF14" s="169"/>
      <c r="AG14" s="170">
        <f>SUM(AG8:AJ13)</f>
        <v>21671173</v>
      </c>
      <c r="AH14" s="171"/>
      <c r="AI14" s="171"/>
      <c r="AJ14" s="172"/>
      <c r="AK14" s="170">
        <f>SUM(AK8:AN13)</f>
        <v>2879477</v>
      </c>
      <c r="AL14" s="171"/>
      <c r="AM14" s="171"/>
      <c r="AN14" s="172"/>
      <c r="AO14" s="170">
        <f>SUM(AO8:AR13)</f>
        <v>24550650</v>
      </c>
      <c r="AP14" s="171"/>
      <c r="AQ14" s="171"/>
      <c r="AR14" s="172"/>
    </row>
    <row r="15" spans="1:44" ht="19.5" customHeight="1">
      <c r="A15" s="157" t="s">
        <v>26</v>
      </c>
      <c r="B15" s="158"/>
      <c r="C15" s="130" t="s">
        <v>322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64"/>
      <c r="AC15" s="118" t="s">
        <v>323</v>
      </c>
      <c r="AD15" s="119"/>
      <c r="AE15" s="119"/>
      <c r="AF15" s="160"/>
      <c r="AG15" s="161"/>
      <c r="AH15" s="162"/>
      <c r="AI15" s="162"/>
      <c r="AJ15" s="163"/>
      <c r="AK15" s="161"/>
      <c r="AL15" s="162"/>
      <c r="AM15" s="162"/>
      <c r="AN15" s="163"/>
      <c r="AO15" s="161"/>
      <c r="AP15" s="162"/>
      <c r="AQ15" s="162"/>
      <c r="AR15" s="163"/>
    </row>
    <row r="16" spans="1:44" ht="29.25" customHeight="1">
      <c r="A16" s="157" t="s">
        <v>29</v>
      </c>
      <c r="B16" s="158"/>
      <c r="C16" s="130" t="s">
        <v>324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64"/>
      <c r="AC16" s="118" t="s">
        <v>325</v>
      </c>
      <c r="AD16" s="119"/>
      <c r="AE16" s="119"/>
      <c r="AF16" s="160"/>
      <c r="AG16" s="161"/>
      <c r="AH16" s="162"/>
      <c r="AI16" s="162"/>
      <c r="AJ16" s="163"/>
      <c r="AK16" s="161"/>
      <c r="AL16" s="162"/>
      <c r="AM16" s="162"/>
      <c r="AN16" s="163"/>
      <c r="AO16" s="161"/>
      <c r="AP16" s="162"/>
      <c r="AQ16" s="162"/>
      <c r="AR16" s="163"/>
    </row>
    <row r="17" spans="1:44" ht="29.25" customHeight="1">
      <c r="A17" s="157" t="s">
        <v>32</v>
      </c>
      <c r="B17" s="158"/>
      <c r="C17" s="130" t="s">
        <v>326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64"/>
      <c r="AC17" s="118" t="s">
        <v>327</v>
      </c>
      <c r="AD17" s="119"/>
      <c r="AE17" s="119"/>
      <c r="AF17" s="160"/>
      <c r="AG17" s="161"/>
      <c r="AH17" s="162"/>
      <c r="AI17" s="162"/>
      <c r="AJ17" s="163"/>
      <c r="AK17" s="161"/>
      <c r="AL17" s="162"/>
      <c r="AM17" s="162"/>
      <c r="AN17" s="163"/>
      <c r="AO17" s="161"/>
      <c r="AP17" s="162"/>
      <c r="AQ17" s="162"/>
      <c r="AR17" s="163"/>
    </row>
    <row r="18" spans="1:44" ht="29.25" customHeight="1">
      <c r="A18" s="157" t="s">
        <v>35</v>
      </c>
      <c r="B18" s="158"/>
      <c r="C18" s="130" t="s">
        <v>328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64"/>
      <c r="AC18" s="118" t="s">
        <v>329</v>
      </c>
      <c r="AD18" s="119"/>
      <c r="AE18" s="119"/>
      <c r="AF18" s="160"/>
      <c r="AG18" s="161"/>
      <c r="AH18" s="162"/>
      <c r="AI18" s="162"/>
      <c r="AJ18" s="163"/>
      <c r="AK18" s="161"/>
      <c r="AL18" s="162"/>
      <c r="AM18" s="162"/>
      <c r="AN18" s="163"/>
      <c r="AO18" s="161"/>
      <c r="AP18" s="162"/>
      <c r="AQ18" s="162"/>
      <c r="AR18" s="163"/>
    </row>
    <row r="19" spans="1:44" ht="19.5" customHeight="1">
      <c r="A19" s="157" t="s">
        <v>38</v>
      </c>
      <c r="B19" s="158"/>
      <c r="C19" s="130" t="s">
        <v>330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64"/>
      <c r="AC19" s="118" t="s">
        <v>331</v>
      </c>
      <c r="AD19" s="119"/>
      <c r="AE19" s="119"/>
      <c r="AF19" s="160"/>
      <c r="AG19" s="161">
        <v>6427825</v>
      </c>
      <c r="AH19" s="162"/>
      <c r="AI19" s="162"/>
      <c r="AJ19" s="163"/>
      <c r="AK19" s="161">
        <v>26000</v>
      </c>
      <c r="AL19" s="162"/>
      <c r="AM19" s="162"/>
      <c r="AN19" s="163"/>
      <c r="AO19" s="161">
        <v>6453825</v>
      </c>
      <c r="AP19" s="162"/>
      <c r="AQ19" s="162"/>
      <c r="AR19" s="163"/>
    </row>
    <row r="20" spans="1:44" ht="19.5" customHeight="1">
      <c r="A20" s="166" t="s">
        <v>41</v>
      </c>
      <c r="B20" s="167"/>
      <c r="C20" s="128" t="s">
        <v>332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68"/>
      <c r="AC20" s="107" t="s">
        <v>333</v>
      </c>
      <c r="AD20" s="108"/>
      <c r="AE20" s="108"/>
      <c r="AF20" s="169"/>
      <c r="AG20" s="170">
        <f>SUM(AG14:AJ19)</f>
        <v>28098998</v>
      </c>
      <c r="AH20" s="171"/>
      <c r="AI20" s="171"/>
      <c r="AJ20" s="172"/>
      <c r="AK20" s="170">
        <f>SUM(AK14:AN19)</f>
        <v>2905477</v>
      </c>
      <c r="AL20" s="171"/>
      <c r="AM20" s="171"/>
      <c r="AN20" s="172"/>
      <c r="AO20" s="170">
        <f>SUM(AO14:AR19)</f>
        <v>31004475</v>
      </c>
      <c r="AP20" s="171"/>
      <c r="AQ20" s="171"/>
      <c r="AR20" s="172"/>
    </row>
    <row r="21" spans="1:44" ht="19.5" customHeight="1">
      <c r="A21" s="157" t="s">
        <v>44</v>
      </c>
      <c r="B21" s="158"/>
      <c r="C21" s="130" t="s">
        <v>334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64"/>
      <c r="AC21" s="118" t="s">
        <v>335</v>
      </c>
      <c r="AD21" s="119"/>
      <c r="AE21" s="119"/>
      <c r="AF21" s="160"/>
      <c r="AG21" s="161"/>
      <c r="AH21" s="162"/>
      <c r="AI21" s="162"/>
      <c r="AJ21" s="163"/>
      <c r="AK21" s="161">
        <v>9540290</v>
      </c>
      <c r="AL21" s="162"/>
      <c r="AM21" s="162"/>
      <c r="AN21" s="163"/>
      <c r="AO21" s="161">
        <v>9540290</v>
      </c>
      <c r="AP21" s="162"/>
      <c r="AQ21" s="162"/>
      <c r="AR21" s="163"/>
    </row>
    <row r="22" spans="1:44" ht="29.25" customHeight="1">
      <c r="A22" s="157" t="s">
        <v>47</v>
      </c>
      <c r="B22" s="158"/>
      <c r="C22" s="130" t="s">
        <v>336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64"/>
      <c r="AC22" s="118" t="s">
        <v>337</v>
      </c>
      <c r="AD22" s="119"/>
      <c r="AE22" s="119"/>
      <c r="AF22" s="160"/>
      <c r="AG22" s="161"/>
      <c r="AH22" s="162"/>
      <c r="AI22" s="162"/>
      <c r="AJ22" s="163"/>
      <c r="AK22" s="161"/>
      <c r="AL22" s="162"/>
      <c r="AM22" s="162"/>
      <c r="AN22" s="163"/>
      <c r="AO22" s="161"/>
      <c r="AP22" s="162"/>
      <c r="AQ22" s="162"/>
      <c r="AR22" s="163"/>
    </row>
    <row r="23" spans="1:44" ht="29.25" customHeight="1">
      <c r="A23" s="157" t="s">
        <v>50</v>
      </c>
      <c r="B23" s="158"/>
      <c r="C23" s="130" t="s">
        <v>338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64"/>
      <c r="AC23" s="118" t="s">
        <v>339</v>
      </c>
      <c r="AD23" s="119"/>
      <c r="AE23" s="119"/>
      <c r="AF23" s="160"/>
      <c r="AG23" s="161"/>
      <c r="AH23" s="162"/>
      <c r="AI23" s="162"/>
      <c r="AJ23" s="163"/>
      <c r="AK23" s="161"/>
      <c r="AL23" s="162"/>
      <c r="AM23" s="162"/>
      <c r="AN23" s="163"/>
      <c r="AO23" s="161"/>
      <c r="AP23" s="162"/>
      <c r="AQ23" s="162"/>
      <c r="AR23" s="163"/>
    </row>
    <row r="24" spans="1:44" ht="29.25" customHeight="1">
      <c r="A24" s="157" t="s">
        <v>53</v>
      </c>
      <c r="B24" s="158"/>
      <c r="C24" s="130" t="s">
        <v>340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64"/>
      <c r="AC24" s="118" t="s">
        <v>341</v>
      </c>
      <c r="AD24" s="119"/>
      <c r="AE24" s="119"/>
      <c r="AF24" s="160"/>
      <c r="AG24" s="161"/>
      <c r="AH24" s="162"/>
      <c r="AI24" s="162"/>
      <c r="AJ24" s="163"/>
      <c r="AK24" s="161"/>
      <c r="AL24" s="162"/>
      <c r="AM24" s="162"/>
      <c r="AN24" s="163"/>
      <c r="AO24" s="161"/>
      <c r="AP24" s="162"/>
      <c r="AQ24" s="162"/>
      <c r="AR24" s="163"/>
    </row>
    <row r="25" spans="1:44" ht="19.5" customHeight="1">
      <c r="A25" s="157" t="s">
        <v>56</v>
      </c>
      <c r="B25" s="158"/>
      <c r="C25" s="130" t="s">
        <v>342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64"/>
      <c r="AC25" s="118" t="s">
        <v>343</v>
      </c>
      <c r="AD25" s="119"/>
      <c r="AE25" s="119"/>
      <c r="AF25" s="160"/>
      <c r="AG25" s="161"/>
      <c r="AH25" s="162"/>
      <c r="AI25" s="162"/>
      <c r="AJ25" s="163"/>
      <c r="AK25" s="161"/>
      <c r="AL25" s="162"/>
      <c r="AM25" s="162"/>
      <c r="AN25" s="163"/>
      <c r="AO25" s="161"/>
      <c r="AP25" s="162"/>
      <c r="AQ25" s="162"/>
      <c r="AR25" s="163"/>
    </row>
    <row r="26" spans="1:44" ht="19.5" customHeight="1">
      <c r="A26" s="166" t="s">
        <v>59</v>
      </c>
      <c r="B26" s="167"/>
      <c r="C26" s="128" t="s">
        <v>344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68"/>
      <c r="AC26" s="107" t="s">
        <v>345</v>
      </c>
      <c r="AD26" s="108"/>
      <c r="AE26" s="108"/>
      <c r="AF26" s="169"/>
      <c r="AG26" s="170">
        <f>SUM(AG21:AJ25)</f>
        <v>0</v>
      </c>
      <c r="AH26" s="171"/>
      <c r="AI26" s="171"/>
      <c r="AJ26" s="172"/>
      <c r="AK26" s="170">
        <f>SUM(AK21:AN25)</f>
        <v>9540290</v>
      </c>
      <c r="AL26" s="171"/>
      <c r="AM26" s="171"/>
      <c r="AN26" s="172"/>
      <c r="AO26" s="170">
        <f>SUM(AO21:AR25)</f>
        <v>9540290</v>
      </c>
      <c r="AP26" s="171"/>
      <c r="AQ26" s="171"/>
      <c r="AR26" s="172"/>
    </row>
    <row r="27" spans="1:44" ht="19.5" customHeight="1">
      <c r="A27" s="157" t="s">
        <v>62</v>
      </c>
      <c r="B27" s="158"/>
      <c r="C27" s="130" t="s">
        <v>346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64"/>
      <c r="AC27" s="118" t="s">
        <v>347</v>
      </c>
      <c r="AD27" s="119"/>
      <c r="AE27" s="119"/>
      <c r="AF27" s="160"/>
      <c r="AG27" s="161"/>
      <c r="AH27" s="162"/>
      <c r="AI27" s="162"/>
      <c r="AJ27" s="163"/>
      <c r="AK27" s="161"/>
      <c r="AL27" s="162"/>
      <c r="AM27" s="162"/>
      <c r="AN27" s="163"/>
      <c r="AO27" s="161"/>
      <c r="AP27" s="162"/>
      <c r="AQ27" s="162"/>
      <c r="AR27" s="163"/>
    </row>
    <row r="28" spans="1:44" ht="19.5" customHeight="1">
      <c r="A28" s="157" t="s">
        <v>65</v>
      </c>
      <c r="B28" s="158"/>
      <c r="C28" s="130" t="s">
        <v>348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64"/>
      <c r="AC28" s="118" t="s">
        <v>349</v>
      </c>
      <c r="AD28" s="119"/>
      <c r="AE28" s="119"/>
      <c r="AF28" s="160"/>
      <c r="AG28" s="161"/>
      <c r="AH28" s="162"/>
      <c r="AI28" s="162"/>
      <c r="AJ28" s="163"/>
      <c r="AK28" s="161"/>
      <c r="AL28" s="162"/>
      <c r="AM28" s="162"/>
      <c r="AN28" s="163"/>
      <c r="AO28" s="161"/>
      <c r="AP28" s="162"/>
      <c r="AQ28" s="162"/>
      <c r="AR28" s="163"/>
    </row>
    <row r="29" spans="1:44" s="6" customFormat="1" ht="19.5" customHeight="1">
      <c r="A29" s="166" t="s">
        <v>68</v>
      </c>
      <c r="B29" s="167"/>
      <c r="C29" s="128" t="s">
        <v>350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68"/>
      <c r="AC29" s="107" t="s">
        <v>351</v>
      </c>
      <c r="AD29" s="108"/>
      <c r="AE29" s="108"/>
      <c r="AF29" s="169"/>
      <c r="AG29" s="170">
        <f>SUM(AG27:AJ28)</f>
        <v>0</v>
      </c>
      <c r="AH29" s="171"/>
      <c r="AI29" s="171"/>
      <c r="AJ29" s="172"/>
      <c r="AK29" s="170">
        <f>SUM(AK27:AN28)</f>
        <v>0</v>
      </c>
      <c r="AL29" s="171"/>
      <c r="AM29" s="171"/>
      <c r="AN29" s="172"/>
      <c r="AO29" s="170">
        <f>SUM(AO27:AR28)</f>
        <v>0</v>
      </c>
      <c r="AP29" s="171"/>
      <c r="AQ29" s="171"/>
      <c r="AR29" s="172"/>
    </row>
    <row r="30" spans="1:44" ht="19.5" customHeight="1">
      <c r="A30" s="157" t="s">
        <v>71</v>
      </c>
      <c r="B30" s="158"/>
      <c r="C30" s="130" t="s">
        <v>352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64"/>
      <c r="AC30" s="118" t="s">
        <v>353</v>
      </c>
      <c r="AD30" s="119"/>
      <c r="AE30" s="119"/>
      <c r="AF30" s="160"/>
      <c r="AG30" s="161"/>
      <c r="AH30" s="162"/>
      <c r="AI30" s="162"/>
      <c r="AJ30" s="163"/>
      <c r="AK30" s="161"/>
      <c r="AL30" s="162"/>
      <c r="AM30" s="162"/>
      <c r="AN30" s="163"/>
      <c r="AO30" s="161"/>
      <c r="AP30" s="162"/>
      <c r="AQ30" s="162"/>
      <c r="AR30" s="163"/>
    </row>
    <row r="31" spans="1:44" ht="19.5" customHeight="1">
      <c r="A31" s="157" t="s">
        <v>74</v>
      </c>
      <c r="B31" s="158"/>
      <c r="C31" s="130" t="s">
        <v>354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64"/>
      <c r="AC31" s="118" t="s">
        <v>355</v>
      </c>
      <c r="AD31" s="119"/>
      <c r="AE31" s="119"/>
      <c r="AF31" s="160"/>
      <c r="AG31" s="161"/>
      <c r="AH31" s="162"/>
      <c r="AI31" s="162"/>
      <c r="AJ31" s="163"/>
      <c r="AK31" s="161"/>
      <c r="AL31" s="162"/>
      <c r="AM31" s="162"/>
      <c r="AN31" s="163"/>
      <c r="AO31" s="161"/>
      <c r="AP31" s="162"/>
      <c r="AQ31" s="162"/>
      <c r="AR31" s="163"/>
    </row>
    <row r="32" spans="1:44" ht="19.5" customHeight="1">
      <c r="A32" s="157" t="s">
        <v>77</v>
      </c>
      <c r="B32" s="158"/>
      <c r="C32" s="130" t="s">
        <v>356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64"/>
      <c r="AC32" s="118" t="s">
        <v>357</v>
      </c>
      <c r="AD32" s="119"/>
      <c r="AE32" s="119"/>
      <c r="AF32" s="160"/>
      <c r="AG32" s="161">
        <v>2100000</v>
      </c>
      <c r="AH32" s="162"/>
      <c r="AI32" s="162"/>
      <c r="AJ32" s="163"/>
      <c r="AK32" s="161">
        <v>0</v>
      </c>
      <c r="AL32" s="162"/>
      <c r="AM32" s="162"/>
      <c r="AN32" s="163"/>
      <c r="AO32" s="161">
        <v>2100000</v>
      </c>
      <c r="AP32" s="162"/>
      <c r="AQ32" s="162"/>
      <c r="AR32" s="163"/>
    </row>
    <row r="33" spans="1:44" ht="19.5" customHeight="1">
      <c r="A33" s="157" t="s">
        <v>80</v>
      </c>
      <c r="B33" s="158"/>
      <c r="C33" s="130" t="s">
        <v>358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64"/>
      <c r="AC33" s="118" t="s">
        <v>359</v>
      </c>
      <c r="AD33" s="119"/>
      <c r="AE33" s="119"/>
      <c r="AF33" s="160"/>
      <c r="AG33" s="161"/>
      <c r="AH33" s="162"/>
      <c r="AI33" s="162"/>
      <c r="AJ33" s="163"/>
      <c r="AK33" s="161"/>
      <c r="AL33" s="162"/>
      <c r="AM33" s="162"/>
      <c r="AN33" s="163"/>
      <c r="AO33" s="161"/>
      <c r="AP33" s="162"/>
      <c r="AQ33" s="162"/>
      <c r="AR33" s="163"/>
    </row>
    <row r="34" spans="1:44" ht="19.5" customHeight="1">
      <c r="A34" s="157" t="s">
        <v>83</v>
      </c>
      <c r="B34" s="158"/>
      <c r="C34" s="130" t="s">
        <v>360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64"/>
      <c r="AC34" s="118" t="s">
        <v>361</v>
      </c>
      <c r="AD34" s="119"/>
      <c r="AE34" s="119"/>
      <c r="AF34" s="160"/>
      <c r="AG34" s="161"/>
      <c r="AH34" s="162"/>
      <c r="AI34" s="162"/>
      <c r="AJ34" s="163"/>
      <c r="AK34" s="161"/>
      <c r="AL34" s="162"/>
      <c r="AM34" s="162"/>
      <c r="AN34" s="163"/>
      <c r="AO34" s="161"/>
      <c r="AP34" s="162"/>
      <c r="AQ34" s="162"/>
      <c r="AR34" s="163"/>
    </row>
    <row r="35" spans="1:44" ht="19.5" customHeight="1">
      <c r="A35" s="157" t="s">
        <v>86</v>
      </c>
      <c r="B35" s="158"/>
      <c r="C35" s="130" t="s">
        <v>362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64"/>
      <c r="AC35" s="118" t="s">
        <v>363</v>
      </c>
      <c r="AD35" s="119"/>
      <c r="AE35" s="119"/>
      <c r="AF35" s="160"/>
      <c r="AG35" s="161"/>
      <c r="AH35" s="162"/>
      <c r="AI35" s="162"/>
      <c r="AJ35" s="163"/>
      <c r="AK35" s="161"/>
      <c r="AL35" s="162"/>
      <c r="AM35" s="162"/>
      <c r="AN35" s="163"/>
      <c r="AO35" s="161"/>
      <c r="AP35" s="162"/>
      <c r="AQ35" s="162"/>
      <c r="AR35" s="163"/>
    </row>
    <row r="36" spans="1:44" ht="19.5" customHeight="1">
      <c r="A36" s="157" t="s">
        <v>89</v>
      </c>
      <c r="B36" s="158"/>
      <c r="C36" s="130" t="s">
        <v>364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64"/>
      <c r="AC36" s="118" t="s">
        <v>365</v>
      </c>
      <c r="AD36" s="119"/>
      <c r="AE36" s="119"/>
      <c r="AF36" s="160"/>
      <c r="AG36" s="161">
        <v>1400000</v>
      </c>
      <c r="AH36" s="162"/>
      <c r="AI36" s="162"/>
      <c r="AJ36" s="163"/>
      <c r="AK36" s="161">
        <v>0</v>
      </c>
      <c r="AL36" s="162"/>
      <c r="AM36" s="162"/>
      <c r="AN36" s="163"/>
      <c r="AO36" s="161">
        <v>1400000</v>
      </c>
      <c r="AP36" s="162"/>
      <c r="AQ36" s="162"/>
      <c r="AR36" s="163"/>
    </row>
    <row r="37" spans="1:44" ht="19.5" customHeight="1">
      <c r="A37" s="157" t="s">
        <v>92</v>
      </c>
      <c r="B37" s="158"/>
      <c r="C37" s="130" t="s">
        <v>366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64"/>
      <c r="AC37" s="118" t="s">
        <v>367</v>
      </c>
      <c r="AD37" s="119"/>
      <c r="AE37" s="119"/>
      <c r="AF37" s="160"/>
      <c r="AG37" s="161"/>
      <c r="AH37" s="162"/>
      <c r="AI37" s="162"/>
      <c r="AJ37" s="163"/>
      <c r="AK37" s="161"/>
      <c r="AL37" s="162"/>
      <c r="AM37" s="162"/>
      <c r="AN37" s="163"/>
      <c r="AO37" s="161"/>
      <c r="AP37" s="162"/>
      <c r="AQ37" s="162"/>
      <c r="AR37" s="163"/>
    </row>
    <row r="38" spans="1:44" ht="19.5" customHeight="1">
      <c r="A38" s="166" t="s">
        <v>95</v>
      </c>
      <c r="B38" s="167"/>
      <c r="C38" s="128" t="s">
        <v>368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68"/>
      <c r="AC38" s="107" t="s">
        <v>369</v>
      </c>
      <c r="AD38" s="108"/>
      <c r="AE38" s="108"/>
      <c r="AF38" s="169"/>
      <c r="AG38" s="170">
        <f>SUM(AG33:AJ37)</f>
        <v>1400000</v>
      </c>
      <c r="AH38" s="171"/>
      <c r="AI38" s="171"/>
      <c r="AJ38" s="172"/>
      <c r="AK38" s="170">
        <v>0</v>
      </c>
      <c r="AL38" s="171"/>
      <c r="AM38" s="171"/>
      <c r="AN38" s="172"/>
      <c r="AO38" s="170">
        <f>SUM(AO33:AR37)</f>
        <v>1400000</v>
      </c>
      <c r="AP38" s="171"/>
      <c r="AQ38" s="171"/>
      <c r="AR38" s="172"/>
    </row>
    <row r="39" spans="1:44" ht="19.5" customHeight="1">
      <c r="A39" s="157" t="s">
        <v>98</v>
      </c>
      <c r="B39" s="158"/>
      <c r="C39" s="130" t="s">
        <v>370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64"/>
      <c r="AC39" s="118" t="s">
        <v>371</v>
      </c>
      <c r="AD39" s="119"/>
      <c r="AE39" s="119"/>
      <c r="AF39" s="160"/>
      <c r="AG39" s="161">
        <v>0</v>
      </c>
      <c r="AH39" s="162"/>
      <c r="AI39" s="162"/>
      <c r="AJ39" s="163"/>
      <c r="AK39" s="161">
        <v>0</v>
      </c>
      <c r="AL39" s="162"/>
      <c r="AM39" s="162"/>
      <c r="AN39" s="163"/>
      <c r="AO39" s="161">
        <v>0</v>
      </c>
      <c r="AP39" s="162"/>
      <c r="AQ39" s="162"/>
      <c r="AR39" s="163"/>
    </row>
    <row r="40" spans="1:44" ht="19.5" customHeight="1">
      <c r="A40" s="166" t="s">
        <v>101</v>
      </c>
      <c r="B40" s="167"/>
      <c r="C40" s="128" t="s">
        <v>372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68"/>
      <c r="AC40" s="107" t="s">
        <v>373</v>
      </c>
      <c r="AD40" s="108"/>
      <c r="AE40" s="108"/>
      <c r="AF40" s="169"/>
      <c r="AG40" s="170">
        <f>AG29+AG30+AG31+AG32+AG38+AG39</f>
        <v>3500000</v>
      </c>
      <c r="AH40" s="171"/>
      <c r="AI40" s="171"/>
      <c r="AJ40" s="172"/>
      <c r="AK40" s="170">
        <f>AK29+AK30+AK31+AK32+AK38+AK39</f>
        <v>0</v>
      </c>
      <c r="AL40" s="171"/>
      <c r="AM40" s="171"/>
      <c r="AN40" s="172"/>
      <c r="AO40" s="170">
        <f>AO29+AO30+AO31+AO32+AO38+AO39</f>
        <v>3500000</v>
      </c>
      <c r="AP40" s="171"/>
      <c r="AQ40" s="171"/>
      <c r="AR40" s="172"/>
    </row>
    <row r="41" spans="1:44" ht="19.5" customHeight="1">
      <c r="A41" s="157" t="s">
        <v>104</v>
      </c>
      <c r="B41" s="158"/>
      <c r="C41" s="99" t="s">
        <v>374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73"/>
      <c r="AC41" s="118" t="s">
        <v>375</v>
      </c>
      <c r="AD41" s="119"/>
      <c r="AE41" s="119"/>
      <c r="AF41" s="160"/>
      <c r="AG41" s="161"/>
      <c r="AH41" s="162"/>
      <c r="AI41" s="162"/>
      <c r="AJ41" s="163"/>
      <c r="AK41" s="161"/>
      <c r="AL41" s="162"/>
      <c r="AM41" s="162"/>
      <c r="AN41" s="163"/>
      <c r="AO41" s="161"/>
      <c r="AP41" s="162"/>
      <c r="AQ41" s="162"/>
      <c r="AR41" s="163"/>
    </row>
    <row r="42" spans="1:44" ht="19.5" customHeight="1">
      <c r="A42" s="157" t="s">
        <v>107</v>
      </c>
      <c r="B42" s="158"/>
      <c r="C42" s="99" t="s">
        <v>376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73"/>
      <c r="AC42" s="118" t="s">
        <v>377</v>
      </c>
      <c r="AD42" s="119"/>
      <c r="AE42" s="119"/>
      <c r="AF42" s="160"/>
      <c r="AG42" s="161">
        <v>1100000</v>
      </c>
      <c r="AH42" s="162"/>
      <c r="AI42" s="162"/>
      <c r="AJ42" s="163"/>
      <c r="AK42" s="161">
        <v>0</v>
      </c>
      <c r="AL42" s="162"/>
      <c r="AM42" s="162"/>
      <c r="AN42" s="163"/>
      <c r="AO42" s="161">
        <v>1100000</v>
      </c>
      <c r="AP42" s="162"/>
      <c r="AQ42" s="162"/>
      <c r="AR42" s="163"/>
    </row>
    <row r="43" spans="1:44" ht="19.5" customHeight="1">
      <c r="A43" s="157" t="s">
        <v>110</v>
      </c>
      <c r="B43" s="158"/>
      <c r="C43" s="99" t="s">
        <v>378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73"/>
      <c r="AC43" s="118" t="s">
        <v>379</v>
      </c>
      <c r="AD43" s="119"/>
      <c r="AE43" s="119"/>
      <c r="AF43" s="160"/>
      <c r="AG43" s="161"/>
      <c r="AH43" s="162"/>
      <c r="AI43" s="162"/>
      <c r="AJ43" s="163"/>
      <c r="AK43" s="161"/>
      <c r="AL43" s="162"/>
      <c r="AM43" s="162"/>
      <c r="AN43" s="163"/>
      <c r="AO43" s="161"/>
      <c r="AP43" s="162"/>
      <c r="AQ43" s="162"/>
      <c r="AR43" s="163"/>
    </row>
    <row r="44" spans="1:44" ht="19.5" customHeight="1">
      <c r="A44" s="157" t="s">
        <v>113</v>
      </c>
      <c r="B44" s="158"/>
      <c r="C44" s="99" t="s">
        <v>380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73"/>
      <c r="AC44" s="118" t="s">
        <v>381</v>
      </c>
      <c r="AD44" s="119"/>
      <c r="AE44" s="119"/>
      <c r="AF44" s="160"/>
      <c r="AG44" s="161"/>
      <c r="AH44" s="162"/>
      <c r="AI44" s="162"/>
      <c r="AJ44" s="163"/>
      <c r="AK44" s="161"/>
      <c r="AL44" s="162"/>
      <c r="AM44" s="162"/>
      <c r="AN44" s="163"/>
      <c r="AO44" s="161"/>
      <c r="AP44" s="162"/>
      <c r="AQ44" s="162"/>
      <c r="AR44" s="163"/>
    </row>
    <row r="45" spans="1:44" ht="19.5" customHeight="1">
      <c r="A45" s="157" t="s">
        <v>116</v>
      </c>
      <c r="B45" s="158"/>
      <c r="C45" s="99" t="s">
        <v>382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73"/>
      <c r="AC45" s="118" t="s">
        <v>383</v>
      </c>
      <c r="AD45" s="119"/>
      <c r="AE45" s="119"/>
      <c r="AF45" s="160"/>
      <c r="AG45" s="161"/>
      <c r="AH45" s="162"/>
      <c r="AI45" s="162"/>
      <c r="AJ45" s="163"/>
      <c r="AK45" s="161"/>
      <c r="AL45" s="162"/>
      <c r="AM45" s="162"/>
      <c r="AN45" s="163"/>
      <c r="AO45" s="161"/>
      <c r="AP45" s="162"/>
      <c r="AQ45" s="162"/>
      <c r="AR45" s="163"/>
    </row>
    <row r="46" spans="1:44" ht="19.5" customHeight="1">
      <c r="A46" s="157" t="s">
        <v>119</v>
      </c>
      <c r="B46" s="158"/>
      <c r="C46" s="99" t="s">
        <v>384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73"/>
      <c r="AC46" s="118" t="s">
        <v>385</v>
      </c>
      <c r="AD46" s="119"/>
      <c r="AE46" s="119"/>
      <c r="AF46" s="160"/>
      <c r="AG46" s="161"/>
      <c r="AH46" s="162"/>
      <c r="AI46" s="162"/>
      <c r="AJ46" s="163"/>
      <c r="AK46" s="161"/>
      <c r="AL46" s="162"/>
      <c r="AM46" s="162"/>
      <c r="AN46" s="163"/>
      <c r="AO46" s="161"/>
      <c r="AP46" s="162"/>
      <c r="AQ46" s="162"/>
      <c r="AR46" s="163"/>
    </row>
    <row r="47" spans="1:44" ht="19.5" customHeight="1">
      <c r="A47" s="157" t="s">
        <v>122</v>
      </c>
      <c r="B47" s="158"/>
      <c r="C47" s="99" t="s">
        <v>386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73"/>
      <c r="AC47" s="118" t="s">
        <v>387</v>
      </c>
      <c r="AD47" s="119"/>
      <c r="AE47" s="119"/>
      <c r="AF47" s="160"/>
      <c r="AG47" s="161"/>
      <c r="AH47" s="162"/>
      <c r="AI47" s="162"/>
      <c r="AJ47" s="163"/>
      <c r="AK47" s="161"/>
      <c r="AL47" s="162"/>
      <c r="AM47" s="162"/>
      <c r="AN47" s="163"/>
      <c r="AO47" s="161"/>
      <c r="AP47" s="162"/>
      <c r="AQ47" s="162"/>
      <c r="AR47" s="163"/>
    </row>
    <row r="48" spans="1:44" ht="19.5" customHeight="1">
      <c r="A48" s="157" t="s">
        <v>125</v>
      </c>
      <c r="B48" s="158"/>
      <c r="C48" s="99" t="s">
        <v>388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73"/>
      <c r="AC48" s="118" t="s">
        <v>389</v>
      </c>
      <c r="AD48" s="119"/>
      <c r="AE48" s="119"/>
      <c r="AF48" s="160"/>
      <c r="AG48" s="161"/>
      <c r="AH48" s="162"/>
      <c r="AI48" s="162"/>
      <c r="AJ48" s="163"/>
      <c r="AK48" s="161"/>
      <c r="AL48" s="162"/>
      <c r="AM48" s="162"/>
      <c r="AN48" s="163"/>
      <c r="AO48" s="161"/>
      <c r="AP48" s="162"/>
      <c r="AQ48" s="162"/>
      <c r="AR48" s="163"/>
    </row>
    <row r="49" spans="1:44" ht="19.5" customHeight="1">
      <c r="A49" s="157" t="s">
        <v>128</v>
      </c>
      <c r="B49" s="158"/>
      <c r="C49" s="99" t="s">
        <v>390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73"/>
      <c r="AC49" s="118" t="s">
        <v>391</v>
      </c>
      <c r="AD49" s="119"/>
      <c r="AE49" s="119"/>
      <c r="AF49" s="160"/>
      <c r="AG49" s="161"/>
      <c r="AH49" s="162"/>
      <c r="AI49" s="162"/>
      <c r="AJ49" s="163"/>
      <c r="AK49" s="161"/>
      <c r="AL49" s="162"/>
      <c r="AM49" s="162"/>
      <c r="AN49" s="163"/>
      <c r="AO49" s="161"/>
      <c r="AP49" s="162"/>
      <c r="AQ49" s="162"/>
      <c r="AR49" s="163"/>
    </row>
    <row r="50" spans="1:44" ht="19.5" customHeight="1">
      <c r="A50" s="157" t="s">
        <v>131</v>
      </c>
      <c r="B50" s="158"/>
      <c r="C50" s="99" t="s">
        <v>275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73"/>
      <c r="AC50" s="118" t="s">
        <v>392</v>
      </c>
      <c r="AD50" s="119"/>
      <c r="AE50" s="119"/>
      <c r="AF50" s="160"/>
      <c r="AG50" s="161"/>
      <c r="AH50" s="162"/>
      <c r="AI50" s="162"/>
      <c r="AJ50" s="163"/>
      <c r="AK50" s="161"/>
      <c r="AL50" s="162"/>
      <c r="AM50" s="162"/>
      <c r="AN50" s="163"/>
      <c r="AO50" s="161"/>
      <c r="AP50" s="162"/>
      <c r="AQ50" s="162"/>
      <c r="AR50" s="163"/>
    </row>
    <row r="51" spans="1:44" ht="19.5" customHeight="1">
      <c r="A51" s="166" t="s">
        <v>134</v>
      </c>
      <c r="B51" s="167"/>
      <c r="C51" s="109" t="s">
        <v>393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74"/>
      <c r="AC51" s="107" t="s">
        <v>394</v>
      </c>
      <c r="AD51" s="108"/>
      <c r="AE51" s="108"/>
      <c r="AF51" s="169"/>
      <c r="AG51" s="170">
        <f>SUM(AG41:AJ50)</f>
        <v>1100000</v>
      </c>
      <c r="AH51" s="171"/>
      <c r="AI51" s="171"/>
      <c r="AJ51" s="172"/>
      <c r="AK51" s="170">
        <v>0</v>
      </c>
      <c r="AL51" s="171"/>
      <c r="AM51" s="171"/>
      <c r="AN51" s="172"/>
      <c r="AO51" s="170">
        <f>SUM(AO41:AR50)</f>
        <v>1100000</v>
      </c>
      <c r="AP51" s="171"/>
      <c r="AQ51" s="171"/>
      <c r="AR51" s="172"/>
    </row>
    <row r="52" spans="1:44" ht="19.5" customHeight="1">
      <c r="A52" s="157">
        <v>45</v>
      </c>
      <c r="B52" s="175"/>
      <c r="C52" s="99" t="s">
        <v>395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73"/>
      <c r="AC52" s="118" t="s">
        <v>396</v>
      </c>
      <c r="AD52" s="119"/>
      <c r="AE52" s="119"/>
      <c r="AF52" s="160"/>
      <c r="AG52" s="161"/>
      <c r="AH52" s="162"/>
      <c r="AI52" s="162"/>
      <c r="AJ52" s="163"/>
      <c r="AK52" s="161"/>
      <c r="AL52" s="162"/>
      <c r="AM52" s="162"/>
      <c r="AN52" s="163"/>
      <c r="AO52" s="161"/>
      <c r="AP52" s="162"/>
      <c r="AQ52" s="162"/>
      <c r="AR52" s="163"/>
    </row>
    <row r="53" spans="1:44" ht="19.5" customHeight="1">
      <c r="A53" s="157">
        <v>46</v>
      </c>
      <c r="B53" s="175"/>
      <c r="C53" s="99" t="s">
        <v>397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73"/>
      <c r="AC53" s="118" t="s">
        <v>398</v>
      </c>
      <c r="AD53" s="119"/>
      <c r="AE53" s="119"/>
      <c r="AF53" s="160"/>
      <c r="AG53" s="161"/>
      <c r="AH53" s="162"/>
      <c r="AI53" s="162"/>
      <c r="AJ53" s="163"/>
      <c r="AK53" s="161"/>
      <c r="AL53" s="162"/>
      <c r="AM53" s="162"/>
      <c r="AN53" s="163"/>
      <c r="AO53" s="161"/>
      <c r="AP53" s="162"/>
      <c r="AQ53" s="162"/>
      <c r="AR53" s="163"/>
    </row>
    <row r="54" spans="1:44" ht="19.5" customHeight="1">
      <c r="A54" s="157">
        <v>47</v>
      </c>
      <c r="B54" s="175"/>
      <c r="C54" s="99" t="s">
        <v>399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73"/>
      <c r="AC54" s="118" t="s">
        <v>400</v>
      </c>
      <c r="AD54" s="119"/>
      <c r="AE54" s="119"/>
      <c r="AF54" s="160"/>
      <c r="AG54" s="161"/>
      <c r="AH54" s="162"/>
      <c r="AI54" s="162"/>
      <c r="AJ54" s="163"/>
      <c r="AK54" s="161"/>
      <c r="AL54" s="162"/>
      <c r="AM54" s="162"/>
      <c r="AN54" s="163"/>
      <c r="AO54" s="161"/>
      <c r="AP54" s="162"/>
      <c r="AQ54" s="162"/>
      <c r="AR54" s="163"/>
    </row>
    <row r="55" spans="1:44" ht="19.5" customHeight="1">
      <c r="A55" s="157">
        <v>48</v>
      </c>
      <c r="B55" s="175"/>
      <c r="C55" s="99" t="s">
        <v>401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73"/>
      <c r="AC55" s="118" t="s">
        <v>402</v>
      </c>
      <c r="AD55" s="119"/>
      <c r="AE55" s="119"/>
      <c r="AF55" s="160"/>
      <c r="AG55" s="161"/>
      <c r="AH55" s="162"/>
      <c r="AI55" s="162"/>
      <c r="AJ55" s="163"/>
      <c r="AK55" s="161"/>
      <c r="AL55" s="162"/>
      <c r="AM55" s="162"/>
      <c r="AN55" s="163"/>
      <c r="AO55" s="161"/>
      <c r="AP55" s="162"/>
      <c r="AQ55" s="162"/>
      <c r="AR55" s="163"/>
    </row>
    <row r="56" spans="1:44" ht="19.5" customHeight="1">
      <c r="A56" s="157">
        <v>49</v>
      </c>
      <c r="B56" s="175"/>
      <c r="C56" s="99" t="s">
        <v>403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73"/>
      <c r="AC56" s="118" t="s">
        <v>404</v>
      </c>
      <c r="AD56" s="119"/>
      <c r="AE56" s="119"/>
      <c r="AF56" s="160"/>
      <c r="AG56" s="161"/>
      <c r="AH56" s="162"/>
      <c r="AI56" s="162"/>
      <c r="AJ56" s="163"/>
      <c r="AK56" s="161"/>
      <c r="AL56" s="162"/>
      <c r="AM56" s="162"/>
      <c r="AN56" s="163"/>
      <c r="AO56" s="161"/>
      <c r="AP56" s="162"/>
      <c r="AQ56" s="162"/>
      <c r="AR56" s="163"/>
    </row>
    <row r="57" spans="1:44" ht="19.5" customHeight="1">
      <c r="A57" s="166">
        <v>50</v>
      </c>
      <c r="B57" s="176"/>
      <c r="C57" s="128" t="s">
        <v>405</v>
      </c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68"/>
      <c r="AC57" s="107" t="s">
        <v>406</v>
      </c>
      <c r="AD57" s="108"/>
      <c r="AE57" s="108"/>
      <c r="AF57" s="169"/>
      <c r="AG57" s="170">
        <f>SUM(AG52:AJ56)</f>
        <v>0</v>
      </c>
      <c r="AH57" s="171"/>
      <c r="AI57" s="171"/>
      <c r="AJ57" s="172"/>
      <c r="AK57" s="170">
        <f>SUM(AK52:AN56)</f>
        <v>0</v>
      </c>
      <c r="AL57" s="171"/>
      <c r="AM57" s="171"/>
      <c r="AN57" s="172"/>
      <c r="AO57" s="170">
        <f>SUM(AO52:AR56)</f>
        <v>0</v>
      </c>
      <c r="AP57" s="171"/>
      <c r="AQ57" s="171"/>
      <c r="AR57" s="172"/>
    </row>
    <row r="58" spans="1:44" ht="29.25" customHeight="1">
      <c r="A58" s="157">
        <v>51</v>
      </c>
      <c r="B58" s="175"/>
      <c r="C58" s="99" t="s">
        <v>407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73"/>
      <c r="AC58" s="118" t="s">
        <v>408</v>
      </c>
      <c r="AD58" s="119"/>
      <c r="AE58" s="119"/>
      <c r="AF58" s="160"/>
      <c r="AG58" s="161"/>
      <c r="AH58" s="162"/>
      <c r="AI58" s="162"/>
      <c r="AJ58" s="163"/>
      <c r="AK58" s="161"/>
      <c r="AL58" s="162"/>
      <c r="AM58" s="162"/>
      <c r="AN58" s="163"/>
      <c r="AO58" s="161"/>
      <c r="AP58" s="162"/>
      <c r="AQ58" s="162"/>
      <c r="AR58" s="163"/>
    </row>
    <row r="59" spans="1:44" ht="29.25" customHeight="1">
      <c r="A59" s="157">
        <v>52</v>
      </c>
      <c r="B59" s="175"/>
      <c r="C59" s="130" t="s">
        <v>409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64"/>
      <c r="AC59" s="118" t="s">
        <v>410</v>
      </c>
      <c r="AD59" s="119"/>
      <c r="AE59" s="119"/>
      <c r="AF59" s="160"/>
      <c r="AG59" s="161"/>
      <c r="AH59" s="162"/>
      <c r="AI59" s="162"/>
      <c r="AJ59" s="163"/>
      <c r="AK59" s="161"/>
      <c r="AL59" s="162"/>
      <c r="AM59" s="162"/>
      <c r="AN59" s="163"/>
      <c r="AO59" s="161"/>
      <c r="AP59" s="162"/>
      <c r="AQ59" s="162"/>
      <c r="AR59" s="163"/>
    </row>
    <row r="60" spans="1:44" ht="19.5" customHeight="1">
      <c r="A60" s="157">
        <v>53</v>
      </c>
      <c r="B60" s="175"/>
      <c r="C60" s="99" t="s">
        <v>411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73"/>
      <c r="AC60" s="118" t="s">
        <v>412</v>
      </c>
      <c r="AD60" s="119"/>
      <c r="AE60" s="119"/>
      <c r="AF60" s="160"/>
      <c r="AG60" s="161"/>
      <c r="AH60" s="162"/>
      <c r="AI60" s="162"/>
      <c r="AJ60" s="163"/>
      <c r="AK60" s="161"/>
      <c r="AL60" s="162"/>
      <c r="AM60" s="162"/>
      <c r="AN60" s="163"/>
      <c r="AO60" s="161"/>
      <c r="AP60" s="162"/>
      <c r="AQ60" s="162"/>
      <c r="AR60" s="163"/>
    </row>
    <row r="61" spans="1:44" ht="19.5" customHeight="1">
      <c r="A61" s="166">
        <v>54</v>
      </c>
      <c r="B61" s="176"/>
      <c r="C61" s="128" t="s">
        <v>413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68"/>
      <c r="AC61" s="107" t="s">
        <v>414</v>
      </c>
      <c r="AD61" s="108"/>
      <c r="AE61" s="108"/>
      <c r="AF61" s="169"/>
      <c r="AG61" s="170">
        <f>SUM(AG58:AJ60)</f>
        <v>0</v>
      </c>
      <c r="AH61" s="171"/>
      <c r="AI61" s="171"/>
      <c r="AJ61" s="172"/>
      <c r="AK61" s="170">
        <f>SUM(AK58:AN60)</f>
        <v>0</v>
      </c>
      <c r="AL61" s="171"/>
      <c r="AM61" s="171"/>
      <c r="AN61" s="172"/>
      <c r="AO61" s="170">
        <f>SUM(AO58:AR60)</f>
        <v>0</v>
      </c>
      <c r="AP61" s="171"/>
      <c r="AQ61" s="171"/>
      <c r="AR61" s="172"/>
    </row>
    <row r="62" spans="1:44" ht="29.25" customHeight="1">
      <c r="A62" s="157">
        <v>55</v>
      </c>
      <c r="B62" s="175"/>
      <c r="C62" s="99" t="s">
        <v>415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73"/>
      <c r="AC62" s="118" t="s">
        <v>416</v>
      </c>
      <c r="AD62" s="119"/>
      <c r="AE62" s="119"/>
      <c r="AF62" s="160"/>
      <c r="AG62" s="161"/>
      <c r="AH62" s="162"/>
      <c r="AI62" s="162"/>
      <c r="AJ62" s="163"/>
      <c r="AK62" s="161"/>
      <c r="AL62" s="162"/>
      <c r="AM62" s="162"/>
      <c r="AN62" s="163"/>
      <c r="AO62" s="161"/>
      <c r="AP62" s="162"/>
      <c r="AQ62" s="162"/>
      <c r="AR62" s="163"/>
    </row>
    <row r="63" spans="1:44" ht="29.25" customHeight="1">
      <c r="A63" s="157">
        <v>56</v>
      </c>
      <c r="B63" s="175"/>
      <c r="C63" s="130" t="s">
        <v>417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64"/>
      <c r="AC63" s="118" t="s">
        <v>418</v>
      </c>
      <c r="AD63" s="119"/>
      <c r="AE63" s="119"/>
      <c r="AF63" s="160"/>
      <c r="AG63" s="161"/>
      <c r="AH63" s="162"/>
      <c r="AI63" s="162"/>
      <c r="AJ63" s="163"/>
      <c r="AK63" s="161"/>
      <c r="AL63" s="162"/>
      <c r="AM63" s="162"/>
      <c r="AN63" s="163"/>
      <c r="AO63" s="161"/>
      <c r="AP63" s="162"/>
      <c r="AQ63" s="162"/>
      <c r="AR63" s="163"/>
    </row>
    <row r="64" spans="1:44" ht="19.5" customHeight="1">
      <c r="A64" s="157">
        <v>57</v>
      </c>
      <c r="B64" s="175"/>
      <c r="C64" s="99" t="s">
        <v>419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73"/>
      <c r="AC64" s="118" t="s">
        <v>420</v>
      </c>
      <c r="AD64" s="119"/>
      <c r="AE64" s="119"/>
      <c r="AF64" s="160"/>
      <c r="AG64" s="161"/>
      <c r="AH64" s="162"/>
      <c r="AI64" s="162"/>
      <c r="AJ64" s="163"/>
      <c r="AK64" s="161"/>
      <c r="AL64" s="162"/>
      <c r="AM64" s="162"/>
      <c r="AN64" s="163"/>
      <c r="AO64" s="161"/>
      <c r="AP64" s="162"/>
      <c r="AQ64" s="162"/>
      <c r="AR64" s="163"/>
    </row>
    <row r="65" spans="1:44" ht="19.5" customHeight="1">
      <c r="A65" s="166">
        <v>58</v>
      </c>
      <c r="B65" s="176"/>
      <c r="C65" s="128" t="s">
        <v>421</v>
      </c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68"/>
      <c r="AC65" s="107" t="s">
        <v>422</v>
      </c>
      <c r="AD65" s="108"/>
      <c r="AE65" s="108"/>
      <c r="AF65" s="169"/>
      <c r="AG65" s="170">
        <f>SUM(AG62:AJ64)</f>
        <v>0</v>
      </c>
      <c r="AH65" s="171"/>
      <c r="AI65" s="171"/>
      <c r="AJ65" s="172"/>
      <c r="AK65" s="170">
        <f>SUM(AK62:AN64)</f>
        <v>0</v>
      </c>
      <c r="AL65" s="171"/>
      <c r="AM65" s="171"/>
      <c r="AN65" s="172"/>
      <c r="AO65" s="170">
        <f>SUM(AO62:AR64)</f>
        <v>0</v>
      </c>
      <c r="AP65" s="171"/>
      <c r="AQ65" s="171"/>
      <c r="AR65" s="172"/>
    </row>
    <row r="66" spans="1:44" ht="19.5" customHeight="1">
      <c r="A66" s="166">
        <v>59</v>
      </c>
      <c r="B66" s="176"/>
      <c r="C66" s="109" t="s">
        <v>423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74"/>
      <c r="AC66" s="107" t="s">
        <v>424</v>
      </c>
      <c r="AD66" s="108"/>
      <c r="AE66" s="108"/>
      <c r="AF66" s="169"/>
      <c r="AG66" s="170">
        <f>AG20+AG26+AG40+AG51+AG57+AG61+AG65</f>
        <v>32698998</v>
      </c>
      <c r="AH66" s="171"/>
      <c r="AI66" s="171"/>
      <c r="AJ66" s="172"/>
      <c r="AK66" s="170">
        <f>AK20+AK26+AK40+AK51+AK57+AK61+AK65</f>
        <v>12445767</v>
      </c>
      <c r="AL66" s="171"/>
      <c r="AM66" s="171"/>
      <c r="AN66" s="172"/>
      <c r="AO66" s="170">
        <f>AO20+AO26+AO40+AO51+AO57+AO61+AO65</f>
        <v>45144765</v>
      </c>
      <c r="AP66" s="171"/>
      <c r="AQ66" s="171"/>
      <c r="AR66" s="172"/>
    </row>
  </sheetData>
  <sheetProtection/>
  <mergeCells count="366">
    <mergeCell ref="AO62:AR62"/>
    <mergeCell ref="AO63:AR63"/>
    <mergeCell ref="AO64:AR64"/>
    <mergeCell ref="AO49:AR49"/>
    <mergeCell ref="AO50:AR50"/>
    <mergeCell ref="AO51:AR51"/>
    <mergeCell ref="AO52:AR52"/>
    <mergeCell ref="AO54:AR54"/>
    <mergeCell ref="AO48:AR48"/>
    <mergeCell ref="AO65:AR65"/>
    <mergeCell ref="AO66:AR66"/>
    <mergeCell ref="AO55:AR55"/>
    <mergeCell ref="AO56:AR56"/>
    <mergeCell ref="AO57:AR57"/>
    <mergeCell ref="AO58:AR58"/>
    <mergeCell ref="AO59:AR59"/>
    <mergeCell ref="AO60:AR60"/>
    <mergeCell ref="AO61:AR61"/>
    <mergeCell ref="AO39:AR39"/>
    <mergeCell ref="AO40:AR40"/>
    <mergeCell ref="AO41:AR41"/>
    <mergeCell ref="AO42:AR42"/>
    <mergeCell ref="AO53:AR53"/>
    <mergeCell ref="AO43:AR43"/>
    <mergeCell ref="AO44:AR44"/>
    <mergeCell ref="AO45:AR45"/>
    <mergeCell ref="AO46:AR46"/>
    <mergeCell ref="AO47:AR47"/>
    <mergeCell ref="AO33:AR33"/>
    <mergeCell ref="AO34:AR34"/>
    <mergeCell ref="AO35:AR35"/>
    <mergeCell ref="AO36:AR36"/>
    <mergeCell ref="AO37:AR37"/>
    <mergeCell ref="AO38:AR38"/>
    <mergeCell ref="AO27:AR27"/>
    <mergeCell ref="AO28:AR28"/>
    <mergeCell ref="AO29:AR29"/>
    <mergeCell ref="AO30:AR30"/>
    <mergeCell ref="AO31:AR31"/>
    <mergeCell ref="AO32:AR32"/>
    <mergeCell ref="AO21:AR21"/>
    <mergeCell ref="AO22:AR22"/>
    <mergeCell ref="AO23:AR23"/>
    <mergeCell ref="AO24:AR24"/>
    <mergeCell ref="AO25:AR25"/>
    <mergeCell ref="AO26:AR26"/>
    <mergeCell ref="AO15:AR15"/>
    <mergeCell ref="AO16:AR16"/>
    <mergeCell ref="AO17:AR17"/>
    <mergeCell ref="AO18:AR18"/>
    <mergeCell ref="AO19:AR19"/>
    <mergeCell ref="AO20:AR20"/>
    <mergeCell ref="AO9:AR9"/>
    <mergeCell ref="AO10:AR10"/>
    <mergeCell ref="AO11:AR11"/>
    <mergeCell ref="AO12:AR12"/>
    <mergeCell ref="AO13:AR13"/>
    <mergeCell ref="AO14:AR14"/>
    <mergeCell ref="AK61:AN61"/>
    <mergeCell ref="AK62:AN62"/>
    <mergeCell ref="AK63:AN63"/>
    <mergeCell ref="AK64:AN64"/>
    <mergeCell ref="AK65:AN65"/>
    <mergeCell ref="AK66:AN66"/>
    <mergeCell ref="AK55:AN55"/>
    <mergeCell ref="AK56:AN56"/>
    <mergeCell ref="AK57:AN57"/>
    <mergeCell ref="AK58:AN58"/>
    <mergeCell ref="AK59:AN59"/>
    <mergeCell ref="AK60:AN60"/>
    <mergeCell ref="AK49:AN49"/>
    <mergeCell ref="AK50:AN50"/>
    <mergeCell ref="AK51:AN51"/>
    <mergeCell ref="AK52:AN52"/>
    <mergeCell ref="AK53:AN53"/>
    <mergeCell ref="AK54:AN54"/>
    <mergeCell ref="AK43:AN43"/>
    <mergeCell ref="AK44:AN44"/>
    <mergeCell ref="AK45:AN45"/>
    <mergeCell ref="AK46:AN46"/>
    <mergeCell ref="AK47:AN47"/>
    <mergeCell ref="AK48:AN48"/>
    <mergeCell ref="AK37:AN37"/>
    <mergeCell ref="AK38:AN38"/>
    <mergeCell ref="AK39:AN39"/>
    <mergeCell ref="AK40:AN40"/>
    <mergeCell ref="AK41:AN41"/>
    <mergeCell ref="AK42:AN42"/>
    <mergeCell ref="AK31:AN31"/>
    <mergeCell ref="AK32:AN32"/>
    <mergeCell ref="AK33:AN33"/>
    <mergeCell ref="AK34:AN34"/>
    <mergeCell ref="AK35:AN35"/>
    <mergeCell ref="AK36:AN36"/>
    <mergeCell ref="AK25:AN25"/>
    <mergeCell ref="AK26:AN26"/>
    <mergeCell ref="AK27:AN27"/>
    <mergeCell ref="AK28:AN28"/>
    <mergeCell ref="AK29:AN29"/>
    <mergeCell ref="AK30:AN30"/>
    <mergeCell ref="AK19:AN19"/>
    <mergeCell ref="AK20:AN20"/>
    <mergeCell ref="AK21:AN21"/>
    <mergeCell ref="AK22:AN22"/>
    <mergeCell ref="AK23:AN23"/>
    <mergeCell ref="AK24:AN24"/>
    <mergeCell ref="AK13:AN13"/>
    <mergeCell ref="AK14:AN14"/>
    <mergeCell ref="AK15:AN15"/>
    <mergeCell ref="AK16:AN16"/>
    <mergeCell ref="AK17:AN17"/>
    <mergeCell ref="AK18:AN18"/>
    <mergeCell ref="A66:B66"/>
    <mergeCell ref="C66:AB66"/>
    <mergeCell ref="AC66:AF66"/>
    <mergeCell ref="AG66:AJ66"/>
    <mergeCell ref="AK7:AN7"/>
    <mergeCell ref="AK8:AN8"/>
    <mergeCell ref="AK9:AN9"/>
    <mergeCell ref="AK10:AN10"/>
    <mergeCell ref="AK11:AN11"/>
    <mergeCell ref="AK12:AN12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4:AR4"/>
    <mergeCell ref="A8:B8"/>
    <mergeCell ref="C8:AB8"/>
    <mergeCell ref="AC8:AF8"/>
    <mergeCell ref="AG8:AJ8"/>
    <mergeCell ref="A9:B9"/>
    <mergeCell ref="C9:AB9"/>
    <mergeCell ref="AC9:AF9"/>
    <mergeCell ref="AG9:AJ9"/>
    <mergeCell ref="AO8:AR8"/>
    <mergeCell ref="AM1:AR1"/>
    <mergeCell ref="A2:AR2"/>
    <mergeCell ref="A5:AJ5"/>
    <mergeCell ref="A6:AJ6"/>
    <mergeCell ref="A7:B7"/>
    <mergeCell ref="C7:AB7"/>
    <mergeCell ref="AC7:AF7"/>
    <mergeCell ref="AG7:AJ7"/>
    <mergeCell ref="AO7:AR7"/>
    <mergeCell ref="A3:AR3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83" r:id="rId1"/>
  <headerFooter alignWithMargins="0">
    <oddHeader>&amp;R3.  sz.  melléklet a 2019. évi mód. ei.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32"/>
  <sheetViews>
    <sheetView zoomScaleSheetLayoutView="100" zoomScalePageLayoutView="0" workbookViewId="0" topLeftCell="A5">
      <selection activeCell="AP7" sqref="AP7"/>
    </sheetView>
  </sheetViews>
  <sheetFormatPr defaultColWidth="9.140625" defaultRowHeight="15"/>
  <cols>
    <col min="1" max="36" width="2.7109375" style="30" customWidth="1"/>
    <col min="37" max="37" width="11.8515625" style="30" customWidth="1"/>
    <col min="38" max="38" width="11.00390625" style="30" customWidth="1"/>
    <col min="39" max="16384" width="9.140625" style="30" customWidth="1"/>
  </cols>
  <sheetData>
    <row r="1" spans="37:38" ht="22.5" customHeight="1">
      <c r="AK1" s="192" t="s">
        <v>535</v>
      </c>
      <c r="AL1" s="192"/>
    </row>
    <row r="2" spans="1:38" ht="31.5" customHeight="1">
      <c r="A2" s="193" t="s">
        <v>538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4"/>
      <c r="AL2" s="194"/>
    </row>
    <row r="3" spans="1:38" ht="31.5" customHeight="1">
      <c r="A3" s="193" t="s">
        <v>548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4"/>
      <c r="AL3" s="194"/>
    </row>
    <row r="4" spans="1:38" ht="25.5" customHeight="1">
      <c r="A4" s="195" t="s">
        <v>485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4"/>
      <c r="AL4" s="194"/>
    </row>
    <row r="5" spans="1:38" ht="19.5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4"/>
      <c r="AL5" s="194"/>
    </row>
    <row r="6" spans="1:38" ht="27.75" customHeight="1">
      <c r="A6" s="198" t="s">
        <v>425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9" t="s">
        <v>486</v>
      </c>
      <c r="AH6" s="200"/>
      <c r="AI6" s="200"/>
      <c r="AJ6" s="200"/>
      <c r="AK6" s="200"/>
      <c r="AL6" s="201"/>
    </row>
    <row r="7" spans="1:40" ht="34.5" customHeight="1">
      <c r="A7" s="187" t="s">
        <v>1</v>
      </c>
      <c r="B7" s="148"/>
      <c r="C7" s="188" t="s">
        <v>2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89" t="s">
        <v>3</v>
      </c>
      <c r="AD7" s="147"/>
      <c r="AE7" s="147"/>
      <c r="AF7" s="147"/>
      <c r="AG7" s="148" t="s">
        <v>4</v>
      </c>
      <c r="AH7" s="147"/>
      <c r="AI7" s="147"/>
      <c r="AJ7" s="147"/>
      <c r="AK7" s="29" t="s">
        <v>541</v>
      </c>
      <c r="AL7" s="29" t="s">
        <v>487</v>
      </c>
      <c r="AM7" s="42"/>
      <c r="AN7" s="42"/>
    </row>
    <row r="8" spans="1:38" ht="12.75">
      <c r="A8" s="190" t="s">
        <v>429</v>
      </c>
      <c r="B8" s="190"/>
      <c r="C8" s="191" t="s">
        <v>430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 t="s">
        <v>431</v>
      </c>
      <c r="AD8" s="191"/>
      <c r="AE8" s="191"/>
      <c r="AF8" s="191"/>
      <c r="AG8" s="191" t="s">
        <v>432</v>
      </c>
      <c r="AH8" s="191"/>
      <c r="AI8" s="191"/>
      <c r="AJ8" s="191"/>
      <c r="AK8" s="37"/>
      <c r="AL8" s="37"/>
    </row>
    <row r="9" spans="1:38" ht="19.5" customHeight="1">
      <c r="A9" s="181" t="s">
        <v>5</v>
      </c>
      <c r="B9" s="181"/>
      <c r="C9" s="182" t="s">
        <v>488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3" t="s">
        <v>489</v>
      </c>
      <c r="AD9" s="183"/>
      <c r="AE9" s="183"/>
      <c r="AF9" s="183"/>
      <c r="AG9" s="180"/>
      <c r="AH9" s="180"/>
      <c r="AI9" s="180"/>
      <c r="AJ9" s="180"/>
      <c r="AK9" s="36"/>
      <c r="AL9" s="36"/>
    </row>
    <row r="10" spans="1:38" ht="19.5" customHeight="1">
      <c r="A10" s="181" t="s">
        <v>8</v>
      </c>
      <c r="B10" s="181"/>
      <c r="C10" s="182" t="s">
        <v>490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3" t="s">
        <v>491</v>
      </c>
      <c r="AD10" s="183"/>
      <c r="AE10" s="183"/>
      <c r="AF10" s="183"/>
      <c r="AG10" s="180"/>
      <c r="AH10" s="180"/>
      <c r="AI10" s="180"/>
      <c r="AJ10" s="180"/>
      <c r="AK10" s="36"/>
      <c r="AL10" s="36"/>
    </row>
    <row r="11" spans="1:38" ht="19.5" customHeight="1">
      <c r="A11" s="181" t="s">
        <v>11</v>
      </c>
      <c r="B11" s="181"/>
      <c r="C11" s="182" t="s">
        <v>492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3" t="s">
        <v>493</v>
      </c>
      <c r="AD11" s="183"/>
      <c r="AE11" s="183"/>
      <c r="AF11" s="183"/>
      <c r="AG11" s="180"/>
      <c r="AH11" s="180"/>
      <c r="AI11" s="180"/>
      <c r="AJ11" s="180"/>
      <c r="AK11" s="36"/>
      <c r="AL11" s="36"/>
    </row>
    <row r="12" spans="1:38" ht="19.5" customHeight="1">
      <c r="A12" s="177" t="s">
        <v>14</v>
      </c>
      <c r="B12" s="177"/>
      <c r="C12" s="186" t="s">
        <v>494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79" t="s">
        <v>495</v>
      </c>
      <c r="AD12" s="179"/>
      <c r="AE12" s="179"/>
      <c r="AF12" s="179"/>
      <c r="AG12" s="180"/>
      <c r="AH12" s="180"/>
      <c r="AI12" s="180"/>
      <c r="AJ12" s="180"/>
      <c r="AK12" s="36"/>
      <c r="AL12" s="36"/>
    </row>
    <row r="13" spans="1:38" s="40" customFormat="1" ht="19.5" customHeight="1">
      <c r="A13" s="181" t="s">
        <v>17</v>
      </c>
      <c r="B13" s="181"/>
      <c r="C13" s="185" t="s">
        <v>496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3" t="s">
        <v>497</v>
      </c>
      <c r="AD13" s="183"/>
      <c r="AE13" s="183"/>
      <c r="AF13" s="183"/>
      <c r="AG13" s="180"/>
      <c r="AH13" s="180"/>
      <c r="AI13" s="180"/>
      <c r="AJ13" s="180"/>
      <c r="AK13" s="39"/>
      <c r="AL13" s="39"/>
    </row>
    <row r="14" spans="1:38" ht="19.5" customHeight="1">
      <c r="A14" s="181" t="s">
        <v>20</v>
      </c>
      <c r="B14" s="181"/>
      <c r="C14" s="185" t="s">
        <v>498</v>
      </c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3" t="s">
        <v>499</v>
      </c>
      <c r="AD14" s="183"/>
      <c r="AE14" s="183"/>
      <c r="AF14" s="183"/>
      <c r="AG14" s="180"/>
      <c r="AH14" s="180"/>
      <c r="AI14" s="180"/>
      <c r="AJ14" s="180"/>
      <c r="AK14" s="36"/>
      <c r="AL14" s="36"/>
    </row>
    <row r="15" spans="1:38" ht="19.5" customHeight="1">
      <c r="A15" s="181" t="s">
        <v>23</v>
      </c>
      <c r="B15" s="181"/>
      <c r="C15" s="182" t="s">
        <v>500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3" t="s">
        <v>501</v>
      </c>
      <c r="AD15" s="183"/>
      <c r="AE15" s="183"/>
      <c r="AF15" s="183"/>
      <c r="AG15" s="180"/>
      <c r="AH15" s="180"/>
      <c r="AI15" s="180"/>
      <c r="AJ15" s="180"/>
      <c r="AK15" s="36"/>
      <c r="AL15" s="36"/>
    </row>
    <row r="16" spans="1:38" ht="19.5" customHeight="1">
      <c r="A16" s="181" t="s">
        <v>26</v>
      </c>
      <c r="B16" s="181"/>
      <c r="C16" s="182" t="s">
        <v>502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3" t="s">
        <v>503</v>
      </c>
      <c r="AD16" s="183"/>
      <c r="AE16" s="183"/>
      <c r="AF16" s="183"/>
      <c r="AG16" s="180"/>
      <c r="AH16" s="180"/>
      <c r="AI16" s="180"/>
      <c r="AJ16" s="180"/>
      <c r="AK16" s="36"/>
      <c r="AL16" s="36"/>
    </row>
    <row r="17" spans="1:38" ht="19.5" customHeight="1">
      <c r="A17" s="177" t="s">
        <v>29</v>
      </c>
      <c r="B17" s="177"/>
      <c r="C17" s="178" t="s">
        <v>504</v>
      </c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9" t="s">
        <v>505</v>
      </c>
      <c r="AD17" s="179"/>
      <c r="AE17" s="179"/>
      <c r="AF17" s="179"/>
      <c r="AG17" s="180"/>
      <c r="AH17" s="180"/>
      <c r="AI17" s="180"/>
      <c r="AJ17" s="180"/>
      <c r="AK17" s="36"/>
      <c r="AL17" s="36"/>
    </row>
    <row r="18" spans="1:38" ht="19.5" customHeight="1">
      <c r="A18" s="181" t="s">
        <v>32</v>
      </c>
      <c r="B18" s="181"/>
      <c r="C18" s="185" t="s">
        <v>506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3" t="s">
        <v>507</v>
      </c>
      <c r="AD18" s="183"/>
      <c r="AE18" s="183"/>
      <c r="AF18" s="183"/>
      <c r="AG18" s="180"/>
      <c r="AH18" s="180"/>
      <c r="AI18" s="180"/>
      <c r="AJ18" s="180"/>
      <c r="AK18" s="36"/>
      <c r="AL18" s="36"/>
    </row>
    <row r="19" spans="1:38" ht="19.5" customHeight="1">
      <c r="A19" s="181" t="s">
        <v>35</v>
      </c>
      <c r="B19" s="181"/>
      <c r="C19" s="185" t="s">
        <v>508</v>
      </c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3" t="s">
        <v>509</v>
      </c>
      <c r="AD19" s="183"/>
      <c r="AE19" s="183"/>
      <c r="AF19" s="183"/>
      <c r="AG19" s="180">
        <v>866847</v>
      </c>
      <c r="AH19" s="180"/>
      <c r="AI19" s="180"/>
      <c r="AJ19" s="180"/>
      <c r="AK19" s="36">
        <v>1669879</v>
      </c>
      <c r="AL19" s="36">
        <v>2536726</v>
      </c>
    </row>
    <row r="20" spans="1:38" ht="19.5" customHeight="1">
      <c r="A20" s="181" t="s">
        <v>38</v>
      </c>
      <c r="B20" s="181"/>
      <c r="C20" s="185" t="s">
        <v>510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3" t="s">
        <v>511</v>
      </c>
      <c r="AD20" s="183"/>
      <c r="AE20" s="183"/>
      <c r="AF20" s="183"/>
      <c r="AG20" s="180"/>
      <c r="AH20" s="180"/>
      <c r="AI20" s="180"/>
      <c r="AJ20" s="180"/>
      <c r="AK20" s="36"/>
      <c r="AL20" s="36"/>
    </row>
    <row r="21" spans="1:38" ht="19.5" customHeight="1">
      <c r="A21" s="181" t="s">
        <v>41</v>
      </c>
      <c r="B21" s="181"/>
      <c r="C21" s="185" t="s">
        <v>512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3" t="s">
        <v>513</v>
      </c>
      <c r="AD21" s="183"/>
      <c r="AE21" s="183"/>
      <c r="AF21" s="183"/>
      <c r="AG21" s="180"/>
      <c r="AH21" s="180"/>
      <c r="AI21" s="180"/>
      <c r="AJ21" s="180"/>
      <c r="AK21" s="36"/>
      <c r="AL21" s="36"/>
    </row>
    <row r="22" spans="1:38" ht="19.5" customHeight="1">
      <c r="A22" s="181" t="s">
        <v>44</v>
      </c>
      <c r="B22" s="181"/>
      <c r="C22" s="185" t="s">
        <v>514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3" t="s">
        <v>515</v>
      </c>
      <c r="AD22" s="183"/>
      <c r="AE22" s="183"/>
      <c r="AF22" s="183"/>
      <c r="AG22" s="180"/>
      <c r="AH22" s="180"/>
      <c r="AI22" s="180"/>
      <c r="AJ22" s="180"/>
      <c r="AK22" s="36"/>
      <c r="AL22" s="36"/>
    </row>
    <row r="23" spans="1:38" ht="19.5" customHeight="1">
      <c r="A23" s="181" t="s">
        <v>47</v>
      </c>
      <c r="B23" s="181"/>
      <c r="C23" s="185" t="s">
        <v>516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3" t="s">
        <v>517</v>
      </c>
      <c r="AD23" s="183"/>
      <c r="AE23" s="183"/>
      <c r="AF23" s="183"/>
      <c r="AG23" s="180"/>
      <c r="AH23" s="180"/>
      <c r="AI23" s="180"/>
      <c r="AJ23" s="180"/>
      <c r="AK23" s="36"/>
      <c r="AL23" s="36"/>
    </row>
    <row r="24" spans="1:38" ht="19.5" customHeight="1">
      <c r="A24" s="177" t="s">
        <v>50</v>
      </c>
      <c r="B24" s="177"/>
      <c r="C24" s="178" t="s">
        <v>518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9" t="s">
        <v>519</v>
      </c>
      <c r="AD24" s="179"/>
      <c r="AE24" s="179"/>
      <c r="AF24" s="179"/>
      <c r="AG24" s="180">
        <f>SUM(AG19:AJ23)</f>
        <v>866847</v>
      </c>
      <c r="AH24" s="180"/>
      <c r="AI24" s="180"/>
      <c r="AJ24" s="180"/>
      <c r="AK24" s="36">
        <f>SUM(AK19:AK23)</f>
        <v>1669879</v>
      </c>
      <c r="AL24" s="36">
        <f>SUM(AL19:AL23)</f>
        <v>2536726</v>
      </c>
    </row>
    <row r="25" spans="1:38" ht="19.5" customHeight="1">
      <c r="A25" s="181" t="s">
        <v>53</v>
      </c>
      <c r="B25" s="181"/>
      <c r="C25" s="185" t="s">
        <v>520</v>
      </c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3" t="s">
        <v>521</v>
      </c>
      <c r="AD25" s="183"/>
      <c r="AE25" s="183"/>
      <c r="AF25" s="183"/>
      <c r="AG25" s="180"/>
      <c r="AH25" s="180"/>
      <c r="AI25" s="180"/>
      <c r="AJ25" s="180"/>
      <c r="AK25" s="36"/>
      <c r="AL25" s="36"/>
    </row>
    <row r="26" spans="1:38" ht="19.5" customHeight="1">
      <c r="A26" s="181" t="s">
        <v>56</v>
      </c>
      <c r="B26" s="181"/>
      <c r="C26" s="182" t="s">
        <v>522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3" t="s">
        <v>523</v>
      </c>
      <c r="AD26" s="183"/>
      <c r="AE26" s="183"/>
      <c r="AF26" s="183"/>
      <c r="AG26" s="180"/>
      <c r="AH26" s="180"/>
      <c r="AI26" s="180"/>
      <c r="AJ26" s="180"/>
      <c r="AK26" s="36"/>
      <c r="AL26" s="36"/>
    </row>
    <row r="27" spans="1:38" ht="19.5" customHeight="1">
      <c r="A27" s="181" t="s">
        <v>59</v>
      </c>
      <c r="B27" s="181"/>
      <c r="C27" s="185" t="s">
        <v>524</v>
      </c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3" t="s">
        <v>525</v>
      </c>
      <c r="AD27" s="183"/>
      <c r="AE27" s="183"/>
      <c r="AF27" s="183"/>
      <c r="AG27" s="180"/>
      <c r="AH27" s="180"/>
      <c r="AI27" s="180"/>
      <c r="AJ27" s="180"/>
      <c r="AK27" s="36"/>
      <c r="AL27" s="36"/>
    </row>
    <row r="28" spans="1:38" ht="19.5" customHeight="1">
      <c r="A28" s="181" t="s">
        <v>62</v>
      </c>
      <c r="B28" s="181"/>
      <c r="C28" s="185" t="s">
        <v>526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3" t="s">
        <v>527</v>
      </c>
      <c r="AD28" s="183"/>
      <c r="AE28" s="183"/>
      <c r="AF28" s="183"/>
      <c r="AG28" s="180"/>
      <c r="AH28" s="180"/>
      <c r="AI28" s="180"/>
      <c r="AJ28" s="180"/>
      <c r="AK28" s="36"/>
      <c r="AL28" s="36"/>
    </row>
    <row r="29" spans="1:38" ht="19.5" customHeight="1">
      <c r="A29" s="177" t="s">
        <v>65</v>
      </c>
      <c r="B29" s="177"/>
      <c r="C29" s="178" t="s">
        <v>528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9" t="s">
        <v>529</v>
      </c>
      <c r="AD29" s="179"/>
      <c r="AE29" s="179"/>
      <c r="AF29" s="179"/>
      <c r="AG29" s="180"/>
      <c r="AH29" s="180"/>
      <c r="AI29" s="180"/>
      <c r="AJ29" s="180"/>
      <c r="AK29" s="36"/>
      <c r="AL29" s="36"/>
    </row>
    <row r="30" spans="1:38" ht="19.5" customHeight="1">
      <c r="A30" s="181" t="s">
        <v>68</v>
      </c>
      <c r="B30" s="181"/>
      <c r="C30" s="182" t="s">
        <v>530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3" t="s">
        <v>531</v>
      </c>
      <c r="AD30" s="183"/>
      <c r="AE30" s="183"/>
      <c r="AF30" s="183"/>
      <c r="AG30" s="184"/>
      <c r="AH30" s="184"/>
      <c r="AI30" s="184"/>
      <c r="AJ30" s="184"/>
      <c r="AK30" s="36"/>
      <c r="AL30" s="36"/>
    </row>
    <row r="31" spans="1:38" ht="19.5" customHeight="1">
      <c r="A31" s="177" t="s">
        <v>71</v>
      </c>
      <c r="B31" s="177"/>
      <c r="C31" s="178" t="s">
        <v>532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9" t="s">
        <v>533</v>
      </c>
      <c r="AD31" s="179"/>
      <c r="AE31" s="179"/>
      <c r="AF31" s="179"/>
      <c r="AG31" s="180">
        <f>SUM(AG24)</f>
        <v>866847</v>
      </c>
      <c r="AH31" s="180"/>
      <c r="AI31" s="180"/>
      <c r="AJ31" s="180"/>
      <c r="AK31" s="36">
        <f>SUM(AK24)</f>
        <v>1669879</v>
      </c>
      <c r="AL31" s="36">
        <f>SUM(AL24)</f>
        <v>2536726</v>
      </c>
    </row>
    <row r="32" spans="3:25" ht="12.75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</sheetData>
  <sheetProtection/>
  <mergeCells count="107">
    <mergeCell ref="AK1:AL1"/>
    <mergeCell ref="A2:AL2"/>
    <mergeCell ref="A3:AL3"/>
    <mergeCell ref="A4:AL4"/>
    <mergeCell ref="A5:AL5"/>
    <mergeCell ref="A6:AF6"/>
    <mergeCell ref="AG6:AL6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0:B30"/>
    <mergeCell ref="C30:AB30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  <headerFooter alignWithMargins="0">
    <oddHeader>&amp;R 4. sz. melléklet 2019. évi mód. ei.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33"/>
  <sheetViews>
    <sheetView tabSelected="1" zoomScaleSheetLayoutView="100" zoomScalePageLayoutView="0" workbookViewId="0" topLeftCell="A6">
      <selection activeCell="AS18" sqref="AS18"/>
    </sheetView>
  </sheetViews>
  <sheetFormatPr defaultColWidth="9.140625" defaultRowHeight="15"/>
  <cols>
    <col min="1" max="22" width="2.7109375" style="30" customWidth="1"/>
    <col min="23" max="23" width="2.421875" style="30" customWidth="1"/>
    <col min="24" max="27" width="2.7109375" style="30" hidden="1" customWidth="1"/>
    <col min="28" max="28" width="2.421875" style="30" customWidth="1"/>
    <col min="29" max="32" width="2.7109375" style="30" hidden="1" customWidth="1"/>
    <col min="33" max="35" width="11.421875" style="31" customWidth="1"/>
    <col min="36" max="38" width="2.7109375" style="30" customWidth="1"/>
    <col min="39" max="16384" width="9.140625" style="30" customWidth="1"/>
  </cols>
  <sheetData>
    <row r="1" spans="33:35" ht="24.75" customHeight="1">
      <c r="AG1" s="202"/>
      <c r="AH1" s="202"/>
      <c r="AI1" s="202"/>
    </row>
    <row r="2" spans="1:35" ht="31.5" customHeight="1">
      <c r="A2" s="203" t="s">
        <v>538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</row>
    <row r="3" spans="1:35" ht="31.5" customHeight="1">
      <c r="A3" s="204" t="s">
        <v>540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</row>
    <row r="4" ht="25.5" customHeight="1"/>
    <row r="5" spans="1:63" ht="19.5" customHeight="1">
      <c r="A5" s="206" t="s">
        <v>534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8"/>
      <c r="AH5" s="208"/>
      <c r="AI5" s="208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35" ht="40.5" customHeight="1">
      <c r="A6" s="198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209" t="s">
        <v>426</v>
      </c>
      <c r="AH6" s="210"/>
      <c r="AI6" s="211"/>
    </row>
    <row r="7" spans="1:35" ht="34.5" customHeight="1">
      <c r="A7" s="187" t="s">
        <v>1</v>
      </c>
      <c r="B7" s="148"/>
      <c r="C7" s="188" t="s">
        <v>2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89" t="s">
        <v>3</v>
      </c>
      <c r="AD7" s="147"/>
      <c r="AE7" s="147"/>
      <c r="AF7" s="147"/>
      <c r="AG7" s="33" t="s">
        <v>428</v>
      </c>
      <c r="AH7" s="32" t="s">
        <v>427</v>
      </c>
      <c r="AI7" s="32" t="s">
        <v>427</v>
      </c>
    </row>
    <row r="8" spans="1:35" ht="12.75">
      <c r="A8" s="190" t="s">
        <v>429</v>
      </c>
      <c r="B8" s="190"/>
      <c r="C8" s="191" t="s">
        <v>430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 t="s">
        <v>431</v>
      </c>
      <c r="AD8" s="191"/>
      <c r="AE8" s="191"/>
      <c r="AF8" s="191"/>
      <c r="AG8" s="34" t="s">
        <v>433</v>
      </c>
      <c r="AH8" s="34" t="s">
        <v>434</v>
      </c>
      <c r="AI8" s="34" t="s">
        <v>434</v>
      </c>
    </row>
    <row r="9" spans="1:35" ht="19.5" customHeight="1">
      <c r="A9" s="181" t="s">
        <v>5</v>
      </c>
      <c r="B9" s="181"/>
      <c r="C9" s="185" t="s">
        <v>435</v>
      </c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3" t="s">
        <v>436</v>
      </c>
      <c r="AD9" s="183"/>
      <c r="AE9" s="183"/>
      <c r="AF9" s="183"/>
      <c r="AG9" s="35"/>
      <c r="AH9" s="35"/>
      <c r="AI9" s="35"/>
    </row>
    <row r="10" spans="1:35" ht="19.5" customHeight="1">
      <c r="A10" s="181" t="s">
        <v>8</v>
      </c>
      <c r="B10" s="181"/>
      <c r="C10" s="182" t="s">
        <v>437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3" t="s">
        <v>438</v>
      </c>
      <c r="AD10" s="183"/>
      <c r="AE10" s="183"/>
      <c r="AF10" s="183"/>
      <c r="AG10" s="35"/>
      <c r="AH10" s="35"/>
      <c r="AI10" s="35"/>
    </row>
    <row r="11" spans="1:35" ht="19.5" customHeight="1">
      <c r="A11" s="181" t="s">
        <v>11</v>
      </c>
      <c r="B11" s="181"/>
      <c r="C11" s="185" t="s">
        <v>439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3" t="s">
        <v>440</v>
      </c>
      <c r="AD11" s="183"/>
      <c r="AE11" s="183"/>
      <c r="AF11" s="183"/>
      <c r="AG11" s="35"/>
      <c r="AH11" s="35"/>
      <c r="AI11" s="35"/>
    </row>
    <row r="12" spans="1:35" ht="19.5" customHeight="1">
      <c r="A12" s="177" t="s">
        <v>14</v>
      </c>
      <c r="B12" s="177"/>
      <c r="C12" s="186" t="s">
        <v>441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79" t="s">
        <v>442</v>
      </c>
      <c r="AD12" s="179"/>
      <c r="AE12" s="179"/>
      <c r="AF12" s="179"/>
      <c r="AG12" s="35"/>
      <c r="AH12" s="35"/>
      <c r="AI12" s="35"/>
    </row>
    <row r="13" spans="1:35" ht="19.5" customHeight="1">
      <c r="A13" s="181" t="s">
        <v>17</v>
      </c>
      <c r="B13" s="181"/>
      <c r="C13" s="182" t="s">
        <v>443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3" t="s">
        <v>444</v>
      </c>
      <c r="AD13" s="183"/>
      <c r="AE13" s="183"/>
      <c r="AF13" s="183"/>
      <c r="AG13" s="35"/>
      <c r="AH13" s="35"/>
      <c r="AI13" s="35"/>
    </row>
    <row r="14" spans="1:35" ht="19.5" customHeight="1">
      <c r="A14" s="181" t="s">
        <v>20</v>
      </c>
      <c r="B14" s="181"/>
      <c r="C14" s="185" t="s">
        <v>445</v>
      </c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3" t="s">
        <v>446</v>
      </c>
      <c r="AD14" s="183"/>
      <c r="AE14" s="183"/>
      <c r="AF14" s="183"/>
      <c r="AG14" s="35"/>
      <c r="AH14" s="35"/>
      <c r="AI14" s="35"/>
    </row>
    <row r="15" spans="1:35" ht="19.5" customHeight="1">
      <c r="A15" s="181" t="s">
        <v>23</v>
      </c>
      <c r="B15" s="181"/>
      <c r="C15" s="182" t="s">
        <v>447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3" t="s">
        <v>448</v>
      </c>
      <c r="AD15" s="183"/>
      <c r="AE15" s="183"/>
      <c r="AF15" s="183"/>
      <c r="AG15" s="35"/>
      <c r="AH15" s="35"/>
      <c r="AI15" s="35"/>
    </row>
    <row r="16" spans="1:35" ht="19.5" customHeight="1">
      <c r="A16" s="181" t="s">
        <v>26</v>
      </c>
      <c r="B16" s="181"/>
      <c r="C16" s="185" t="s">
        <v>449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3" t="s">
        <v>450</v>
      </c>
      <c r="AD16" s="183"/>
      <c r="AE16" s="183"/>
      <c r="AF16" s="183"/>
      <c r="AG16" s="35"/>
      <c r="AH16" s="35"/>
      <c r="AI16" s="35"/>
    </row>
    <row r="17" spans="1:35" s="40" customFormat="1" ht="19.5" customHeight="1">
      <c r="A17" s="177" t="s">
        <v>29</v>
      </c>
      <c r="B17" s="177"/>
      <c r="C17" s="178" t="s">
        <v>451</v>
      </c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9" t="s">
        <v>452</v>
      </c>
      <c r="AD17" s="179"/>
      <c r="AE17" s="179"/>
      <c r="AF17" s="179"/>
      <c r="AG17" s="38"/>
      <c r="AH17" s="38"/>
      <c r="AI17" s="38"/>
    </row>
    <row r="18" spans="1:35" s="40" customFormat="1" ht="19.5" customHeight="1">
      <c r="A18" s="181" t="s">
        <v>32</v>
      </c>
      <c r="B18" s="181"/>
      <c r="C18" s="183" t="s">
        <v>453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 t="s">
        <v>454</v>
      </c>
      <c r="AD18" s="183"/>
      <c r="AE18" s="183"/>
      <c r="AF18" s="183"/>
      <c r="AG18" s="35">
        <v>11046774</v>
      </c>
      <c r="AH18" s="35">
        <v>0</v>
      </c>
      <c r="AI18" s="35">
        <v>11046774</v>
      </c>
    </row>
    <row r="19" spans="1:35" s="40" customFormat="1" ht="19.5" customHeight="1">
      <c r="A19" s="181" t="s">
        <v>35</v>
      </c>
      <c r="B19" s="181"/>
      <c r="C19" s="183" t="s">
        <v>455</v>
      </c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 t="s">
        <v>456</v>
      </c>
      <c r="AD19" s="183"/>
      <c r="AE19" s="183"/>
      <c r="AF19" s="183"/>
      <c r="AG19" s="38"/>
      <c r="AH19" s="38"/>
      <c r="AI19" s="38"/>
    </row>
    <row r="20" spans="1:35" s="40" customFormat="1" ht="19.5" customHeight="1">
      <c r="A20" s="177" t="s">
        <v>38</v>
      </c>
      <c r="B20" s="177"/>
      <c r="C20" s="179" t="s">
        <v>457</v>
      </c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 t="s">
        <v>458</v>
      </c>
      <c r="AD20" s="179"/>
      <c r="AE20" s="179"/>
      <c r="AF20" s="179"/>
      <c r="AG20" s="38">
        <f>SUM(AG18:AG19)</f>
        <v>11046774</v>
      </c>
      <c r="AH20" s="38">
        <f>SUM(AH18:AH19)</f>
        <v>0</v>
      </c>
      <c r="AI20" s="38">
        <f>SUM(AI18:AI19)</f>
        <v>11046774</v>
      </c>
    </row>
    <row r="21" spans="1:35" s="40" customFormat="1" ht="19.5" customHeight="1">
      <c r="A21" s="181" t="s">
        <v>41</v>
      </c>
      <c r="B21" s="181"/>
      <c r="C21" s="185" t="s">
        <v>459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3" t="s">
        <v>460</v>
      </c>
      <c r="AD21" s="183"/>
      <c r="AE21" s="183"/>
      <c r="AF21" s="183"/>
      <c r="AG21" s="38"/>
      <c r="AH21" s="38">
        <v>423144</v>
      </c>
      <c r="AI21" s="38">
        <v>423144</v>
      </c>
    </row>
    <row r="22" spans="1:35" ht="19.5" customHeight="1">
      <c r="A22" s="181" t="s">
        <v>44</v>
      </c>
      <c r="B22" s="181"/>
      <c r="C22" s="185" t="s">
        <v>461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3" t="s">
        <v>462</v>
      </c>
      <c r="AD22" s="183"/>
      <c r="AE22" s="183"/>
      <c r="AF22" s="183"/>
      <c r="AG22" s="35"/>
      <c r="AH22" s="35"/>
      <c r="AI22" s="35"/>
    </row>
    <row r="23" spans="1:35" ht="19.5" customHeight="1">
      <c r="A23" s="181" t="s">
        <v>47</v>
      </c>
      <c r="B23" s="181"/>
      <c r="C23" s="185" t="s">
        <v>463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3" t="s">
        <v>464</v>
      </c>
      <c r="AD23" s="183"/>
      <c r="AE23" s="183"/>
      <c r="AF23" s="183"/>
      <c r="AG23" s="35"/>
      <c r="AH23" s="35"/>
      <c r="AI23" s="35"/>
    </row>
    <row r="24" spans="1:35" ht="19.5" customHeight="1">
      <c r="A24" s="181" t="s">
        <v>50</v>
      </c>
      <c r="B24" s="181"/>
      <c r="C24" s="185" t="s">
        <v>465</v>
      </c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3" t="s">
        <v>466</v>
      </c>
      <c r="AD24" s="183"/>
      <c r="AE24" s="183"/>
      <c r="AF24" s="183"/>
      <c r="AG24" s="35"/>
      <c r="AH24" s="35"/>
      <c r="AI24" s="35"/>
    </row>
    <row r="25" spans="1:35" ht="19.5" customHeight="1">
      <c r="A25" s="181" t="s">
        <v>53</v>
      </c>
      <c r="B25" s="181"/>
      <c r="C25" s="182" t="s">
        <v>467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3" t="s">
        <v>468</v>
      </c>
      <c r="AD25" s="183"/>
      <c r="AE25" s="183"/>
      <c r="AF25" s="183"/>
      <c r="AG25" s="35"/>
      <c r="AH25" s="35"/>
      <c r="AI25" s="35"/>
    </row>
    <row r="26" spans="1:36" ht="19.5" customHeight="1">
      <c r="A26" s="177" t="s">
        <v>56</v>
      </c>
      <c r="B26" s="177"/>
      <c r="C26" s="186" t="s">
        <v>469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79" t="s">
        <v>470</v>
      </c>
      <c r="AD26" s="179"/>
      <c r="AE26" s="179"/>
      <c r="AF26" s="179"/>
      <c r="AG26" s="39">
        <f>SUM(AG20:AG25)</f>
        <v>11046774</v>
      </c>
      <c r="AH26" s="39">
        <f>SUM(AH20:AH25)</f>
        <v>423144</v>
      </c>
      <c r="AI26" s="39">
        <f>SUM(AI20:AI25)</f>
        <v>11469918</v>
      </c>
      <c r="AJ26" s="39"/>
    </row>
    <row r="27" spans="1:35" ht="19.5" customHeight="1">
      <c r="A27" s="181" t="s">
        <v>59</v>
      </c>
      <c r="B27" s="181"/>
      <c r="C27" s="182" t="s">
        <v>471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3" t="s">
        <v>472</v>
      </c>
      <c r="AD27" s="183"/>
      <c r="AE27" s="183"/>
      <c r="AF27" s="183"/>
      <c r="AG27" s="35"/>
      <c r="AH27" s="35"/>
      <c r="AI27" s="35"/>
    </row>
    <row r="28" spans="1:35" ht="19.5" customHeight="1">
      <c r="A28" s="181" t="s">
        <v>62</v>
      </c>
      <c r="B28" s="181"/>
      <c r="C28" s="182" t="s">
        <v>473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3" t="s">
        <v>474</v>
      </c>
      <c r="AD28" s="183"/>
      <c r="AE28" s="183"/>
      <c r="AF28" s="183"/>
      <c r="AG28" s="35"/>
      <c r="AH28" s="35"/>
      <c r="AI28" s="35"/>
    </row>
    <row r="29" spans="1:35" ht="19.5" customHeight="1">
      <c r="A29" s="181" t="s">
        <v>65</v>
      </c>
      <c r="B29" s="181"/>
      <c r="C29" s="185" t="s">
        <v>475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3" t="s">
        <v>476</v>
      </c>
      <c r="AD29" s="183"/>
      <c r="AE29" s="183"/>
      <c r="AF29" s="183"/>
      <c r="AG29" s="35"/>
      <c r="AH29" s="35"/>
      <c r="AI29" s="35"/>
    </row>
    <row r="30" spans="1:35" s="40" customFormat="1" ht="19.5" customHeight="1">
      <c r="A30" s="181" t="s">
        <v>68</v>
      </c>
      <c r="B30" s="181"/>
      <c r="C30" s="185" t="s">
        <v>477</v>
      </c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3" t="s">
        <v>478</v>
      </c>
      <c r="AD30" s="183"/>
      <c r="AE30" s="183"/>
      <c r="AF30" s="183"/>
      <c r="AG30" s="38"/>
      <c r="AH30" s="38"/>
      <c r="AI30" s="38"/>
    </row>
    <row r="31" spans="1:35" ht="19.5" customHeight="1">
      <c r="A31" s="177" t="s">
        <v>71</v>
      </c>
      <c r="B31" s="177"/>
      <c r="C31" s="178" t="s">
        <v>479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9" t="s">
        <v>480</v>
      </c>
      <c r="AD31" s="179"/>
      <c r="AE31" s="179"/>
      <c r="AF31" s="179"/>
      <c r="AG31" s="36"/>
      <c r="AH31" s="36"/>
      <c r="AI31" s="36"/>
    </row>
    <row r="32" spans="1:35" ht="19.5" customHeight="1">
      <c r="A32" s="181" t="s">
        <v>74</v>
      </c>
      <c r="B32" s="181"/>
      <c r="C32" s="182" t="s">
        <v>481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3" t="s">
        <v>482</v>
      </c>
      <c r="AD32" s="183"/>
      <c r="AE32" s="183"/>
      <c r="AF32" s="183"/>
      <c r="AG32" s="35"/>
      <c r="AH32" s="35"/>
      <c r="AI32" s="35"/>
    </row>
    <row r="33" spans="1:35" s="40" customFormat="1" ht="19.5" customHeight="1">
      <c r="A33" s="177" t="s">
        <v>77</v>
      </c>
      <c r="B33" s="177"/>
      <c r="C33" s="178" t="s">
        <v>483</v>
      </c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9" t="s">
        <v>484</v>
      </c>
      <c r="AD33" s="179"/>
      <c r="AE33" s="179"/>
      <c r="AF33" s="179"/>
      <c r="AG33" s="41">
        <f>SUM(AG26)</f>
        <v>11046774</v>
      </c>
      <c r="AH33" s="41">
        <f>SUM(AH26)</f>
        <v>423144</v>
      </c>
      <c r="AI33" s="41">
        <f>SUM(AI26)</f>
        <v>11469918</v>
      </c>
    </row>
  </sheetData>
  <sheetProtection/>
  <mergeCells count="87">
    <mergeCell ref="AG1:AI1"/>
    <mergeCell ref="A2:AI2"/>
    <mergeCell ref="A3:AI3"/>
    <mergeCell ref="A5:AI5"/>
    <mergeCell ref="A6:AF6"/>
    <mergeCell ref="AG6:AI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  <mergeCell ref="A28:B28"/>
    <mergeCell ref="C28:AB28"/>
    <mergeCell ref="AC28:AF28"/>
    <mergeCell ref="A29:B29"/>
    <mergeCell ref="C29:AB29"/>
    <mergeCell ref="AC29:AF29"/>
    <mergeCell ref="A30:B30"/>
    <mergeCell ref="C30:AB30"/>
    <mergeCell ref="AC30:AF30"/>
    <mergeCell ref="A33:B33"/>
    <mergeCell ref="C33:AB33"/>
    <mergeCell ref="AC33:AF33"/>
    <mergeCell ref="A31:B31"/>
    <mergeCell ref="C31:AB31"/>
    <mergeCell ref="AC31:AF31"/>
    <mergeCell ref="A32:B32"/>
    <mergeCell ref="C32:AB32"/>
    <mergeCell ref="AC32:AF3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61" r:id="rId1"/>
  <headerFooter alignWithMargins="0">
    <oddHeader>&amp;R5. sz. melléklet  2019. évi mód. ei.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2014-01-31T08:33:46Z</cp:lastPrinted>
  <dcterms:created xsi:type="dcterms:W3CDTF">2006-09-16T00:00:00Z</dcterms:created>
  <dcterms:modified xsi:type="dcterms:W3CDTF">2020-07-09T07:50:12Z</dcterms:modified>
  <cp:category/>
  <cp:version/>
  <cp:contentType/>
  <cp:contentStatus/>
</cp:coreProperties>
</file>