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0" yWindow="225" windowWidth="23250" windowHeight="12210" activeTab="3"/>
  </bookViews>
  <sheets>
    <sheet name="10" sheetId="4" r:id="rId1"/>
    <sheet name="11" sheetId="5" r:id="rId2"/>
    <sheet name="12" sheetId="9" r:id="rId3"/>
    <sheet name="13" sheetId="12" r:id="rId4"/>
    <sheet name="14" sheetId="13" r:id="rId5"/>
    <sheet name="15" sheetId="14" r:id="rId6"/>
  </sheets>
  <calcPr calcId="125725"/>
</workbook>
</file>

<file path=xl/calcChain.xml><?xml version="1.0" encoding="utf-8"?>
<calcChain xmlns="http://schemas.openxmlformats.org/spreadsheetml/2006/main">
  <c r="F26" i="5"/>
  <c r="E26"/>
  <c r="D26"/>
  <c r="C26"/>
  <c r="A26"/>
  <c r="A21"/>
  <c r="A22"/>
  <c r="A23" s="1"/>
  <c r="A24" s="1"/>
  <c r="A25" s="1"/>
  <c r="F25"/>
  <c r="F24"/>
  <c r="F23"/>
  <c r="F22"/>
  <c r="F21"/>
  <c r="A9" i="13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8"/>
  <c r="A8" i="12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7"/>
  <c r="A7" i="9"/>
  <c r="A8" s="1"/>
  <c r="A9" s="1"/>
  <c r="A10" s="1"/>
  <c r="A11" s="1"/>
  <c r="A12" s="1"/>
  <c r="A13" s="1"/>
  <c r="F8" i="5"/>
  <c r="F9"/>
  <c r="F10"/>
  <c r="F13"/>
  <c r="F14"/>
  <c r="F16"/>
  <c r="F17"/>
  <c r="F19"/>
  <c r="F20"/>
  <c r="F6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F8" i="4"/>
  <c r="F9"/>
  <c r="F10"/>
  <c r="F11"/>
  <c r="F12"/>
  <c r="F13"/>
  <c r="F14"/>
  <c r="F15"/>
  <c r="F16"/>
  <c r="F17"/>
  <c r="F18"/>
  <c r="F19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3"/>
  <c r="F44"/>
  <c r="F45"/>
  <c r="F46"/>
  <c r="F47"/>
  <c r="F7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8"/>
</calcChain>
</file>

<file path=xl/sharedStrings.xml><?xml version="1.0" encoding="utf-8"?>
<sst xmlns="http://schemas.openxmlformats.org/spreadsheetml/2006/main" count="180" uniqueCount="163">
  <si>
    <t>Maradványkimutatás</t>
  </si>
  <si>
    <t>Mérleg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</si>
  <si>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</si>
  <si>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</si>
  <si>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</si>
  <si>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</si>
  <si>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</si>
  <si>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Normatív jutalmak (K1102)</t>
  </si>
  <si>
    <t>Céljuttatás, projektprémium (K1103)</t>
  </si>
  <si>
    <t>Béren kívüli juttatások (K1107)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</si>
  <si>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</si>
  <si>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</si>
  <si>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</si>
  <si>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</si>
  <si>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</si>
  <si>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</si>
  <si>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</si>
  <si>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</si>
  <si>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(=22+…+28)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</si>
  <si>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</si>
  <si>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</si>
  <si>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</si>
  <si>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</si>
  <si>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</si>
  <si>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</si>
  <si>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</si>
  <si>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</si>
  <si>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</si>
  <si>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</si>
  <si>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</si>
  <si>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Karbantartási, kisjavítási szolgáltatások (K334)</t>
  </si>
  <si>
    <t>Szakmai tevékenységet segítő szolgáltatások  (K336)</t>
  </si>
  <si>
    <t>Egyéb szolgáltatások  (K337)</t>
  </si>
  <si>
    <t>Szolgáltatási kiadások (=36+37+38+40+41+43+44) (K33)</t>
  </si>
  <si>
    <t>Kiküldetések kiadásai (K341)</t>
  </si>
  <si>
    <t>Kiküldetések, reklám- és propagandakiadások (=47+48) (K34)</t>
  </si>
  <si>
    <t>Működési célú előzetesen felszámított általános forgalmi adó (K351)</t>
  </si>
  <si>
    <t>Egyéb dologi kiadások (K355)</t>
  </si>
  <si>
    <t>Különféle befizetések és egyéb dologi kiadások (=50+51+52+55+59) (K35)</t>
  </si>
  <si>
    <t>Dologi kiadások (=32+35+46+49+60) (K3)</t>
  </si>
  <si>
    <t>Egyéb működési célú támogatások államháztartáson belülre (=152+…+161) (K506)</t>
  </si>
  <si>
    <t>ebből: helyi önkormányzatok és költségvetési szerveik (K506)</t>
  </si>
  <si>
    <t>Egyéb működési célú kiadások (=122+127+128+129+140+151+162+164+176+177+178+179+190) (K5)</t>
  </si>
  <si>
    <t>Informatikai eszközök beszerzése, létesítése (K63)</t>
  </si>
  <si>
    <t>Beruházási célú előzetesen felszámított általános forgalmi adó (K67)</t>
  </si>
  <si>
    <t>Beruházások (=192+193+195+…+199) (K6)</t>
  </si>
  <si>
    <t>Költségvetési kiadások (=20+21+61+121+191+200+205+267) (K1-K8)</t>
  </si>
  <si>
    <t>Egyéb működési célú támogatások bevételei államháztartáson belülről (=33+…+42) (B16)</t>
  </si>
  <si>
    <t>ebből: központi költségvetési szervek (B16)</t>
  </si>
  <si>
    <t>Működési célú támogatások államháztartáson belülről (=07+...+10+21+32) (B1)</t>
  </si>
  <si>
    <t>Szolgáltatások ellenértéke (&gt;=188+189) (B402)</t>
  </si>
  <si>
    <t>Közvetített szolgáltatások ellenértéke  (&gt;=191) (B403)</t>
  </si>
  <si>
    <t>ebből: államháztartáson belül (B403)</t>
  </si>
  <si>
    <t>Tulajdonosi bevételek (&gt;=193+…+198) (B404)</t>
  </si>
  <si>
    <t>Kiszámlázott általános forgalmi adó (B406)</t>
  </si>
  <si>
    <t>Egyéb kapott (járó) kamatok és kamatjellegű bevételek (&gt;=206+207) (B4082)</t>
  </si>
  <si>
    <t>ebből: fedezeti ügyletek kamatbevételei (B4082)</t>
  </si>
  <si>
    <t>Kamatbevételek és más nyereségjellegű bevételek (=202+205) (B408)</t>
  </si>
  <si>
    <t>Egyéb működési bevételek (&gt;=219+220) (B411)</t>
  </si>
  <si>
    <t>ebből: kiadások visszatérítései (B411)</t>
  </si>
  <si>
    <t>Működési bevételek (=186+187+190+192+199+…+201+208+216+217+218) (B4)</t>
  </si>
  <si>
    <t>Költségvetési bevételek (=43+79+185+221+230+256+282) (B1-B7)</t>
  </si>
  <si>
    <t>Előző év költségvetési maradványának igénybevétele (B8131)</t>
  </si>
  <si>
    <t>Maradvány igénybevétele (=12+13) (B813)</t>
  </si>
  <si>
    <t>Központi, irányító szervi támogatás (B816)</t>
  </si>
  <si>
    <t>Belföldi finanszírozás bevételei (=04+11+14+…+19+22) (B81)</t>
  </si>
  <si>
    <t>Finanszírozási bevételek (=23+29+30+31) (B8)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</si>
  <si>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</si>
  <si>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</si>
  <si>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</si>
  <si>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</si>
  <si>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</si>
  <si>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</si>
  <si>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</si>
  <si>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</si>
  <si>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</si>
  <si>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Előző időszak</t>
  </si>
  <si>
    <t>Módosítások (+/-)</t>
  </si>
  <si>
    <t>Tárgyi időszak</t>
  </si>
  <si>
    <t>A/II/2 Gépek, berendezések, felszerelések, járművek</t>
  </si>
  <si>
    <t>A/II Tárgyi eszközök  (=A/II/1+...+A/II/5)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</si>
  <si>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</si>
  <si>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</si>
  <si>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</si>
  <si>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</si>
  <si>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</si>
  <si>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</si>
  <si>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</si>
  <si>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</si>
  <si>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D/I/4d - ebből: költségvetési évben esedékes követelések kiszámlázott általános forgalmi adóra</t>
  </si>
  <si>
    <t>D/I Költségvetési évben esedékes követelések (=D/I/1+…+D/I/8)</t>
  </si>
  <si>
    <t>D/III/1 Adott előlegek (=D/III/1a+…+D/III/1f)</t>
  </si>
  <si>
    <t>D/III/1e - ebből: foglalkoztatottaknak adott előlegek</t>
  </si>
  <si>
    <t>D/III Követelés jellegű sajátos elszámolások (=D/III/1+…+D/III/9)</t>
  </si>
  <si>
    <t>D) KÖVETELÉSEK  (=D/I+D/II+D/III)</t>
  </si>
  <si>
    <t>E/III/1 December havi illetmények, munkabérek elszámolása</t>
  </si>
  <si>
    <t>E/III Egyéb sajátos eszközoldali elszámolások (=E/III/1+E/III/2)</t>
  </si>
  <si>
    <t>E) EGYÉB SAJÁTOS ELSZÁMOLÁSOK (=E/I+E/II+E/III)</t>
  </si>
  <si>
    <t>F/1  Eredményszemléletű bevételek aktív időbeli elhatárolása</t>
  </si>
  <si>
    <t>F) AKTÍV IDŐBELI  ELHATÁROLÁSOK  (=F/1+F/2+F/3)</t>
  </si>
  <si>
    <t>ESZKÖZÖK ÖSSZESEN (=A+B+C+D+E+F)</t>
  </si>
  <si>
    <t>G/I  Nemzeti vagyon induláskori értéke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</si>
  <si>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</si>
  <si>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</si>
  <si>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</si>
  <si>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</si>
  <si>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</si>
  <si>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</si>
  <si>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</si>
  <si>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H/III/1 Kapott előlegek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</si>
  <si>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</si>
  <si>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</si>
  <si>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</si>
  <si>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</si>
  <si>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</si>
  <si>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02 Eszközök és szolgáltatások értékesítése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</si>
  <si>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</si>
  <si>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</si>
  <si>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</si>
  <si>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</si>
  <si>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</si>
  <si>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</si>
  <si>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</si>
  <si>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</si>
  <si>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</si>
  <si>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</si>
  <si>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</si>
  <si>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</si>
  <si>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</si>
  <si>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</si>
  <si>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</si>
  <si>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</si>
  <si>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</si>
  <si>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</si>
  <si>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</si>
  <si>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</si>
  <si>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</si>
  <si>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</si>
  <si>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</si>
  <si>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</si>
  <si>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</si>
  <si>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</si>
  <si>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</si>
  <si>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</si>
  <si>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</si>
  <si>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</si>
  <si>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</si>
  <si>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</si>
  <si>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</si>
  <si>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Költségvetési kiadások</t>
  </si>
  <si>
    <t>%</t>
  </si>
  <si>
    <t>Kaposmérői Közös Önkormányzati Hivatal</t>
  </si>
  <si>
    <t>10. számú melléklet</t>
  </si>
  <si>
    <t>11. számú melléklet</t>
  </si>
  <si>
    <t xml:space="preserve">                     12. számú melléklet</t>
  </si>
  <si>
    <t xml:space="preserve">                     13. számú melléklet</t>
  </si>
  <si>
    <t xml:space="preserve"> Eredménykimutatás</t>
  </si>
  <si>
    <t xml:space="preserve">                     14. számú melléklet</t>
  </si>
  <si>
    <t>Vagyonkimutatás</t>
  </si>
  <si>
    <t xml:space="preserve">                     15. számú melléklet</t>
  </si>
  <si>
    <t xml:space="preserve">Összesen </t>
  </si>
  <si>
    <t>Összes bevétel</t>
  </si>
  <si>
    <t>Költségvetési és finanszírozási bevételek előirányzatának teljesítéséről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</si>
</sst>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  <scheme val="minor"/>
    </font>
    <font>
      <b/>
      <sz val="10"/>
      <name val="Times New Roman"/>
      <family val="1"/>
      <charset val="238"/>
      <scheme val="minor"/>
    </font>
    <font>
      <sz val="10"/>
      <name val="Times New Roman"/>
      <family val="1"/>
      <charset val="238"/>
      <scheme val="minor"/>
    </font>
    <font>
      <b/>
      <sz val="12"/>
      <name val="Times New Roman"/>
      <family val="1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0" xfId="0"/>
    <xf numFmtId="0" fontId="2" fillId="0" borderId="0" xfId="0" applyFont="1"/>
    <xf numFmtId="0" fontId="2" fillId="3" borderId="0" xfId="0" applyFont="1" applyFill="1" applyAlignment="1"/>
    <xf numFmtId="0" fontId="3" fillId="3" borderId="0" xfId="0" applyFont="1" applyFill="1" applyAlignment="1">
      <alignment horizontal="center" vertical="top" wrapText="1"/>
    </xf>
    <xf numFmtId="0" fontId="2" fillId="3" borderId="0" xfId="0" applyFont="1" applyFill="1"/>
    <xf numFmtId="0" fontId="2" fillId="3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5" fillId="3" borderId="0" xfId="0" applyFont="1" applyFill="1" applyAlignment="1">
      <alignment vertical="top"/>
    </xf>
    <xf numFmtId="0" fontId="5" fillId="0" borderId="0" xfId="0" applyFont="1"/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8" fillId="0" borderId="0" xfId="0" applyFont="1"/>
    <xf numFmtId="0" fontId="6" fillId="3" borderId="0" xfId="0" applyFont="1" applyFill="1" applyAlignment="1">
      <alignment horizontal="center" vertical="top" wrapText="1"/>
    </xf>
    <xf numFmtId="0" fontId="8" fillId="3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6" fillId="3" borderId="0" xfId="0" applyFont="1" applyFill="1" applyAlignment="1">
      <alignment vertical="top" wrapText="1"/>
    </xf>
    <xf numFmtId="0" fontId="8" fillId="3" borderId="0" xfId="0" applyFont="1" applyFill="1" applyAlignment="1"/>
    <xf numFmtId="0" fontId="9" fillId="3" borderId="0" xfId="0" applyFont="1" applyFill="1" applyAlignment="1">
      <alignment vertical="top" wrapText="1"/>
    </xf>
    <xf numFmtId="0" fontId="5" fillId="0" borderId="0" xfId="0" applyFont="1" applyAlignment="1">
      <alignment horizontal="center" wrapText="1"/>
    </xf>
    <xf numFmtId="3" fontId="7" fillId="0" borderId="1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top" wrapText="1"/>
    </xf>
    <xf numFmtId="0" fontId="4" fillId="3" borderId="0" xfId="0" applyFont="1" applyFill="1"/>
    <xf numFmtId="0" fontId="5" fillId="3" borderId="0" xfId="0" applyFont="1" applyFill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gyéni 1. séma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view="pageLayout" zoomScaleNormal="100" workbookViewId="0">
      <selection activeCell="B5" sqref="B5"/>
    </sheetView>
  </sheetViews>
  <sheetFormatPr defaultRowHeight="12.75"/>
  <cols>
    <col min="1" max="1" width="5.140625" customWidth="1"/>
    <col min="2" max="2" width="41" customWidth="1"/>
    <col min="3" max="3" width="11" customWidth="1"/>
    <col min="4" max="4" width="13.85546875" customWidth="1"/>
    <col min="5" max="5" width="11.140625" customWidth="1"/>
    <col min="6" max="6" width="8.85546875" customWidth="1"/>
  </cols>
  <sheetData>
    <row r="1" spans="1:6" s="1" customFormat="1" ht="15.75">
      <c r="B1" s="23" t="s">
        <v>151</v>
      </c>
      <c r="E1" s="23" t="s">
        <v>152</v>
      </c>
    </row>
    <row r="2" spans="1:6" s="1" customFormat="1">
      <c r="A2" s="2"/>
      <c r="B2" s="2"/>
      <c r="C2" s="2"/>
      <c r="D2" s="2"/>
      <c r="E2" s="2"/>
    </row>
    <row r="3" spans="1:6" ht="15.75" customHeight="1">
      <c r="A3" s="22" t="s">
        <v>149</v>
      </c>
      <c r="B3" s="3"/>
      <c r="C3" s="3"/>
      <c r="D3" s="3"/>
      <c r="E3" s="3"/>
    </row>
    <row r="4" spans="1:6" s="1" customFormat="1">
      <c r="A4" s="6"/>
      <c r="B4" s="5"/>
      <c r="C4" s="2"/>
      <c r="D4" s="2"/>
      <c r="E4" s="2"/>
    </row>
    <row r="5" spans="1:6" s="1" customFormat="1">
      <c r="A5" s="6"/>
      <c r="B5" s="5"/>
      <c r="C5" s="2"/>
      <c r="D5" s="2"/>
      <c r="E5" s="2"/>
    </row>
    <row r="6" spans="1:6" ht="31.5">
      <c r="A6" s="13"/>
      <c r="B6" s="14" t="s">
        <v>2</v>
      </c>
      <c r="C6" s="14" t="s">
        <v>3</v>
      </c>
      <c r="D6" s="14" t="s">
        <v>4</v>
      </c>
      <c r="E6" s="14" t="s">
        <v>5</v>
      </c>
      <c r="F6" s="14" t="s">
        <v>150</v>
      </c>
    </row>
    <row r="7" spans="1:6">
      <c r="A7" s="16">
        <v>1</v>
      </c>
      <c r="B7" s="17" t="s">
        <v>6</v>
      </c>
      <c r="C7" s="18">
        <v>23054000</v>
      </c>
      <c r="D7" s="18">
        <v>21668570</v>
      </c>
      <c r="E7" s="18">
        <v>20723688</v>
      </c>
      <c r="F7" s="15">
        <f>E7/D7*100</f>
        <v>95.639389216731885</v>
      </c>
    </row>
    <row r="8" spans="1:6">
      <c r="A8" s="16">
        <f>A7+1</f>
        <v>2</v>
      </c>
      <c r="B8" s="17" t="s">
        <v>7</v>
      </c>
      <c r="C8" s="18">
        <v>0</v>
      </c>
      <c r="D8" s="19">
        <v>201000</v>
      </c>
      <c r="E8" s="18">
        <v>201000</v>
      </c>
      <c r="F8" s="15">
        <f t="shared" ref="F8:F47" si="0">E8/D8*100</f>
        <v>100</v>
      </c>
    </row>
    <row r="9" spans="1:6">
      <c r="A9" s="16">
        <f t="shared" ref="A9:A47" si="1">A8+1</f>
        <v>3</v>
      </c>
      <c r="B9" s="17" t="s">
        <v>8</v>
      </c>
      <c r="C9" s="18">
        <v>0</v>
      </c>
      <c r="D9" s="18">
        <v>2414000</v>
      </c>
      <c r="E9" s="18">
        <v>2413355</v>
      </c>
      <c r="F9" s="15">
        <f t="shared" si="0"/>
        <v>99.973280861640433</v>
      </c>
    </row>
    <row r="10" spans="1:6">
      <c r="A10" s="16">
        <f t="shared" si="1"/>
        <v>4</v>
      </c>
      <c r="B10" s="17" t="s">
        <v>9</v>
      </c>
      <c r="C10" s="18">
        <v>1600000</v>
      </c>
      <c r="D10" s="18">
        <v>1496000</v>
      </c>
      <c r="E10" s="18">
        <v>1496000</v>
      </c>
      <c r="F10" s="15">
        <f t="shared" si="0"/>
        <v>100</v>
      </c>
    </row>
    <row r="11" spans="1:6">
      <c r="A11" s="16">
        <f t="shared" si="1"/>
        <v>5</v>
      </c>
      <c r="B11" s="17" t="s">
        <v>10</v>
      </c>
      <c r="C11" s="18">
        <v>310000</v>
      </c>
      <c r="D11" s="18">
        <v>268950</v>
      </c>
      <c r="E11" s="18">
        <v>268950</v>
      </c>
      <c r="F11" s="15">
        <f t="shared" si="0"/>
        <v>100</v>
      </c>
    </row>
    <row r="12" spans="1:6">
      <c r="A12" s="16">
        <f t="shared" si="1"/>
        <v>6</v>
      </c>
      <c r="B12" s="17" t="s">
        <v>11</v>
      </c>
      <c r="C12" s="18">
        <v>0</v>
      </c>
      <c r="D12" s="18">
        <v>70000</v>
      </c>
      <c r="E12" s="18">
        <v>62639</v>
      </c>
      <c r="F12" s="15">
        <f t="shared" si="0"/>
        <v>89.484285714285718</v>
      </c>
    </row>
    <row r="13" spans="1:6" ht="25.5">
      <c r="A13" s="16">
        <f t="shared" si="1"/>
        <v>7</v>
      </c>
      <c r="B13" s="17" t="s">
        <v>12</v>
      </c>
      <c r="C13" s="18">
        <v>0</v>
      </c>
      <c r="D13" s="18">
        <v>670677</v>
      </c>
      <c r="E13" s="18">
        <v>670677</v>
      </c>
      <c r="F13" s="15">
        <f t="shared" si="0"/>
        <v>100</v>
      </c>
    </row>
    <row r="14" spans="1:6" ht="25.5">
      <c r="A14" s="16">
        <f t="shared" si="1"/>
        <v>8</v>
      </c>
      <c r="B14" s="17" t="s">
        <v>13</v>
      </c>
      <c r="C14" s="18">
        <v>24964000</v>
      </c>
      <c r="D14" s="18">
        <v>26789197</v>
      </c>
      <c r="E14" s="18">
        <v>25836309</v>
      </c>
      <c r="F14" s="15">
        <f t="shared" si="0"/>
        <v>96.443013950735448</v>
      </c>
    </row>
    <row r="15" spans="1:6" ht="38.25">
      <c r="A15" s="16">
        <f t="shared" si="1"/>
        <v>9</v>
      </c>
      <c r="B15" s="17" t="s">
        <v>14</v>
      </c>
      <c r="C15" s="18">
        <v>0</v>
      </c>
      <c r="D15" s="18">
        <v>105000</v>
      </c>
      <c r="E15" s="18">
        <v>105000</v>
      </c>
      <c r="F15" s="15">
        <f t="shared" si="0"/>
        <v>100</v>
      </c>
    </row>
    <row r="16" spans="1:6">
      <c r="A16" s="16">
        <f t="shared" si="1"/>
        <v>10</v>
      </c>
      <c r="B16" s="17" t="s">
        <v>15</v>
      </c>
      <c r="C16" s="18">
        <v>0</v>
      </c>
      <c r="D16" s="18">
        <v>489900</v>
      </c>
      <c r="E16" s="18">
        <v>489900</v>
      </c>
      <c r="F16" s="15">
        <f t="shared" si="0"/>
        <v>100</v>
      </c>
    </row>
    <row r="17" spans="1:6">
      <c r="A17" s="16">
        <f t="shared" si="1"/>
        <v>11</v>
      </c>
      <c r="B17" s="17" t="s">
        <v>16</v>
      </c>
      <c r="C17" s="18">
        <v>0</v>
      </c>
      <c r="D17" s="18">
        <v>594900</v>
      </c>
      <c r="E17" s="18">
        <v>594900</v>
      </c>
      <c r="F17" s="15">
        <f t="shared" si="0"/>
        <v>100</v>
      </c>
    </row>
    <row r="18" spans="1:6">
      <c r="A18" s="16">
        <f t="shared" si="1"/>
        <v>12</v>
      </c>
      <c r="B18" s="20" t="s">
        <v>17</v>
      </c>
      <c r="C18" s="21">
        <v>24964000</v>
      </c>
      <c r="D18" s="21">
        <v>27384097</v>
      </c>
      <c r="E18" s="21">
        <v>26431209</v>
      </c>
      <c r="F18" s="15">
        <f t="shared" si="0"/>
        <v>96.520286938802471</v>
      </c>
    </row>
    <row r="19" spans="1:6" ht="25.5">
      <c r="A19" s="16">
        <f t="shared" si="1"/>
        <v>13</v>
      </c>
      <c r="B19" s="20" t="s">
        <v>18</v>
      </c>
      <c r="C19" s="21">
        <v>5955000</v>
      </c>
      <c r="D19" s="21">
        <v>7474341</v>
      </c>
      <c r="E19" s="21">
        <v>7313916</v>
      </c>
      <c r="F19" s="15">
        <f t="shared" si="0"/>
        <v>97.853656931092658</v>
      </c>
    </row>
    <row r="20" spans="1:6">
      <c r="A20" s="16">
        <f t="shared" si="1"/>
        <v>14</v>
      </c>
      <c r="B20" s="17" t="s">
        <v>19</v>
      </c>
      <c r="C20" s="18">
        <v>0</v>
      </c>
      <c r="D20" s="18">
        <v>0</v>
      </c>
      <c r="E20" s="18">
        <v>6650832</v>
      </c>
      <c r="F20" s="15"/>
    </row>
    <row r="21" spans="1:6">
      <c r="A21" s="16">
        <f t="shared" si="1"/>
        <v>15</v>
      </c>
      <c r="B21" s="17" t="s">
        <v>20</v>
      </c>
      <c r="C21" s="18">
        <v>0</v>
      </c>
      <c r="D21" s="18">
        <v>0</v>
      </c>
      <c r="E21" s="18">
        <v>293076</v>
      </c>
      <c r="F21" s="15"/>
    </row>
    <row r="22" spans="1:6">
      <c r="A22" s="16">
        <f t="shared" si="1"/>
        <v>16</v>
      </c>
      <c r="B22" s="17" t="s">
        <v>21</v>
      </c>
      <c r="C22" s="18">
        <v>0</v>
      </c>
      <c r="D22" s="18">
        <v>0</v>
      </c>
      <c r="E22" s="18">
        <v>81689</v>
      </c>
      <c r="F22" s="15"/>
    </row>
    <row r="23" spans="1:6" ht="25.5">
      <c r="A23" s="16">
        <f t="shared" si="1"/>
        <v>17</v>
      </c>
      <c r="B23" s="17" t="s">
        <v>22</v>
      </c>
      <c r="C23" s="18">
        <v>0</v>
      </c>
      <c r="D23" s="18">
        <v>0</v>
      </c>
      <c r="E23" s="18">
        <v>288319</v>
      </c>
      <c r="F23" s="15"/>
    </row>
    <row r="24" spans="1:6">
      <c r="A24" s="16">
        <f t="shared" si="1"/>
        <v>18</v>
      </c>
      <c r="B24" s="17" t="s">
        <v>23</v>
      </c>
      <c r="C24" s="18">
        <v>500000</v>
      </c>
      <c r="D24" s="18">
        <v>137000</v>
      </c>
      <c r="E24" s="18">
        <v>95210</v>
      </c>
      <c r="F24" s="15">
        <f t="shared" si="0"/>
        <v>69.496350364963504</v>
      </c>
    </row>
    <row r="25" spans="1:6">
      <c r="A25" s="16">
        <f t="shared" si="1"/>
        <v>19</v>
      </c>
      <c r="B25" s="17" t="s">
        <v>24</v>
      </c>
      <c r="C25" s="18">
        <v>900000</v>
      </c>
      <c r="D25" s="18">
        <v>1096609</v>
      </c>
      <c r="E25" s="18">
        <v>1096607</v>
      </c>
      <c r="F25" s="15">
        <f t="shared" si="0"/>
        <v>99.999817619589109</v>
      </c>
    </row>
    <row r="26" spans="1:6">
      <c r="A26" s="16">
        <f t="shared" si="1"/>
        <v>20</v>
      </c>
      <c r="B26" s="17" t="s">
        <v>25</v>
      </c>
      <c r="C26" s="18">
        <v>1400000</v>
      </c>
      <c r="D26" s="18">
        <v>1233609</v>
      </c>
      <c r="E26" s="18">
        <v>1191817</v>
      </c>
      <c r="F26" s="15">
        <f t="shared" si="0"/>
        <v>96.612216674813496</v>
      </c>
    </row>
    <row r="27" spans="1:6">
      <c r="A27" s="16">
        <f t="shared" si="1"/>
        <v>21</v>
      </c>
      <c r="B27" s="17" t="s">
        <v>26</v>
      </c>
      <c r="C27" s="18">
        <v>10000</v>
      </c>
      <c r="D27" s="18">
        <v>1830000</v>
      </c>
      <c r="E27" s="18">
        <v>1511654</v>
      </c>
      <c r="F27" s="15">
        <f t="shared" si="0"/>
        <v>82.604043715846998</v>
      </c>
    </row>
    <row r="28" spans="1:6">
      <c r="A28" s="16">
        <f t="shared" si="1"/>
        <v>22</v>
      </c>
      <c r="B28" s="17" t="s">
        <v>27</v>
      </c>
      <c r="C28" s="18">
        <v>1200000</v>
      </c>
      <c r="D28" s="18">
        <v>1370000</v>
      </c>
      <c r="E28" s="18">
        <v>1160916</v>
      </c>
      <c r="F28" s="15">
        <f t="shared" si="0"/>
        <v>84.738394160583937</v>
      </c>
    </row>
    <row r="29" spans="1:6">
      <c r="A29" s="16">
        <f t="shared" si="1"/>
        <v>23</v>
      </c>
      <c r="B29" s="17" t="s">
        <v>28</v>
      </c>
      <c r="C29" s="18">
        <v>1210000</v>
      </c>
      <c r="D29" s="18">
        <v>3200000</v>
      </c>
      <c r="E29" s="18">
        <v>2672570</v>
      </c>
      <c r="F29" s="15">
        <f t="shared" si="0"/>
        <v>83.517812500000005</v>
      </c>
    </row>
    <row r="30" spans="1:6">
      <c r="A30" s="16">
        <f t="shared" si="1"/>
        <v>24</v>
      </c>
      <c r="B30" s="17" t="s">
        <v>29</v>
      </c>
      <c r="C30" s="18">
        <v>800000</v>
      </c>
      <c r="D30" s="18">
        <v>646000</v>
      </c>
      <c r="E30" s="18">
        <v>317858</v>
      </c>
      <c r="F30" s="15">
        <f t="shared" si="0"/>
        <v>49.204024767801855</v>
      </c>
    </row>
    <row r="31" spans="1:6">
      <c r="A31" s="16">
        <f t="shared" si="1"/>
        <v>25</v>
      </c>
      <c r="B31" s="17" t="s">
        <v>30</v>
      </c>
      <c r="C31" s="18">
        <v>800000</v>
      </c>
      <c r="D31" s="18">
        <v>249253</v>
      </c>
      <c r="E31" s="18">
        <v>221995</v>
      </c>
      <c r="F31" s="15">
        <f t="shared" si="0"/>
        <v>89.064123601320745</v>
      </c>
    </row>
    <row r="32" spans="1:6" ht="25.5">
      <c r="A32" s="16">
        <f t="shared" si="1"/>
        <v>26</v>
      </c>
      <c r="B32" s="17" t="s">
        <v>31</v>
      </c>
      <c r="C32" s="18">
        <v>800000</v>
      </c>
      <c r="D32" s="18">
        <v>323138</v>
      </c>
      <c r="E32" s="18">
        <v>323138</v>
      </c>
      <c r="F32" s="15">
        <f t="shared" si="0"/>
        <v>100</v>
      </c>
    </row>
    <row r="33" spans="1:6">
      <c r="A33" s="16">
        <f t="shared" si="1"/>
        <v>27</v>
      </c>
      <c r="B33" s="17" t="s">
        <v>32</v>
      </c>
      <c r="C33" s="18">
        <v>2000000</v>
      </c>
      <c r="D33" s="18">
        <v>1237869</v>
      </c>
      <c r="E33" s="18">
        <v>1099580</v>
      </c>
      <c r="F33" s="15">
        <f t="shared" si="0"/>
        <v>88.828462462506124</v>
      </c>
    </row>
    <row r="34" spans="1:6" ht="25.5">
      <c r="A34" s="16">
        <f t="shared" si="1"/>
        <v>28</v>
      </c>
      <c r="B34" s="17" t="s">
        <v>33</v>
      </c>
      <c r="C34" s="18">
        <v>4400000</v>
      </c>
      <c r="D34" s="18">
        <v>2456260</v>
      </c>
      <c r="E34" s="18">
        <v>1962571</v>
      </c>
      <c r="F34" s="15">
        <f t="shared" si="0"/>
        <v>79.900784118945069</v>
      </c>
    </row>
    <row r="35" spans="1:6">
      <c r="A35" s="16">
        <f t="shared" si="1"/>
        <v>29</v>
      </c>
      <c r="B35" s="17" t="s">
        <v>34</v>
      </c>
      <c r="C35" s="18">
        <v>50000</v>
      </c>
      <c r="D35" s="18">
        <v>50000</v>
      </c>
      <c r="E35" s="18">
        <v>43455</v>
      </c>
      <c r="F35" s="15">
        <f t="shared" si="0"/>
        <v>86.91</v>
      </c>
    </row>
    <row r="36" spans="1:6" ht="25.5">
      <c r="A36" s="16">
        <f t="shared" si="1"/>
        <v>30</v>
      </c>
      <c r="B36" s="17" t="s">
        <v>35</v>
      </c>
      <c r="C36" s="18">
        <v>50000</v>
      </c>
      <c r="D36" s="18">
        <v>50000</v>
      </c>
      <c r="E36" s="18">
        <v>43455</v>
      </c>
      <c r="F36" s="15">
        <f t="shared" si="0"/>
        <v>86.91</v>
      </c>
    </row>
    <row r="37" spans="1:6" ht="25.5">
      <c r="A37" s="16">
        <f t="shared" si="1"/>
        <v>31</v>
      </c>
      <c r="B37" s="17" t="s">
        <v>36</v>
      </c>
      <c r="C37" s="18">
        <v>1885000</v>
      </c>
      <c r="D37" s="18">
        <v>2140118</v>
      </c>
      <c r="E37" s="18">
        <v>1286192</v>
      </c>
      <c r="F37" s="15">
        <f t="shared" si="0"/>
        <v>60.099116030050681</v>
      </c>
    </row>
    <row r="38" spans="1:6">
      <c r="A38" s="16">
        <f t="shared" si="1"/>
        <v>32</v>
      </c>
      <c r="B38" s="17" t="s">
        <v>37</v>
      </c>
      <c r="C38" s="18">
        <v>120000</v>
      </c>
      <c r="D38" s="18">
        <v>120000</v>
      </c>
      <c r="E38" s="18">
        <v>70313</v>
      </c>
      <c r="F38" s="15">
        <f t="shared" si="0"/>
        <v>58.594166666666666</v>
      </c>
    </row>
    <row r="39" spans="1:6" ht="25.5">
      <c r="A39" s="16">
        <f t="shared" si="1"/>
        <v>33</v>
      </c>
      <c r="B39" s="17" t="s">
        <v>38</v>
      </c>
      <c r="C39" s="18">
        <v>2005000</v>
      </c>
      <c r="D39" s="18">
        <v>2260118</v>
      </c>
      <c r="E39" s="18">
        <v>1356505</v>
      </c>
      <c r="F39" s="15">
        <f t="shared" si="0"/>
        <v>60.019211386308143</v>
      </c>
    </row>
    <row r="40" spans="1:6">
      <c r="A40" s="16">
        <f t="shared" si="1"/>
        <v>34</v>
      </c>
      <c r="B40" s="20" t="s">
        <v>39</v>
      </c>
      <c r="C40" s="21">
        <v>9065000</v>
      </c>
      <c r="D40" s="21">
        <v>9199987</v>
      </c>
      <c r="E40" s="21">
        <v>7226918</v>
      </c>
      <c r="F40" s="15">
        <f t="shared" si="0"/>
        <v>78.553567521345414</v>
      </c>
    </row>
    <row r="41" spans="1:6" ht="25.5">
      <c r="A41" s="16">
        <f t="shared" si="1"/>
        <v>35</v>
      </c>
      <c r="B41" s="17" t="s">
        <v>40</v>
      </c>
      <c r="C41" s="18">
        <v>2209000</v>
      </c>
      <c r="D41" s="18">
        <v>2209000</v>
      </c>
      <c r="E41" s="18">
        <v>2209000</v>
      </c>
      <c r="F41" s="15">
        <f t="shared" si="0"/>
        <v>100</v>
      </c>
    </row>
    <row r="42" spans="1:6" ht="25.5">
      <c r="A42" s="16">
        <f t="shared" si="1"/>
        <v>36</v>
      </c>
      <c r="B42" s="17" t="s">
        <v>41</v>
      </c>
      <c r="C42" s="18">
        <v>0</v>
      </c>
      <c r="D42" s="18">
        <v>0</v>
      </c>
      <c r="E42" s="18">
        <v>2209000</v>
      </c>
      <c r="F42" s="15"/>
    </row>
    <row r="43" spans="1:6" ht="38.25">
      <c r="A43" s="16">
        <f t="shared" si="1"/>
        <v>37</v>
      </c>
      <c r="B43" s="20" t="s">
        <v>42</v>
      </c>
      <c r="C43" s="21">
        <v>2209000</v>
      </c>
      <c r="D43" s="21">
        <v>2209000</v>
      </c>
      <c r="E43" s="21">
        <v>2209000</v>
      </c>
      <c r="F43" s="15">
        <f t="shared" si="0"/>
        <v>100</v>
      </c>
    </row>
    <row r="44" spans="1:6">
      <c r="A44" s="16">
        <f t="shared" si="1"/>
        <v>38</v>
      </c>
      <c r="B44" s="17" t="s">
        <v>43</v>
      </c>
      <c r="C44" s="18">
        <v>252756</v>
      </c>
      <c r="D44" s="18">
        <v>252756</v>
      </c>
      <c r="E44" s="18">
        <v>0</v>
      </c>
      <c r="F44" s="15">
        <f t="shared" si="0"/>
        <v>0</v>
      </c>
    </row>
    <row r="45" spans="1:6" ht="25.5">
      <c r="A45" s="16">
        <f t="shared" si="1"/>
        <v>39</v>
      </c>
      <c r="B45" s="17" t="s">
        <v>44</v>
      </c>
      <c r="C45" s="18">
        <v>68244</v>
      </c>
      <c r="D45" s="18">
        <v>68244</v>
      </c>
      <c r="E45" s="18">
        <v>0</v>
      </c>
      <c r="F45" s="15">
        <f t="shared" si="0"/>
        <v>0</v>
      </c>
    </row>
    <row r="46" spans="1:6">
      <c r="A46" s="16">
        <f t="shared" si="1"/>
        <v>40</v>
      </c>
      <c r="B46" s="20" t="s">
        <v>45</v>
      </c>
      <c r="C46" s="21">
        <v>321000</v>
      </c>
      <c r="D46" s="21">
        <v>321000</v>
      </c>
      <c r="E46" s="21">
        <v>0</v>
      </c>
      <c r="F46" s="15">
        <f t="shared" si="0"/>
        <v>0</v>
      </c>
    </row>
    <row r="47" spans="1:6" ht="25.5">
      <c r="A47" s="16">
        <f t="shared" si="1"/>
        <v>41</v>
      </c>
      <c r="B47" s="20" t="s">
        <v>46</v>
      </c>
      <c r="C47" s="21">
        <v>42514000</v>
      </c>
      <c r="D47" s="21">
        <v>46588425</v>
      </c>
      <c r="E47" s="21">
        <v>43181043</v>
      </c>
      <c r="F47" s="15">
        <f t="shared" si="0"/>
        <v>92.68620478155249</v>
      </c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6"/>
  <sheetViews>
    <sheetView view="pageLayout" zoomScaleNormal="100" workbookViewId="0">
      <selection activeCell="C10" sqref="C10"/>
    </sheetView>
  </sheetViews>
  <sheetFormatPr defaultRowHeight="12.75"/>
  <cols>
    <col min="1" max="1" width="8.140625" customWidth="1"/>
    <col min="2" max="2" width="41" customWidth="1"/>
    <col min="3" max="3" width="10.5703125" customWidth="1"/>
    <col min="4" max="5" width="11.5703125" customWidth="1"/>
    <col min="6" max="6" width="8.140625" customWidth="1"/>
  </cols>
  <sheetData>
    <row r="1" spans="1:6" s="1" customFormat="1" ht="15.75">
      <c r="A1" s="2"/>
      <c r="B1" s="23" t="s">
        <v>151</v>
      </c>
      <c r="C1" s="2"/>
      <c r="D1" s="2"/>
      <c r="E1" s="23" t="s">
        <v>153</v>
      </c>
      <c r="F1" s="2"/>
    </row>
    <row r="2" spans="1:6" s="1" customFormat="1">
      <c r="A2" s="2"/>
      <c r="B2" s="2"/>
      <c r="C2" s="2"/>
      <c r="D2" s="2"/>
      <c r="E2" s="2"/>
    </row>
    <row r="3" spans="1:6" ht="27.75" customHeight="1">
      <c r="A3" s="22" t="s">
        <v>162</v>
      </c>
      <c r="B3" s="24"/>
      <c r="C3" s="24"/>
      <c r="D3" s="24"/>
      <c r="E3" s="24"/>
    </row>
    <row r="4" spans="1:6" s="1" customFormat="1" ht="15.75">
      <c r="A4" s="4"/>
      <c r="B4" s="2"/>
      <c r="C4" s="2"/>
      <c r="D4" s="2"/>
      <c r="E4" s="2"/>
    </row>
    <row r="5" spans="1:6" ht="31.5">
      <c r="A5" s="14"/>
      <c r="B5" s="14" t="s">
        <v>2</v>
      </c>
      <c r="C5" s="14" t="s">
        <v>3</v>
      </c>
      <c r="D5" s="14" t="s">
        <v>4</v>
      </c>
      <c r="E5" s="14" t="s">
        <v>5</v>
      </c>
      <c r="F5" s="14" t="s">
        <v>150</v>
      </c>
    </row>
    <row r="6" spans="1:6" ht="25.5">
      <c r="A6" s="16">
        <v>1</v>
      </c>
      <c r="B6" s="17" t="s">
        <v>47</v>
      </c>
      <c r="C6" s="18">
        <v>0</v>
      </c>
      <c r="D6" s="18">
        <v>822000</v>
      </c>
      <c r="E6" s="18">
        <v>817805</v>
      </c>
      <c r="F6" s="15">
        <f>E6/D6*100</f>
        <v>99.489659367396598</v>
      </c>
    </row>
    <row r="7" spans="1:6">
      <c r="A7" s="16">
        <f>A6+1</f>
        <v>2</v>
      </c>
      <c r="B7" s="17" t="s">
        <v>48</v>
      </c>
      <c r="C7" s="18">
        <v>0</v>
      </c>
      <c r="D7" s="18">
        <v>0</v>
      </c>
      <c r="E7" s="18">
        <v>817805</v>
      </c>
      <c r="F7" s="15"/>
    </row>
    <row r="8" spans="1:6" ht="25.5">
      <c r="A8" s="16">
        <f t="shared" ref="A8:A26" si="0">A7+1</f>
        <v>3</v>
      </c>
      <c r="B8" s="20" t="s">
        <v>49</v>
      </c>
      <c r="C8" s="21">
        <v>0</v>
      </c>
      <c r="D8" s="21">
        <v>822000</v>
      </c>
      <c r="E8" s="21">
        <v>817805</v>
      </c>
      <c r="F8" s="15">
        <f t="shared" ref="F8:F20" si="1">E8/D8*100</f>
        <v>99.489659367396598</v>
      </c>
    </row>
    <row r="9" spans="1:6">
      <c r="A9" s="16">
        <f t="shared" si="0"/>
        <v>4</v>
      </c>
      <c r="B9" s="17" t="s">
        <v>50</v>
      </c>
      <c r="C9" s="18">
        <v>0</v>
      </c>
      <c r="D9" s="18">
        <v>1122571</v>
      </c>
      <c r="E9" s="18">
        <v>1122571</v>
      </c>
      <c r="F9" s="15">
        <f t="shared" si="1"/>
        <v>100</v>
      </c>
    </row>
    <row r="10" spans="1:6" ht="25.5">
      <c r="A10" s="16">
        <f t="shared" si="0"/>
        <v>5</v>
      </c>
      <c r="B10" s="17" t="s">
        <v>51</v>
      </c>
      <c r="C10" s="18">
        <v>950000</v>
      </c>
      <c r="D10" s="18">
        <v>1004747</v>
      </c>
      <c r="E10" s="18">
        <v>1004747</v>
      </c>
      <c r="F10" s="15">
        <f t="shared" si="1"/>
        <v>100</v>
      </c>
    </row>
    <row r="11" spans="1:6">
      <c r="A11" s="16">
        <f t="shared" si="0"/>
        <v>6</v>
      </c>
      <c r="B11" s="17" t="s">
        <v>52</v>
      </c>
      <c r="C11" s="18">
        <v>0</v>
      </c>
      <c r="D11" s="18">
        <v>0</v>
      </c>
      <c r="E11" s="18">
        <v>1004747</v>
      </c>
      <c r="F11" s="15"/>
    </row>
    <row r="12" spans="1:6">
      <c r="A12" s="16">
        <f t="shared" si="0"/>
        <v>7</v>
      </c>
      <c r="B12" s="17" t="s">
        <v>53</v>
      </c>
      <c r="C12" s="18">
        <v>150000</v>
      </c>
      <c r="D12" s="18">
        <v>0</v>
      </c>
      <c r="E12" s="18">
        <v>0</v>
      </c>
      <c r="F12" s="15"/>
    </row>
    <row r="13" spans="1:6">
      <c r="A13" s="16">
        <f t="shared" si="0"/>
        <v>8</v>
      </c>
      <c r="B13" s="17" t="s">
        <v>54</v>
      </c>
      <c r="C13" s="18">
        <v>0</v>
      </c>
      <c r="D13" s="18">
        <v>278690</v>
      </c>
      <c r="E13" s="18">
        <v>269507</v>
      </c>
      <c r="F13" s="15">
        <f t="shared" si="1"/>
        <v>96.7049409738419</v>
      </c>
    </row>
    <row r="14" spans="1:6" ht="25.5">
      <c r="A14" s="16">
        <f t="shared" si="0"/>
        <v>9</v>
      </c>
      <c r="B14" s="17" t="s">
        <v>55</v>
      </c>
      <c r="C14" s="18">
        <v>0</v>
      </c>
      <c r="D14" s="18">
        <v>16</v>
      </c>
      <c r="E14" s="18">
        <v>16</v>
      </c>
      <c r="F14" s="15">
        <f t="shared" si="1"/>
        <v>100</v>
      </c>
    </row>
    <row r="15" spans="1:6">
      <c r="A15" s="16">
        <f t="shared" si="0"/>
        <v>10</v>
      </c>
      <c r="B15" s="17" t="s">
        <v>56</v>
      </c>
      <c r="C15" s="18">
        <v>0</v>
      </c>
      <c r="D15" s="18">
        <v>0</v>
      </c>
      <c r="E15" s="18">
        <v>16</v>
      </c>
      <c r="F15" s="15"/>
    </row>
    <row r="16" spans="1:6" ht="25.5">
      <c r="A16" s="16">
        <f t="shared" si="0"/>
        <v>11</v>
      </c>
      <c r="B16" s="17" t="s">
        <v>57</v>
      </c>
      <c r="C16" s="18">
        <v>0</v>
      </c>
      <c r="D16" s="18">
        <v>16</v>
      </c>
      <c r="E16" s="18">
        <v>16</v>
      </c>
      <c r="F16" s="15">
        <f t="shared" si="1"/>
        <v>100</v>
      </c>
    </row>
    <row r="17" spans="1:6">
      <c r="A17" s="16">
        <f t="shared" si="0"/>
        <v>12</v>
      </c>
      <c r="B17" s="17" t="s">
        <v>58</v>
      </c>
      <c r="C17" s="18">
        <v>0</v>
      </c>
      <c r="D17" s="18">
        <v>54687</v>
      </c>
      <c r="E17" s="18">
        <v>54687</v>
      </c>
      <c r="F17" s="15">
        <f t="shared" si="1"/>
        <v>100</v>
      </c>
    </row>
    <row r="18" spans="1:6">
      <c r="A18" s="16">
        <f t="shared" si="0"/>
        <v>13</v>
      </c>
      <c r="B18" s="17" t="s">
        <v>59</v>
      </c>
      <c r="C18" s="18">
        <v>0</v>
      </c>
      <c r="D18" s="18">
        <v>0</v>
      </c>
      <c r="E18" s="18">
        <v>54687</v>
      </c>
      <c r="F18" s="15"/>
    </row>
    <row r="19" spans="1:6" ht="38.25">
      <c r="A19" s="16">
        <f t="shared" si="0"/>
        <v>14</v>
      </c>
      <c r="B19" s="20" t="s">
        <v>60</v>
      </c>
      <c r="C19" s="21">
        <v>1100000</v>
      </c>
      <c r="D19" s="21">
        <v>2460711</v>
      </c>
      <c r="E19" s="21">
        <v>2451528</v>
      </c>
      <c r="F19" s="15">
        <f t="shared" si="1"/>
        <v>99.626815176589204</v>
      </c>
    </row>
    <row r="20" spans="1:6" ht="25.5">
      <c r="A20" s="16">
        <f t="shared" si="0"/>
        <v>15</v>
      </c>
      <c r="B20" s="20" t="s">
        <v>61</v>
      </c>
      <c r="C20" s="21">
        <v>1100000</v>
      </c>
      <c r="D20" s="21">
        <v>3282711</v>
      </c>
      <c r="E20" s="21">
        <v>3269333</v>
      </c>
      <c r="F20" s="15">
        <f t="shared" si="1"/>
        <v>99.592470979017037</v>
      </c>
    </row>
    <row r="21" spans="1:6" ht="25.5">
      <c r="A21" s="16">
        <f t="shared" si="0"/>
        <v>16</v>
      </c>
      <c r="B21" s="17" t="s">
        <v>62</v>
      </c>
      <c r="C21" s="18">
        <v>2209000</v>
      </c>
      <c r="D21" s="18">
        <v>4100714</v>
      </c>
      <c r="E21" s="18">
        <v>4100714</v>
      </c>
      <c r="F21" s="15">
        <f>E21/D21*100</f>
        <v>100</v>
      </c>
    </row>
    <row r="22" spans="1:6">
      <c r="A22" s="16">
        <f t="shared" si="0"/>
        <v>17</v>
      </c>
      <c r="B22" s="17" t="s">
        <v>63</v>
      </c>
      <c r="C22" s="18">
        <v>2209000</v>
      </c>
      <c r="D22" s="18">
        <v>4100714</v>
      </c>
      <c r="E22" s="18">
        <v>4100714</v>
      </c>
      <c r="F22" s="15">
        <f t="shared" ref="F22:F26" si="2">E22/D22*100</f>
        <v>100</v>
      </c>
    </row>
    <row r="23" spans="1:6">
      <c r="A23" s="16">
        <f t="shared" si="0"/>
        <v>18</v>
      </c>
      <c r="B23" s="17" t="s">
        <v>64</v>
      </c>
      <c r="C23" s="18">
        <v>39205000</v>
      </c>
      <c r="D23" s="18">
        <v>39205000</v>
      </c>
      <c r="E23" s="18">
        <v>39205000</v>
      </c>
      <c r="F23" s="15">
        <f t="shared" si="2"/>
        <v>100</v>
      </c>
    </row>
    <row r="24" spans="1:6" ht="25.5">
      <c r="A24" s="16">
        <f t="shared" si="0"/>
        <v>19</v>
      </c>
      <c r="B24" s="17" t="s">
        <v>65</v>
      </c>
      <c r="C24" s="18">
        <v>41414000</v>
      </c>
      <c r="D24" s="18">
        <v>43305714</v>
      </c>
      <c r="E24" s="18">
        <v>43305714</v>
      </c>
      <c r="F24" s="15">
        <f t="shared" si="2"/>
        <v>100</v>
      </c>
    </row>
    <row r="25" spans="1:6">
      <c r="A25" s="16">
        <f t="shared" si="0"/>
        <v>20</v>
      </c>
      <c r="B25" s="20" t="s">
        <v>66</v>
      </c>
      <c r="C25" s="21">
        <v>41414000</v>
      </c>
      <c r="D25" s="21">
        <v>43305714</v>
      </c>
      <c r="E25" s="21">
        <v>43305714</v>
      </c>
      <c r="F25" s="15">
        <f t="shared" si="2"/>
        <v>100</v>
      </c>
    </row>
    <row r="26" spans="1:6">
      <c r="A26" s="16">
        <f t="shared" si="0"/>
        <v>21</v>
      </c>
      <c r="B26" s="43" t="s">
        <v>161</v>
      </c>
      <c r="C26" s="42">
        <f>C20+C25</f>
        <v>42514000</v>
      </c>
      <c r="D26" s="42">
        <f t="shared" ref="D26" si="3">D20+D25</f>
        <v>46588425</v>
      </c>
      <c r="E26" s="42">
        <f>E20+E25</f>
        <v>46575047</v>
      </c>
      <c r="F26" s="15">
        <f t="shared" si="2"/>
        <v>99.971284712887382</v>
      </c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3"/>
  <sheetViews>
    <sheetView view="pageLayout" zoomScaleNormal="100" workbookViewId="0">
      <selection activeCell="B1" sqref="B1:C1"/>
    </sheetView>
  </sheetViews>
  <sheetFormatPr defaultRowHeight="12.75"/>
  <cols>
    <col min="1" max="1" width="8.140625" customWidth="1"/>
    <col min="2" max="2" width="41" customWidth="1"/>
    <col min="3" max="3" width="32.85546875" customWidth="1"/>
  </cols>
  <sheetData>
    <row r="1" spans="1:5" s="1" customFormat="1" ht="15.75">
      <c r="B1" s="23" t="s">
        <v>151</v>
      </c>
      <c r="C1" s="23" t="s">
        <v>154</v>
      </c>
      <c r="E1" s="23"/>
    </row>
    <row r="2" spans="1:5" s="1" customFormat="1"/>
    <row r="3" spans="1:5" ht="21" customHeight="1">
      <c r="A3" s="44" t="s">
        <v>0</v>
      </c>
      <c r="B3" s="45"/>
      <c r="C3" s="45"/>
    </row>
    <row r="4" spans="1:5" s="1" customFormat="1" ht="15.75">
      <c r="A4" s="4"/>
      <c r="B4" s="5"/>
      <c r="C4" s="5"/>
    </row>
    <row r="5" spans="1:5" ht="15.75">
      <c r="A5" s="7"/>
      <c r="B5" s="7" t="s">
        <v>2</v>
      </c>
      <c r="C5" s="7" t="s">
        <v>67</v>
      </c>
    </row>
    <row r="6" spans="1:5">
      <c r="A6" s="8">
        <v>1</v>
      </c>
      <c r="B6" s="9" t="s">
        <v>68</v>
      </c>
      <c r="C6" s="10">
        <v>3269333</v>
      </c>
    </row>
    <row r="7" spans="1:5">
      <c r="A7" s="8">
        <f>A6+1</f>
        <v>2</v>
      </c>
      <c r="B7" s="9" t="s">
        <v>69</v>
      </c>
      <c r="C7" s="10">
        <v>43181043</v>
      </c>
    </row>
    <row r="8" spans="1:5" ht="25.5">
      <c r="A8" s="8">
        <f t="shared" ref="A8:A13" si="0">A7+1</f>
        <v>3</v>
      </c>
      <c r="B8" s="11" t="s">
        <v>70</v>
      </c>
      <c r="C8" s="12">
        <v>-39911710</v>
      </c>
    </row>
    <row r="9" spans="1:5">
      <c r="A9" s="8">
        <f t="shared" si="0"/>
        <v>4</v>
      </c>
      <c r="B9" s="9" t="s">
        <v>71</v>
      </c>
      <c r="C9" s="10">
        <v>43305714</v>
      </c>
    </row>
    <row r="10" spans="1:5" ht="25.5">
      <c r="A10" s="8">
        <f t="shared" si="0"/>
        <v>5</v>
      </c>
      <c r="B10" s="11" t="s">
        <v>72</v>
      </c>
      <c r="C10" s="12">
        <v>43305714</v>
      </c>
    </row>
    <row r="11" spans="1:5">
      <c r="A11" s="8">
        <f t="shared" si="0"/>
        <v>6</v>
      </c>
      <c r="B11" s="11" t="s">
        <v>73</v>
      </c>
      <c r="C11" s="12">
        <v>3394004</v>
      </c>
    </row>
    <row r="12" spans="1:5">
      <c r="A12" s="8">
        <f t="shared" si="0"/>
        <v>7</v>
      </c>
      <c r="B12" s="11" t="s">
        <v>74</v>
      </c>
      <c r="C12" s="12">
        <v>3394004</v>
      </c>
    </row>
    <row r="13" spans="1:5">
      <c r="A13" s="8">
        <f t="shared" si="0"/>
        <v>8</v>
      </c>
      <c r="B13" s="11" t="s">
        <v>75</v>
      </c>
      <c r="C13" s="12">
        <v>3394004</v>
      </c>
    </row>
  </sheetData>
  <mergeCells count="1">
    <mergeCell ref="A3:C3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41"/>
  <sheetViews>
    <sheetView tabSelected="1" view="pageLayout" topLeftCell="A32" zoomScaleNormal="100" workbookViewId="0">
      <selection activeCell="B1" sqref="B1:E1"/>
    </sheetView>
  </sheetViews>
  <sheetFormatPr defaultRowHeight="12.75"/>
  <cols>
    <col min="1" max="1" width="6.140625" customWidth="1"/>
    <col min="2" max="2" width="41" customWidth="1"/>
    <col min="3" max="3" width="14" customWidth="1"/>
    <col min="4" max="4" width="12.5703125" customWidth="1"/>
    <col min="5" max="5" width="15" customWidth="1"/>
  </cols>
  <sheetData>
    <row r="1" spans="1:5" s="1" customFormat="1" ht="15.75">
      <c r="B1" s="23" t="s">
        <v>151</v>
      </c>
      <c r="C1" s="23" t="s">
        <v>155</v>
      </c>
    </row>
    <row r="2" spans="1:5" s="1" customFormat="1"/>
    <row r="3" spans="1:5" s="1" customFormat="1"/>
    <row r="4" spans="1:5" ht="27.75" customHeight="1">
      <c r="A4" s="26"/>
      <c r="B4" s="27" t="s">
        <v>1</v>
      </c>
      <c r="C4" s="24"/>
      <c r="D4" s="24"/>
      <c r="E4" s="24"/>
    </row>
    <row r="5" spans="1:5" ht="34.5" customHeight="1">
      <c r="A5" s="14"/>
      <c r="B5" s="14" t="s">
        <v>2</v>
      </c>
      <c r="C5" s="14" t="s">
        <v>76</v>
      </c>
      <c r="D5" s="14" t="s">
        <v>77</v>
      </c>
      <c r="E5" s="14" t="s">
        <v>78</v>
      </c>
    </row>
    <row r="6" spans="1:5">
      <c r="A6" s="16">
        <v>1</v>
      </c>
      <c r="B6" s="17" t="s">
        <v>79</v>
      </c>
      <c r="C6" s="18">
        <v>122324</v>
      </c>
      <c r="D6" s="18">
        <v>0</v>
      </c>
      <c r="E6" s="18">
        <v>8652</v>
      </c>
    </row>
    <row r="7" spans="1:5">
      <c r="A7" s="25">
        <f>A6+1</f>
        <v>2</v>
      </c>
      <c r="B7" s="20" t="s">
        <v>80</v>
      </c>
      <c r="C7" s="21">
        <v>122324</v>
      </c>
      <c r="D7" s="21">
        <v>0</v>
      </c>
      <c r="E7" s="21">
        <v>8652</v>
      </c>
    </row>
    <row r="8" spans="1:5" ht="38.25">
      <c r="A8" s="25">
        <f t="shared" ref="A8:A41" si="0">A7+1</f>
        <v>3</v>
      </c>
      <c r="B8" s="20" t="s">
        <v>81</v>
      </c>
      <c r="C8" s="21">
        <v>122324</v>
      </c>
      <c r="D8" s="21">
        <v>0</v>
      </c>
      <c r="E8" s="21">
        <v>8652</v>
      </c>
    </row>
    <row r="9" spans="1:5">
      <c r="A9" s="25">
        <f t="shared" si="0"/>
        <v>4</v>
      </c>
      <c r="B9" s="17" t="s">
        <v>82</v>
      </c>
      <c r="C9" s="18">
        <v>173910</v>
      </c>
      <c r="D9" s="18">
        <v>0</v>
      </c>
      <c r="E9" s="18">
        <v>370665</v>
      </c>
    </row>
    <row r="10" spans="1:5" ht="25.5">
      <c r="A10" s="25">
        <f t="shared" si="0"/>
        <v>5</v>
      </c>
      <c r="B10" s="20" t="s">
        <v>83</v>
      </c>
      <c r="C10" s="21">
        <v>173910</v>
      </c>
      <c r="D10" s="21">
        <v>0</v>
      </c>
      <c r="E10" s="21">
        <v>370665</v>
      </c>
    </row>
    <row r="11" spans="1:5">
      <c r="A11" s="25">
        <f t="shared" si="0"/>
        <v>6</v>
      </c>
      <c r="B11" s="17" t="s">
        <v>84</v>
      </c>
      <c r="C11" s="18">
        <v>2035902</v>
      </c>
      <c r="D11" s="18">
        <v>0</v>
      </c>
      <c r="E11" s="18">
        <v>1534265</v>
      </c>
    </row>
    <row r="12" spans="1:5">
      <c r="A12" s="25">
        <f t="shared" si="0"/>
        <v>7</v>
      </c>
      <c r="B12" s="20" t="s">
        <v>85</v>
      </c>
      <c r="C12" s="21">
        <v>2035902</v>
      </c>
      <c r="D12" s="21">
        <v>0</v>
      </c>
      <c r="E12" s="21">
        <v>1534265</v>
      </c>
    </row>
    <row r="13" spans="1:5">
      <c r="A13" s="25">
        <f t="shared" si="0"/>
        <v>8</v>
      </c>
      <c r="B13" s="20" t="s">
        <v>86</v>
      </c>
      <c r="C13" s="21">
        <v>2209812</v>
      </c>
      <c r="D13" s="21">
        <v>0</v>
      </c>
      <c r="E13" s="21">
        <v>1904930</v>
      </c>
    </row>
    <row r="14" spans="1:5" ht="25.5">
      <c r="A14" s="25">
        <f t="shared" si="0"/>
        <v>9</v>
      </c>
      <c r="B14" s="17" t="s">
        <v>87</v>
      </c>
      <c r="C14" s="18">
        <v>0</v>
      </c>
      <c r="D14" s="18">
        <v>0</v>
      </c>
      <c r="E14" s="18">
        <v>43192</v>
      </c>
    </row>
    <row r="15" spans="1:5" ht="51">
      <c r="A15" s="25">
        <f t="shared" si="0"/>
        <v>10</v>
      </c>
      <c r="B15" s="17" t="s">
        <v>88</v>
      </c>
      <c r="C15" s="18">
        <v>0</v>
      </c>
      <c r="D15" s="18">
        <v>0</v>
      </c>
      <c r="E15" s="18">
        <v>34009</v>
      </c>
    </row>
    <row r="16" spans="1:5" ht="25.5">
      <c r="A16" s="25">
        <f t="shared" si="0"/>
        <v>11</v>
      </c>
      <c r="B16" s="17" t="s">
        <v>89</v>
      </c>
      <c r="C16" s="18">
        <v>0</v>
      </c>
      <c r="D16" s="18">
        <v>0</v>
      </c>
      <c r="E16" s="18">
        <v>9183</v>
      </c>
    </row>
    <row r="17" spans="1:5" ht="25.5">
      <c r="A17" s="25">
        <f t="shared" si="0"/>
        <v>12</v>
      </c>
      <c r="B17" s="20" t="s">
        <v>90</v>
      </c>
      <c r="C17" s="21">
        <v>0</v>
      </c>
      <c r="D17" s="21">
        <v>0</v>
      </c>
      <c r="E17" s="21">
        <v>43192</v>
      </c>
    </row>
    <row r="18" spans="1:5">
      <c r="A18" s="25">
        <f t="shared" si="0"/>
        <v>13</v>
      </c>
      <c r="B18" s="17" t="s">
        <v>91</v>
      </c>
      <c r="C18" s="18">
        <v>245588</v>
      </c>
      <c r="D18" s="18">
        <v>0</v>
      </c>
      <c r="E18" s="18">
        <v>0</v>
      </c>
    </row>
    <row r="19" spans="1:5">
      <c r="A19" s="25">
        <f t="shared" si="0"/>
        <v>14</v>
      </c>
      <c r="B19" s="17" t="s">
        <v>92</v>
      </c>
      <c r="C19" s="18">
        <v>245588</v>
      </c>
      <c r="D19" s="18">
        <v>0</v>
      </c>
      <c r="E19" s="18">
        <v>0</v>
      </c>
    </row>
    <row r="20" spans="1:5" ht="25.5">
      <c r="A20" s="25">
        <f t="shared" si="0"/>
        <v>15</v>
      </c>
      <c r="B20" s="20" t="s">
        <v>93</v>
      </c>
      <c r="C20" s="21">
        <v>245588</v>
      </c>
      <c r="D20" s="21">
        <v>0</v>
      </c>
      <c r="E20" s="21">
        <v>0</v>
      </c>
    </row>
    <row r="21" spans="1:5">
      <c r="A21" s="25">
        <f t="shared" si="0"/>
        <v>16</v>
      </c>
      <c r="B21" s="20" t="s">
        <v>94</v>
      </c>
      <c r="C21" s="21">
        <v>245588</v>
      </c>
      <c r="D21" s="21">
        <v>0</v>
      </c>
      <c r="E21" s="21">
        <v>43192</v>
      </c>
    </row>
    <row r="22" spans="1:5" ht="25.5">
      <c r="A22" s="25">
        <f t="shared" si="0"/>
        <v>17</v>
      </c>
      <c r="B22" s="17" t="s">
        <v>95</v>
      </c>
      <c r="C22" s="18">
        <v>1645996</v>
      </c>
      <c r="D22" s="18">
        <v>0</v>
      </c>
      <c r="E22" s="18">
        <v>1494756</v>
      </c>
    </row>
    <row r="23" spans="1:5" ht="25.5">
      <c r="A23" s="25">
        <f t="shared" si="0"/>
        <v>18</v>
      </c>
      <c r="B23" s="20" t="s">
        <v>96</v>
      </c>
      <c r="C23" s="21">
        <v>1645996</v>
      </c>
      <c r="D23" s="21">
        <v>0</v>
      </c>
      <c r="E23" s="21">
        <v>1494756</v>
      </c>
    </row>
    <row r="24" spans="1:5" ht="25.5">
      <c r="A24" s="25">
        <f t="shared" si="0"/>
        <v>19</v>
      </c>
      <c r="B24" s="20" t="s">
        <v>97</v>
      </c>
      <c r="C24" s="21">
        <v>1645996</v>
      </c>
      <c r="D24" s="21">
        <v>0</v>
      </c>
      <c r="E24" s="21">
        <v>1494756</v>
      </c>
    </row>
    <row r="25" spans="1:5" ht="25.5">
      <c r="A25" s="25">
        <f t="shared" si="0"/>
        <v>20</v>
      </c>
      <c r="B25" s="17" t="s">
        <v>98</v>
      </c>
      <c r="C25" s="18">
        <v>323498</v>
      </c>
      <c r="D25" s="18">
        <v>0</v>
      </c>
      <c r="E25" s="18">
        <v>0</v>
      </c>
    </row>
    <row r="26" spans="1:5" ht="25.5">
      <c r="A26" s="25">
        <f t="shared" si="0"/>
        <v>21</v>
      </c>
      <c r="B26" s="20" t="s">
        <v>99</v>
      </c>
      <c r="C26" s="21">
        <v>323498</v>
      </c>
      <c r="D26" s="21">
        <v>0</v>
      </c>
      <c r="E26" s="21">
        <v>0</v>
      </c>
    </row>
    <row r="27" spans="1:5">
      <c r="A27" s="25">
        <f t="shared" si="0"/>
        <v>22</v>
      </c>
      <c r="B27" s="20" t="s">
        <v>100</v>
      </c>
      <c r="C27" s="21">
        <v>4547218</v>
      </c>
      <c r="D27" s="21">
        <v>0</v>
      </c>
      <c r="E27" s="21">
        <v>3451530</v>
      </c>
    </row>
    <row r="28" spans="1:5">
      <c r="A28" s="25">
        <f t="shared" si="0"/>
        <v>23</v>
      </c>
      <c r="B28" s="17" t="s">
        <v>101</v>
      </c>
      <c r="C28" s="18">
        <v>7607155</v>
      </c>
      <c r="D28" s="18">
        <v>0</v>
      </c>
      <c r="E28" s="18">
        <v>7607155</v>
      </c>
    </row>
    <row r="29" spans="1:5" ht="25.5">
      <c r="A29" s="25">
        <f t="shared" si="0"/>
        <v>24</v>
      </c>
      <c r="B29" s="17" t="s">
        <v>102</v>
      </c>
      <c r="C29" s="18">
        <v>4274000</v>
      </c>
      <c r="D29" s="18">
        <v>0</v>
      </c>
      <c r="E29" s="18">
        <v>4274000</v>
      </c>
    </row>
    <row r="30" spans="1:5" ht="25.5">
      <c r="A30" s="25">
        <f t="shared" si="0"/>
        <v>25</v>
      </c>
      <c r="B30" s="20" t="s">
        <v>103</v>
      </c>
      <c r="C30" s="21">
        <v>4274000</v>
      </c>
      <c r="D30" s="21">
        <v>0</v>
      </c>
      <c r="E30" s="21">
        <v>4274000</v>
      </c>
    </row>
    <row r="31" spans="1:5">
      <c r="A31" s="25">
        <f t="shared" si="0"/>
        <v>26</v>
      </c>
      <c r="B31" s="17" t="s">
        <v>104</v>
      </c>
      <c r="C31" s="18">
        <v>-11787134</v>
      </c>
      <c r="D31" s="18">
        <v>0</v>
      </c>
      <c r="E31" s="18">
        <v>-13008766</v>
      </c>
    </row>
    <row r="32" spans="1:5">
      <c r="A32" s="25">
        <f t="shared" si="0"/>
        <v>27</v>
      </c>
      <c r="B32" s="17" t="s">
        <v>105</v>
      </c>
      <c r="C32" s="18">
        <v>-1221693</v>
      </c>
      <c r="D32" s="18">
        <v>0</v>
      </c>
      <c r="E32" s="18">
        <v>1912407</v>
      </c>
    </row>
    <row r="33" spans="1:5">
      <c r="A33" s="25">
        <f t="shared" si="0"/>
        <v>28</v>
      </c>
      <c r="B33" s="20" t="s">
        <v>106</v>
      </c>
      <c r="C33" s="21">
        <v>-1127672</v>
      </c>
      <c r="D33" s="21">
        <v>0</v>
      </c>
      <c r="E33" s="21">
        <v>784796</v>
      </c>
    </row>
    <row r="34" spans="1:5" ht="25.5">
      <c r="A34" s="25">
        <f t="shared" si="0"/>
        <v>29</v>
      </c>
      <c r="B34" s="17" t="s">
        <v>107</v>
      </c>
      <c r="C34" s="18">
        <v>23359</v>
      </c>
      <c r="D34" s="18">
        <v>0</v>
      </c>
      <c r="E34" s="18">
        <v>0</v>
      </c>
    </row>
    <row r="35" spans="1:5" ht="25.5">
      <c r="A35" s="25">
        <f t="shared" si="0"/>
        <v>30</v>
      </c>
      <c r="B35" s="20" t="s">
        <v>108</v>
      </c>
      <c r="C35" s="21">
        <v>23359</v>
      </c>
      <c r="D35" s="21">
        <v>0</v>
      </c>
      <c r="E35" s="21">
        <v>0</v>
      </c>
    </row>
    <row r="36" spans="1:5">
      <c r="A36" s="25">
        <f t="shared" si="0"/>
        <v>31</v>
      </c>
      <c r="B36" s="17" t="s">
        <v>109</v>
      </c>
      <c r="C36" s="18">
        <v>0</v>
      </c>
      <c r="D36" s="18">
        <v>0</v>
      </c>
      <c r="E36" s="18">
        <v>5000</v>
      </c>
    </row>
    <row r="37" spans="1:5" ht="25.5">
      <c r="A37" s="25">
        <f t="shared" si="0"/>
        <v>32</v>
      </c>
      <c r="B37" s="20" t="s">
        <v>110</v>
      </c>
      <c r="C37" s="21">
        <v>0</v>
      </c>
      <c r="D37" s="21">
        <v>0</v>
      </c>
      <c r="E37" s="21">
        <v>5000</v>
      </c>
    </row>
    <row r="38" spans="1:5">
      <c r="A38" s="25">
        <f t="shared" si="0"/>
        <v>33</v>
      </c>
      <c r="B38" s="20" t="s">
        <v>111</v>
      </c>
      <c r="C38" s="21">
        <v>23359</v>
      </c>
      <c r="D38" s="21">
        <v>0</v>
      </c>
      <c r="E38" s="21">
        <v>5000</v>
      </c>
    </row>
    <row r="39" spans="1:5" ht="25.5">
      <c r="A39" s="25">
        <f t="shared" si="0"/>
        <v>34</v>
      </c>
      <c r="B39" s="17" t="s">
        <v>112</v>
      </c>
      <c r="C39" s="18">
        <v>5651531</v>
      </c>
      <c r="D39" s="18">
        <v>0</v>
      </c>
      <c r="E39" s="18">
        <v>2661734</v>
      </c>
    </row>
    <row r="40" spans="1:5" ht="25.5">
      <c r="A40" s="25">
        <f t="shared" si="0"/>
        <v>35</v>
      </c>
      <c r="B40" s="20" t="s">
        <v>113</v>
      </c>
      <c r="C40" s="21">
        <v>5651531</v>
      </c>
      <c r="D40" s="21">
        <v>0</v>
      </c>
      <c r="E40" s="21">
        <v>2661734</v>
      </c>
    </row>
    <row r="41" spans="1:5">
      <c r="A41" s="25">
        <f t="shared" si="0"/>
        <v>36</v>
      </c>
      <c r="B41" s="20" t="s">
        <v>114</v>
      </c>
      <c r="C41" s="21">
        <v>4547218</v>
      </c>
      <c r="D41" s="21">
        <v>0</v>
      </c>
      <c r="E41" s="21">
        <v>3451530</v>
      </c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27"/>
  <sheetViews>
    <sheetView view="pageLayout" zoomScaleNormal="100" workbookViewId="0">
      <selection activeCell="B1" sqref="B1:E1"/>
    </sheetView>
  </sheetViews>
  <sheetFormatPr defaultRowHeight="12.75"/>
  <cols>
    <col min="1" max="1" width="5.140625" customWidth="1"/>
    <col min="2" max="2" width="41" customWidth="1"/>
    <col min="3" max="3" width="15.28515625" customWidth="1"/>
    <col min="4" max="4" width="12.42578125" customWidth="1"/>
    <col min="5" max="5" width="14.7109375" customWidth="1"/>
  </cols>
  <sheetData>
    <row r="1" spans="1:5" s="1" customFormat="1" ht="15.75">
      <c r="B1" s="23" t="s">
        <v>151</v>
      </c>
      <c r="C1" s="23" t="s">
        <v>157</v>
      </c>
    </row>
    <row r="2" spans="1:5" s="1" customFormat="1"/>
    <row r="3" spans="1:5" ht="23.25" customHeight="1">
      <c r="A3" s="44" t="s">
        <v>156</v>
      </c>
      <c r="B3" s="46"/>
      <c r="C3" s="46"/>
      <c r="D3" s="46"/>
      <c r="E3" s="46"/>
    </row>
    <row r="4" spans="1:5" s="1" customFormat="1">
      <c r="A4" s="6"/>
      <c r="B4" s="5"/>
      <c r="C4" s="5"/>
      <c r="D4" s="5"/>
      <c r="E4" s="5"/>
    </row>
    <row r="5" spans="1:5" s="1" customFormat="1">
      <c r="A5" s="6"/>
      <c r="B5" s="5"/>
      <c r="C5" s="5"/>
      <c r="D5" s="5"/>
      <c r="E5" s="5"/>
    </row>
    <row r="6" spans="1:5" ht="31.5" customHeight="1">
      <c r="A6" s="14"/>
      <c r="B6" s="14" t="s">
        <v>2</v>
      </c>
      <c r="C6" s="14" t="s">
        <v>76</v>
      </c>
      <c r="D6" s="14" t="s">
        <v>77</v>
      </c>
      <c r="E6" s="14" t="s">
        <v>78</v>
      </c>
    </row>
    <row r="7" spans="1:5" ht="25.5">
      <c r="A7" s="16">
        <v>1</v>
      </c>
      <c r="B7" s="17" t="s">
        <v>115</v>
      </c>
      <c r="C7" s="18">
        <v>1508000</v>
      </c>
      <c r="D7" s="18">
        <v>0</v>
      </c>
      <c r="E7" s="18">
        <v>2020079</v>
      </c>
    </row>
    <row r="8" spans="1:5" ht="25.5">
      <c r="A8" s="25">
        <f>A7+1</f>
        <v>2</v>
      </c>
      <c r="B8" s="20" t="s">
        <v>116</v>
      </c>
      <c r="C8" s="21">
        <v>1508000</v>
      </c>
      <c r="D8" s="21">
        <v>0</v>
      </c>
      <c r="E8" s="21">
        <v>2020079</v>
      </c>
    </row>
    <row r="9" spans="1:5" ht="25.5">
      <c r="A9" s="25">
        <f t="shared" ref="A9:A27" si="0">A8+1</f>
        <v>3</v>
      </c>
      <c r="B9" s="17" t="s">
        <v>117</v>
      </c>
      <c r="C9" s="18">
        <v>37483000</v>
      </c>
      <c r="D9" s="18">
        <v>0</v>
      </c>
      <c r="E9" s="18">
        <v>39205000</v>
      </c>
    </row>
    <row r="10" spans="1:5" ht="25.5">
      <c r="A10" s="25">
        <f t="shared" si="0"/>
        <v>4</v>
      </c>
      <c r="B10" s="17" t="s">
        <v>118</v>
      </c>
      <c r="C10" s="18">
        <v>0</v>
      </c>
      <c r="D10" s="18">
        <v>0</v>
      </c>
      <c r="E10" s="18">
        <v>817805</v>
      </c>
    </row>
    <row r="11" spans="1:5" ht="25.5">
      <c r="A11" s="25">
        <f t="shared" si="0"/>
        <v>5</v>
      </c>
      <c r="B11" s="17" t="s">
        <v>119</v>
      </c>
      <c r="C11" s="18">
        <v>144000</v>
      </c>
      <c r="D11" s="18">
        <v>0</v>
      </c>
      <c r="E11" s="18">
        <v>0</v>
      </c>
    </row>
    <row r="12" spans="1:5">
      <c r="A12" s="25">
        <f t="shared" si="0"/>
        <v>6</v>
      </c>
      <c r="B12" s="17" t="s">
        <v>120</v>
      </c>
      <c r="C12" s="18">
        <v>0</v>
      </c>
      <c r="D12" s="18">
        <v>0</v>
      </c>
      <c r="E12" s="18">
        <v>54687</v>
      </c>
    </row>
    <row r="13" spans="1:5" ht="25.5">
      <c r="A13" s="25">
        <f t="shared" si="0"/>
        <v>7</v>
      </c>
      <c r="B13" s="20" t="s">
        <v>121</v>
      </c>
      <c r="C13" s="21">
        <v>37627000</v>
      </c>
      <c r="D13" s="21">
        <v>0</v>
      </c>
      <c r="E13" s="21">
        <v>40077492</v>
      </c>
    </row>
    <row r="14" spans="1:5">
      <c r="A14" s="25">
        <f t="shared" si="0"/>
        <v>8</v>
      </c>
      <c r="B14" s="17" t="s">
        <v>122</v>
      </c>
      <c r="C14" s="18">
        <v>1247000</v>
      </c>
      <c r="D14" s="18">
        <v>0</v>
      </c>
      <c r="E14" s="18">
        <v>1191817</v>
      </c>
    </row>
    <row r="15" spans="1:5">
      <c r="A15" s="25">
        <f t="shared" si="0"/>
        <v>9</v>
      </c>
      <c r="B15" s="17" t="s">
        <v>123</v>
      </c>
      <c r="C15" s="18">
        <v>5146000</v>
      </c>
      <c r="D15" s="18">
        <v>0</v>
      </c>
      <c r="E15" s="18">
        <v>4328129</v>
      </c>
    </row>
    <row r="16" spans="1:5">
      <c r="A16" s="25">
        <f t="shared" si="0"/>
        <v>10</v>
      </c>
      <c r="B16" s="20" t="s">
        <v>124</v>
      </c>
      <c r="C16" s="21">
        <v>6393000</v>
      </c>
      <c r="D16" s="21">
        <v>0</v>
      </c>
      <c r="E16" s="21">
        <v>5519946</v>
      </c>
    </row>
    <row r="17" spans="1:5">
      <c r="A17" s="25">
        <f t="shared" si="0"/>
        <v>11</v>
      </c>
      <c r="B17" s="17" t="s">
        <v>125</v>
      </c>
      <c r="C17" s="18">
        <v>19726000</v>
      </c>
      <c r="D17" s="18">
        <v>0</v>
      </c>
      <c r="E17" s="18">
        <v>20903442</v>
      </c>
    </row>
    <row r="18" spans="1:5">
      <c r="A18" s="25">
        <f t="shared" si="0"/>
        <v>12</v>
      </c>
      <c r="B18" s="17" t="s">
        <v>126</v>
      </c>
      <c r="C18" s="18">
        <v>4824000</v>
      </c>
      <c r="D18" s="18">
        <v>0</v>
      </c>
      <c r="E18" s="18">
        <v>2888967</v>
      </c>
    </row>
    <row r="19" spans="1:5">
      <c r="A19" s="25">
        <f t="shared" si="0"/>
        <v>13</v>
      </c>
      <c r="B19" s="17" t="s">
        <v>127</v>
      </c>
      <c r="C19" s="18">
        <v>7744000</v>
      </c>
      <c r="D19" s="18">
        <v>0</v>
      </c>
      <c r="E19" s="18">
        <v>7213003</v>
      </c>
    </row>
    <row r="20" spans="1:5">
      <c r="A20" s="25">
        <f t="shared" si="0"/>
        <v>14</v>
      </c>
      <c r="B20" s="20" t="s">
        <v>128</v>
      </c>
      <c r="C20" s="21">
        <v>32294000</v>
      </c>
      <c r="D20" s="21">
        <v>0</v>
      </c>
      <c r="E20" s="21">
        <v>31005412</v>
      </c>
    </row>
    <row r="21" spans="1:5">
      <c r="A21" s="25">
        <f t="shared" si="0"/>
        <v>15</v>
      </c>
      <c r="B21" s="20" t="s">
        <v>129</v>
      </c>
      <c r="C21" s="21">
        <v>131000</v>
      </c>
      <c r="D21" s="21">
        <v>0</v>
      </c>
      <c r="E21" s="21">
        <v>113672</v>
      </c>
    </row>
    <row r="22" spans="1:5">
      <c r="A22" s="25">
        <f t="shared" si="0"/>
        <v>16</v>
      </c>
      <c r="B22" s="20" t="s">
        <v>130</v>
      </c>
      <c r="C22" s="21">
        <v>1538000</v>
      </c>
      <c r="D22" s="21">
        <v>0</v>
      </c>
      <c r="E22" s="21">
        <v>3546150</v>
      </c>
    </row>
    <row r="23" spans="1:5" ht="25.5">
      <c r="A23" s="25">
        <f t="shared" si="0"/>
        <v>17</v>
      </c>
      <c r="B23" s="20" t="s">
        <v>131</v>
      </c>
      <c r="C23" s="21">
        <v>-1221000</v>
      </c>
      <c r="D23" s="21">
        <v>0</v>
      </c>
      <c r="E23" s="21">
        <v>1912391</v>
      </c>
    </row>
    <row r="24" spans="1:5" ht="25.5">
      <c r="A24" s="25">
        <f t="shared" si="0"/>
        <v>18</v>
      </c>
      <c r="B24" s="17" t="s">
        <v>132</v>
      </c>
      <c r="C24" s="18">
        <v>0</v>
      </c>
      <c r="D24" s="18">
        <v>0</v>
      </c>
      <c r="E24" s="18">
        <v>16</v>
      </c>
    </row>
    <row r="25" spans="1:5" ht="25.5">
      <c r="A25" s="25">
        <f t="shared" si="0"/>
        <v>19</v>
      </c>
      <c r="B25" s="20" t="s">
        <v>133</v>
      </c>
      <c r="C25" s="21">
        <v>0</v>
      </c>
      <c r="D25" s="21">
        <v>0</v>
      </c>
      <c r="E25" s="21">
        <v>16</v>
      </c>
    </row>
    <row r="26" spans="1:5" ht="25.5">
      <c r="A26" s="25">
        <f t="shared" si="0"/>
        <v>20</v>
      </c>
      <c r="B26" s="20" t="s">
        <v>134</v>
      </c>
      <c r="C26" s="21">
        <v>0</v>
      </c>
      <c r="D26" s="21">
        <v>0</v>
      </c>
      <c r="E26" s="21">
        <v>16</v>
      </c>
    </row>
    <row r="27" spans="1:5">
      <c r="A27" s="25">
        <f t="shared" si="0"/>
        <v>21</v>
      </c>
      <c r="B27" s="20" t="s">
        <v>135</v>
      </c>
      <c r="C27" s="21">
        <v>-1221000</v>
      </c>
      <c r="D27" s="21">
        <v>0</v>
      </c>
      <c r="E27" s="21">
        <v>1912407</v>
      </c>
    </row>
  </sheetData>
  <mergeCells count="1">
    <mergeCell ref="A3:E3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13"/>
  <sheetViews>
    <sheetView view="pageLayout" zoomScaleNormal="100" workbookViewId="0">
      <selection activeCell="E4" sqref="E4"/>
    </sheetView>
  </sheetViews>
  <sheetFormatPr defaultRowHeight="12.75"/>
  <cols>
    <col min="1" max="1" width="4.7109375" customWidth="1"/>
    <col min="2" max="2" width="26.5703125" customWidth="1"/>
    <col min="3" max="3" width="12.28515625" customWidth="1"/>
    <col min="4" max="4" width="15" customWidth="1"/>
    <col min="5" max="5" width="13.42578125" customWidth="1"/>
    <col min="6" max="6" width="13.7109375" customWidth="1"/>
    <col min="7" max="7" width="12.140625" customWidth="1"/>
    <col min="8" max="8" width="14.85546875" customWidth="1"/>
    <col min="9" max="9" width="10.7109375" customWidth="1"/>
  </cols>
  <sheetData>
    <row r="1" spans="1:9" s="1" customFormat="1" ht="31.5">
      <c r="A1" s="28"/>
      <c r="B1" s="41" t="s">
        <v>151</v>
      </c>
      <c r="C1" s="23" t="s">
        <v>159</v>
      </c>
      <c r="F1" s="28"/>
      <c r="G1" s="28"/>
      <c r="H1" s="28"/>
      <c r="I1" s="28"/>
    </row>
    <row r="2" spans="1:9" s="1" customFormat="1">
      <c r="A2" s="28"/>
      <c r="B2" s="28"/>
      <c r="C2" s="28"/>
      <c r="D2" s="28"/>
      <c r="E2" s="28"/>
      <c r="F2" s="28"/>
      <c r="G2" s="28"/>
      <c r="H2" s="28"/>
      <c r="I2" s="28"/>
    </row>
    <row r="3" spans="1:9" s="1" customFormat="1">
      <c r="A3" s="28"/>
      <c r="B3" s="28"/>
      <c r="C3" s="28"/>
      <c r="D3" s="28"/>
      <c r="E3" s="28"/>
      <c r="F3" s="28"/>
      <c r="G3" s="28"/>
      <c r="H3" s="28"/>
      <c r="I3" s="28"/>
    </row>
    <row r="4" spans="1:9" ht="30" customHeight="1">
      <c r="A4" s="38"/>
      <c r="B4" s="40" t="s">
        <v>158</v>
      </c>
      <c r="C4" s="39"/>
      <c r="D4" s="39"/>
      <c r="E4" s="39"/>
      <c r="F4" s="39"/>
      <c r="G4" s="39"/>
      <c r="H4" s="39"/>
      <c r="I4" s="39"/>
    </row>
    <row r="5" spans="1:9" s="1" customFormat="1" ht="15.75">
      <c r="A5" s="29"/>
      <c r="B5" s="30"/>
      <c r="C5" s="30"/>
      <c r="D5" s="30"/>
      <c r="E5" s="30"/>
      <c r="F5" s="30"/>
      <c r="G5" s="30"/>
      <c r="H5" s="30"/>
      <c r="I5" s="30"/>
    </row>
    <row r="6" spans="1:9" ht="50.25" customHeight="1">
      <c r="A6" s="31"/>
      <c r="B6" s="31" t="s">
        <v>2</v>
      </c>
      <c r="C6" s="31" t="s">
        <v>136</v>
      </c>
      <c r="D6" s="31" t="s">
        <v>137</v>
      </c>
      <c r="E6" s="31" t="s">
        <v>138</v>
      </c>
      <c r="F6" s="31" t="s">
        <v>139</v>
      </c>
      <c r="G6" s="31" t="s">
        <v>140</v>
      </c>
      <c r="H6" s="31" t="s">
        <v>141</v>
      </c>
      <c r="I6" s="31" t="s">
        <v>160</v>
      </c>
    </row>
    <row r="7" spans="1:9" ht="25.5">
      <c r="A7" s="32">
        <v>1</v>
      </c>
      <c r="B7" s="33" t="s">
        <v>142</v>
      </c>
      <c r="C7" s="34">
        <v>2069000</v>
      </c>
      <c r="D7" s="34">
        <v>0</v>
      </c>
      <c r="E7" s="34">
        <v>5538150</v>
      </c>
      <c r="F7" s="34">
        <v>0</v>
      </c>
      <c r="G7" s="34">
        <v>0</v>
      </c>
      <c r="H7" s="34">
        <v>0</v>
      </c>
      <c r="I7" s="34">
        <v>7607150</v>
      </c>
    </row>
    <row r="8" spans="1:9" ht="25.5">
      <c r="A8" s="32">
        <v>2</v>
      </c>
      <c r="B8" s="33" t="s">
        <v>143</v>
      </c>
      <c r="C8" s="34">
        <v>2069000</v>
      </c>
      <c r="D8" s="34">
        <v>0</v>
      </c>
      <c r="E8" s="34">
        <v>5538150</v>
      </c>
      <c r="F8" s="34">
        <v>0</v>
      </c>
      <c r="G8" s="34">
        <v>0</v>
      </c>
      <c r="H8" s="34">
        <v>0</v>
      </c>
      <c r="I8" s="34">
        <v>7607150</v>
      </c>
    </row>
    <row r="9" spans="1:9" ht="25.5">
      <c r="A9" s="32">
        <v>3</v>
      </c>
      <c r="B9" s="33" t="s">
        <v>144</v>
      </c>
      <c r="C9" s="34">
        <v>2069000</v>
      </c>
      <c r="D9" s="34">
        <v>0</v>
      </c>
      <c r="E9" s="34">
        <v>5415826</v>
      </c>
      <c r="F9" s="34">
        <v>0</v>
      </c>
      <c r="G9" s="34">
        <v>0</v>
      </c>
      <c r="H9" s="34">
        <v>0</v>
      </c>
      <c r="I9" s="34">
        <v>7484826</v>
      </c>
    </row>
    <row r="10" spans="1:9" ht="25.5">
      <c r="A10" s="35">
        <v>4</v>
      </c>
      <c r="B10" s="36" t="s">
        <v>145</v>
      </c>
      <c r="C10" s="37">
        <v>0</v>
      </c>
      <c r="D10" s="37">
        <v>0</v>
      </c>
      <c r="E10" s="37">
        <v>113672</v>
      </c>
      <c r="F10" s="37">
        <v>0</v>
      </c>
      <c r="G10" s="37">
        <v>0</v>
      </c>
      <c r="H10" s="37">
        <v>0</v>
      </c>
      <c r="I10" s="37">
        <v>113672</v>
      </c>
    </row>
    <row r="11" spans="1:9" ht="25.5">
      <c r="A11" s="32">
        <v>5</v>
      </c>
      <c r="B11" s="33" t="s">
        <v>146</v>
      </c>
      <c r="C11" s="34">
        <v>2069000</v>
      </c>
      <c r="D11" s="34">
        <v>0</v>
      </c>
      <c r="E11" s="34">
        <v>5529498</v>
      </c>
      <c r="F11" s="34">
        <v>0</v>
      </c>
      <c r="G11" s="34">
        <v>0</v>
      </c>
      <c r="H11" s="34">
        <v>0</v>
      </c>
      <c r="I11" s="34">
        <v>7598498</v>
      </c>
    </row>
    <row r="12" spans="1:9" ht="25.5">
      <c r="A12" s="32">
        <v>6</v>
      </c>
      <c r="B12" s="33" t="s">
        <v>147</v>
      </c>
      <c r="C12" s="34">
        <v>2069000</v>
      </c>
      <c r="D12" s="34">
        <v>0</v>
      </c>
      <c r="E12" s="34">
        <v>5529498</v>
      </c>
      <c r="F12" s="34">
        <v>0</v>
      </c>
      <c r="G12" s="34">
        <v>0</v>
      </c>
      <c r="H12" s="34">
        <v>0</v>
      </c>
      <c r="I12" s="34">
        <v>7598498</v>
      </c>
    </row>
    <row r="13" spans="1:9">
      <c r="A13" s="32">
        <v>7</v>
      </c>
      <c r="B13" s="33" t="s">
        <v>148</v>
      </c>
      <c r="C13" s="34">
        <v>0</v>
      </c>
      <c r="D13" s="34">
        <v>0</v>
      </c>
      <c r="E13" s="34">
        <v>8652</v>
      </c>
      <c r="F13" s="34">
        <v>0</v>
      </c>
      <c r="G13" s="34">
        <v>0</v>
      </c>
      <c r="H13" s="34">
        <v>0</v>
      </c>
      <c r="I13" s="34">
        <v>8652</v>
      </c>
    </row>
  </sheetData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>&amp;RÉrték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Windows-felhasználó</cp:lastModifiedBy>
  <cp:lastPrinted>2017-04-26T12:18:25Z</cp:lastPrinted>
  <dcterms:created xsi:type="dcterms:W3CDTF">2010-05-29T08:47:41Z</dcterms:created>
  <dcterms:modified xsi:type="dcterms:W3CDTF">2017-05-04T11:57:24Z</dcterms:modified>
</cp:coreProperties>
</file>