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öltségvetés módosítás II\"/>
    </mc:Choice>
  </mc:AlternateContent>
  <xr:revisionPtr revIDLastSave="0" documentId="13_ncr:1_{6D258A05-7394-43AF-9638-D0FBB0CB5C21}" xr6:coauthVersionLast="43" xr6:coauthVersionMax="43" xr10:uidLastSave="{00000000-0000-0000-0000-000000000000}"/>
  <bookViews>
    <workbookView xWindow="-120" yWindow="-120" windowWidth="29040" windowHeight="15840" xr2:uid="{3D5145D6-6870-4D10-8C3A-ACD9E9D4D0D9}"/>
  </bookViews>
  <sheets>
    <sheet name="költségvetési kiadások" sheetId="1" r:id="rId1"/>
    <sheet name="költségvetési bevételek" sheetId="2" r:id="rId2"/>
    <sheet name="Finanszírozási kiadások" sheetId="3" r:id="rId3"/>
    <sheet name="Finanszírozási bevételek" sheetId="4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4" i="2" l="1"/>
  <c r="E68" i="2"/>
  <c r="E62" i="2"/>
  <c r="E56" i="2"/>
  <c r="E53" i="2"/>
  <c r="E50" i="2"/>
  <c r="E38" i="2"/>
  <c r="E29" i="2"/>
  <c r="E23" i="2"/>
  <c r="E11" i="2"/>
  <c r="E17" i="2" s="1"/>
  <c r="D89" i="1"/>
  <c r="D84" i="1"/>
  <c r="D64" i="1"/>
  <c r="D76" i="1" s="1"/>
  <c r="D59" i="1"/>
  <c r="D49" i="1"/>
  <c r="D43" i="1"/>
  <c r="D40" i="1"/>
  <c r="D32" i="1"/>
  <c r="D29" i="1"/>
  <c r="D23" i="1"/>
  <c r="D19" i="1"/>
  <c r="E40" i="2" l="1"/>
  <c r="E75" i="2" s="1"/>
  <c r="D50" i="1"/>
  <c r="D24" i="1"/>
  <c r="D100" i="1" l="1"/>
  <c r="C31" i="3"/>
  <c r="C24" i="3"/>
  <c r="C15" i="3"/>
  <c r="C8" i="3"/>
  <c r="C25" i="3" s="1"/>
  <c r="C34" i="3" s="1"/>
  <c r="C53" i="2"/>
  <c r="C50" i="2"/>
  <c r="C68" i="2"/>
  <c r="C62" i="2"/>
  <c r="C74" i="2"/>
  <c r="C38" i="2"/>
  <c r="XFC38" i="2" s="1"/>
  <c r="C23" i="2"/>
  <c r="C11" i="2"/>
  <c r="C17" i="2" s="1"/>
  <c r="C56" i="2" l="1"/>
  <c r="C40" i="2"/>
  <c r="C75" i="2" s="1"/>
</calcChain>
</file>

<file path=xl/sharedStrings.xml><?xml version="1.0" encoding="utf-8"?>
<sst xmlns="http://schemas.openxmlformats.org/spreadsheetml/2006/main" count="259" uniqueCount="241">
  <si>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</si>
  <si>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</si>
  <si>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</si>
  <si>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</si>
  <si>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</si>
  <si>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</si>
  <si>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</si>
  <si>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</si>
  <si>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</si>
  <si>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</si>
  <si>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</si>
  <si>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</si>
  <si>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</si>
  <si>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</si>
  <si>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</si>
  <si>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</si>
  <si>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</si>
  <si>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</si>
  <si>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</si>
  <si>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</si>
  <si>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</si>
  <si>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</si>
  <si>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</si>
  <si>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</si>
  <si>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</si>
  <si>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</si>
  <si>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</si>
  <si>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</si>
  <si>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</si>
  <si>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</si>
  <si>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</si>
  <si>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</si>
  <si>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</si>
  <si>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</si>
  <si>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</si>
  <si>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</si>
  <si>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</si>
  <si>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</si>
  <si>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</si>
  <si>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</si>
  <si>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</si>
  <si>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</si>
  <si>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</si>
  <si>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</si>
  <si>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</si>
  <si>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</si>
  <si>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</si>
  <si>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</si>
  <si>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</si>
  <si>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</si>
  <si>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</si>
  <si>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</si>
  <si>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</si>
  <si>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</si>
  <si>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</si>
  <si>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</si>
  <si>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</si>
  <si>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</si>
  <si>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</si>
  <si>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</si>
  <si>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</si>
  <si>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</si>
  <si>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</si>
  <si>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</si>
  <si>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</si>
  <si>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</si>
  <si>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</si>
  <si>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</si>
  <si>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</si>
  <si>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</si>
  <si>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</si>
  <si>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</si>
  <si>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</si>
  <si>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</si>
  <si>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</si>
  <si>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</si>
  <si>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</si>
  <si>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</si>
  <si>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</si>
  <si>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</si>
  <si>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</si>
  <si>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</si>
  <si>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</si>
  <si>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</si>
  <si>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</si>
  <si>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</si>
  <si>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</si>
  <si>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</si>
  <si>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</si>
  <si>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</si>
  <si>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</si>
  <si>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</si>
  <si>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</si>
  <si>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</si>
  <si>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</si>
  <si>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GYÖNGYÖSHALÁSZ KÖZSÉGI ÖNKORMÁNYZAT</t>
  </si>
  <si>
    <t>KÖLTSÉGVETÉSI KIADÁSOK</t>
  </si>
  <si>
    <t>Sorszám</t>
  </si>
  <si>
    <t>Megnevezés</t>
  </si>
  <si>
    <t>Eredeti előirányzat</t>
  </si>
  <si>
    <t>Módosított előirányzat</t>
  </si>
  <si>
    <t>Helyi önkormányzatok működésének általános támogatása (B111)</t>
  </si>
  <si>
    <t>Települési önkormányzatok egyes köznevelési feladatainak támogatása (B112)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</si>
  <si>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</si>
  <si>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</si>
  <si>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</si>
  <si>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</si>
  <si>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</si>
  <si>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</si>
  <si>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Felhalmozási célú önkormányzati támogatások (B21)</t>
  </si>
  <si>
    <t>Felhalmozási célú garancia- és kezességvállalásból származó megtérülések államháztartáson belülről (B22)</t>
  </si>
  <si>
    <t>Pénzügyi monopóliumok nyereségét terhelő adók (B353)</t>
  </si>
  <si>
    <t>Készletértékesítés ellenértéke (B401)</t>
  </si>
  <si>
    <t>Ellátási díjak (B405)</t>
  </si>
  <si>
    <t>Kiszámlázott általános forgalmi adó (B406)</t>
  </si>
  <si>
    <t>Általános forgalmi adó visszatérítése (B407)</t>
  </si>
  <si>
    <t>Részesedésekből származó pénzügyi műveletek bevételei (B4091)</t>
  </si>
  <si>
    <t>Biztosító által fizetett kártérítés (B410)</t>
  </si>
  <si>
    <t>Egyéb tárgyi eszközök értékesítése (B53)</t>
  </si>
  <si>
    <t>Részesedések megszűnéséhez kapcsolódó bevételek (B55)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</si>
  <si>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</si>
  <si>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</si>
  <si>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</si>
  <si>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</si>
  <si>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</si>
  <si>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</si>
  <si>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KÖLTSÉGVETÉSI BEVÉTELEK</t>
  </si>
  <si>
    <t>Települési önkormányzatok szociális gyermekjóléti és gyermekétkeztetési feladatainak támogatása (B113)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</si>
  <si>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</si>
  <si>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</si>
  <si>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</si>
  <si>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</si>
  <si>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</si>
  <si>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</si>
  <si>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</si>
  <si>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</si>
  <si>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</si>
  <si>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</si>
  <si>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</si>
  <si>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</si>
  <si>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</si>
  <si>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</si>
  <si>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Fogyasztási adók (B352)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</si>
  <si>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</si>
  <si>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</si>
  <si>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</si>
  <si>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</si>
  <si>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</si>
  <si>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Szolgáltatások ellenértéke (B402)</t>
  </si>
  <si>
    <t>Közvetített szolgáltatások ellenértéke (B403)</t>
  </si>
  <si>
    <t>Tulajdonosi bevételek (B404)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</si>
  <si>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</si>
  <si>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</si>
  <si>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</si>
  <si>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Más egyéb pénzügyi műveletek bevételei (B4092)</t>
  </si>
  <si>
    <t>Egyéb pénzügyi műveletek bevételei (=44+45) (B409)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</si>
  <si>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</si>
  <si>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</si>
  <si>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</si>
  <si>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</si>
  <si>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Részesedések értékesítése (B54)</t>
  </si>
  <si>
    <t>Felhalmozási bevételek (=50+…+54) (B5)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</si>
  <si>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</si>
  <si>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</si>
  <si>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</si>
  <si>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</si>
  <si>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</si>
  <si>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</si>
  <si>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</si>
  <si>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adácsi kerékpárút nem érkezett meg</t>
  </si>
  <si>
    <t>- magánszemélyek kommunális adója</t>
  </si>
  <si>
    <t>- építményadó</t>
  </si>
  <si>
    <t>- telekadó</t>
  </si>
  <si>
    <t>Értékesítési és forgalmi adók (B351) (iparűzési adó)</t>
  </si>
  <si>
    <t>sírhely, ingatlan bérlet, Tankerület</t>
  </si>
  <si>
    <t>szoc.étkezés</t>
  </si>
  <si>
    <t>könyv</t>
  </si>
  <si>
    <t>Hosszú lejáratú hitelek, kölcsönök törlesztése pénzügyi vállalkozásnak (K9111)</t>
  </si>
  <si>
    <t>Likviditási célú hitelek, kölcsönök törlesztése pénzügyi vállalkozásnak (K9112)</t>
  </si>
  <si>
    <t>Rövid lejáratú hitelek, kölcsönök törlesztése pénzügyi vállalkozásnak (K9113)</t>
  </si>
  <si>
    <t>Hitel-, kölcsöntörlesztés államháztartáson kívülre (=01+02+03) (K911)</t>
  </si>
  <si>
    <t>Forgatási célú belföldi értékpapírok vásárlása (K9121)</t>
  </si>
  <si>
    <t>Befektetési célú belföldi értékpapírok vásárlása (K9122)</t>
  </si>
  <si>
    <t>Kincstárjegyek beváltása (K9123)</t>
  </si>
  <si>
    <t>Éven belüli lejáratú belföldi értékpapírok beváltása (K9124)</t>
  </si>
  <si>
    <t>Belföldi kötvények beváltása (K9125)</t>
  </si>
  <si>
    <t>Éven túli lejáratú belföldi értékpapírok beváltása (K9126)</t>
  </si>
  <si>
    <t>Belföldi értékpapírok kiadásai (=05+…+10) (K912)</t>
  </si>
  <si>
    <t>Államháztartáson belüli megelőlegezések folyósítása (K913)</t>
  </si>
  <si>
    <t>Államháztartáson belüli megelőlegezések visszafizetése (K914)</t>
  </si>
  <si>
    <t>Központi, irányító szervi támogatások folyósítása (K915)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</si>
  <si>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</si>
  <si>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</si>
  <si>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</si>
  <si>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</si>
  <si>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</si>
  <si>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Tulajdonosi kölcsönök kiadásai (=18+19) (K919)</t>
  </si>
  <si>
    <t>Belföldi finanszírozás kiadásai (=04+11+…+17+20) (K91)</t>
  </si>
  <si>
    <t>Forgatási célú külföldi értékpapírok vásárlása (K921)</t>
  </si>
  <si>
    <t>Befektetési célú külföldi értékpapírok vásárlása (K922)</t>
  </si>
  <si>
    <t>Külföldi értékpapírok beváltása (K923)</t>
  </si>
  <si>
    <t>Hitelek, kölcsönök törlesztése külföldi kormányoknak és nemzetközi szervezeteknek (K924)</t>
  </si>
  <si>
    <t>Hitelek, kölcsönök törlesztése külföldi pénzintézeteknek (K925)</t>
  </si>
  <si>
    <t>Külföldi finanszírozás kiadásai (=22+…+26) (K92)</t>
  </si>
  <si>
    <t>Adóssághoz nem kapcsolódó származékos ügyletek kiadásai (K93)</t>
  </si>
  <si>
    <t>Váltókiadások (K94)</t>
  </si>
  <si>
    <t>Finanszírozási kiadások (=21+27+28+29) (K9)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</si>
  <si>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</si>
  <si>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</si>
  <si>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</si>
  <si>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</si>
  <si>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</si>
  <si>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</si>
  <si>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</si>
  <si>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</si>
  <si>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</si>
  <si>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</si>
  <si>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Előző év vállalkozási maradványának igénybevétele (B8132)</t>
  </si>
  <si>
    <t>Maradvány igénybevétele (=10+11)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</si>
  <si>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</si>
  <si>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</si>
  <si>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</si>
  <si>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</si>
  <si>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</si>
  <si>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</si>
  <si>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</si>
  <si>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</si>
  <si>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</si>
  <si>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</si>
  <si>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</si>
  <si>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</si>
  <si>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</si>
  <si>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</si>
  <si>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</si>
  <si>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</si>
  <si>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</si>
  <si>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</si>
  <si>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FINANSZÍROZÁSI KIADÁSOK</t>
  </si>
  <si>
    <t>FINANSZÍROZÁSI BEVÉTELEK</t>
  </si>
  <si>
    <t>II.</t>
  </si>
  <si>
    <t>2. melléklet a 4/2019. (V.17.)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</si>
</sst>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6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3" fillId="0" borderId="0" xfId="0" applyFont="1"/>
    <xf numFmtId="0" fontId="2" fillId="0" borderId="1" xfId="0" applyFont="1" applyBorder="1"/>
    <xf numFmtId="164" fontId="2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0" fontId="2" fillId="0" borderId="0" xfId="0" applyFont="1"/>
    <xf numFmtId="164" fontId="3" fillId="0" borderId="0" xfId="0" applyNumberFormat="1" applyFont="1"/>
    <xf numFmtId="0" fontId="4" fillId="0" borderId="0" xfId="0" applyFont="1"/>
    <xf numFmtId="0" fontId="3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164" fontId="4" fillId="0" borderId="0" xfId="0" applyNumberFormat="1" applyFont="1"/>
    <xf numFmtId="0" fontId="3" fillId="0" borderId="0" xfId="0" applyFont="1" applyAlignment="1">
      <alignment vertical="center"/>
    </xf>
    <xf numFmtId="0" fontId="2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A5F40-2196-419F-AC14-CEA7034CF139}">
  <dimension ref="A1:I100"/>
  <sheetViews>
    <sheetView tabSelected="1" zoomScale="120" zoomScaleNormal="120" workbookViewId="0">
      <selection activeCell="A2" sqref="A2:C2"/>
    </sheetView>
  </sheetViews>
  <sheetFormatPr defaultRowHeight="11.25" x14ac:dyDescent="0.2"/>
  <cols>
    <col min="1" max="1" width="7.42578125" style="2" bestFit="1" customWidth="1"/>
    <col min="2" max="2" width="70.140625" style="2" bestFit="1" customWidth="1"/>
    <col min="3" max="3" width="15.42578125" style="8" bestFit="1" customWidth="1"/>
    <col min="4" max="4" width="18.140625" style="2" bestFit="1" customWidth="1"/>
    <col min="5" max="16384" width="9.140625" style="2"/>
  </cols>
  <sheetData>
    <row r="1" spans="1:9" x14ac:dyDescent="0.2">
      <c r="A1" s="21" t="s">
        <v>240</v>
      </c>
      <c r="B1" s="21"/>
      <c r="C1" s="21"/>
      <c r="D1" s="16"/>
      <c r="E1" s="16"/>
      <c r="F1" s="16"/>
      <c r="G1" s="16"/>
      <c r="H1" s="16"/>
      <c r="I1" s="16"/>
    </row>
    <row r="2" spans="1:9" x14ac:dyDescent="0.2">
      <c r="A2" s="20" t="s">
        <v>95</v>
      </c>
      <c r="B2" s="20"/>
      <c r="C2" s="20"/>
    </row>
    <row r="3" spans="1:9" x14ac:dyDescent="0.2">
      <c r="A3" s="20" t="s">
        <v>96</v>
      </c>
      <c r="B3" s="20"/>
      <c r="C3" s="20"/>
    </row>
    <row r="4" spans="1:9" x14ac:dyDescent="0.2">
      <c r="D4" s="17" t="s">
        <v>239</v>
      </c>
    </row>
    <row r="5" spans="1:9" x14ac:dyDescent="0.2">
      <c r="A5" s="3" t="s">
        <v>97</v>
      </c>
      <c r="B5" s="3" t="s">
        <v>98</v>
      </c>
      <c r="C5" s="4" t="s">
        <v>99</v>
      </c>
      <c r="D5" s="4" t="s">
        <v>100</v>
      </c>
    </row>
    <row r="6" spans="1:9" x14ac:dyDescent="0.2">
      <c r="A6" s="5">
        <v>1</v>
      </c>
      <c r="B6" s="5" t="s">
        <v>0</v>
      </c>
      <c r="C6" s="6">
        <v>7693820</v>
      </c>
      <c r="D6" s="6">
        <v>8647817</v>
      </c>
    </row>
    <row r="7" spans="1:9" x14ac:dyDescent="0.2">
      <c r="A7" s="5">
        <v>2</v>
      </c>
      <c r="B7" s="5" t="s">
        <v>1</v>
      </c>
      <c r="C7" s="6"/>
      <c r="D7" s="6"/>
    </row>
    <row r="8" spans="1:9" x14ac:dyDescent="0.2">
      <c r="A8" s="5">
        <v>3</v>
      </c>
      <c r="B8" s="5" t="s">
        <v>2</v>
      </c>
      <c r="C8" s="6"/>
      <c r="D8" s="6">
        <v>237010</v>
      </c>
    </row>
    <row r="9" spans="1:9" x14ac:dyDescent="0.2">
      <c r="A9" s="5">
        <v>4</v>
      </c>
      <c r="B9" s="5" t="s">
        <v>3</v>
      </c>
      <c r="C9" s="6"/>
      <c r="D9" s="6"/>
    </row>
    <row r="10" spans="1:9" x14ac:dyDescent="0.2">
      <c r="A10" s="5">
        <v>5</v>
      </c>
      <c r="B10" s="5" t="s">
        <v>4</v>
      </c>
      <c r="C10" s="6"/>
      <c r="D10" s="6"/>
    </row>
    <row r="11" spans="1:9" x14ac:dyDescent="0.2">
      <c r="A11" s="5">
        <v>6</v>
      </c>
      <c r="B11" s="5" t="s">
        <v>5</v>
      </c>
      <c r="C11" s="6"/>
      <c r="D11" s="6"/>
    </row>
    <row r="12" spans="1:9" x14ac:dyDescent="0.2">
      <c r="A12" s="5">
        <v>7</v>
      </c>
      <c r="B12" s="5" t="s">
        <v>6</v>
      </c>
      <c r="C12" s="6"/>
      <c r="D12" s="6">
        <v>112880</v>
      </c>
    </row>
    <row r="13" spans="1:9" x14ac:dyDescent="0.2">
      <c r="A13" s="5">
        <v>8</v>
      </c>
      <c r="B13" s="5" t="s">
        <v>7</v>
      </c>
      <c r="C13" s="6"/>
      <c r="D13" s="6"/>
    </row>
    <row r="14" spans="1:9" x14ac:dyDescent="0.2">
      <c r="A14" s="5">
        <v>9</v>
      </c>
      <c r="B14" s="5" t="s">
        <v>8</v>
      </c>
      <c r="C14" s="6"/>
      <c r="D14" s="6">
        <v>66256</v>
      </c>
    </row>
    <row r="15" spans="1:9" x14ac:dyDescent="0.2">
      <c r="A15" s="5">
        <v>10</v>
      </c>
      <c r="B15" s="5" t="s">
        <v>9</v>
      </c>
      <c r="C15" s="6"/>
      <c r="D15" s="6"/>
    </row>
    <row r="16" spans="1:9" x14ac:dyDescent="0.2">
      <c r="A16" s="5">
        <v>11</v>
      </c>
      <c r="B16" s="5" t="s">
        <v>10</v>
      </c>
      <c r="C16" s="6"/>
      <c r="D16" s="6"/>
    </row>
    <row r="17" spans="1:4" x14ac:dyDescent="0.2">
      <c r="A17" s="5">
        <v>12</v>
      </c>
      <c r="B17" s="5" t="s">
        <v>11</v>
      </c>
      <c r="C17" s="6"/>
      <c r="D17" s="6"/>
    </row>
    <row r="18" spans="1:4" x14ac:dyDescent="0.2">
      <c r="A18" s="5">
        <v>13</v>
      </c>
      <c r="B18" s="5" t="s">
        <v>12</v>
      </c>
      <c r="C18" s="6"/>
      <c r="D18" s="6">
        <v>251058</v>
      </c>
    </row>
    <row r="19" spans="1:4" s="7" customFormat="1" ht="10.5" x14ac:dyDescent="0.15">
      <c r="A19" s="3">
        <v>14</v>
      </c>
      <c r="B19" s="3" t="s">
        <v>13</v>
      </c>
      <c r="C19" s="4">
        <v>7693820</v>
      </c>
      <c r="D19" s="4">
        <f>SUM(D6:D18)</f>
        <v>9315021</v>
      </c>
    </row>
    <row r="20" spans="1:4" x14ac:dyDescent="0.2">
      <c r="A20" s="5">
        <v>15</v>
      </c>
      <c r="B20" s="5" t="s">
        <v>14</v>
      </c>
      <c r="C20" s="6">
        <v>8328652</v>
      </c>
      <c r="D20" s="6">
        <v>11973880</v>
      </c>
    </row>
    <row r="21" spans="1:4" x14ac:dyDescent="0.2">
      <c r="A21" s="5">
        <v>16</v>
      </c>
      <c r="B21" s="5" t="s">
        <v>15</v>
      </c>
      <c r="C21" s="6"/>
      <c r="D21" s="6">
        <v>7983155</v>
      </c>
    </row>
    <row r="22" spans="1:4" x14ac:dyDescent="0.2">
      <c r="A22" s="5">
        <v>17</v>
      </c>
      <c r="B22" s="5" t="s">
        <v>16</v>
      </c>
      <c r="C22" s="6">
        <v>3769320</v>
      </c>
      <c r="D22" s="6">
        <v>507205</v>
      </c>
    </row>
    <row r="23" spans="1:4" s="7" customFormat="1" ht="10.5" x14ac:dyDescent="0.15">
      <c r="A23" s="3">
        <v>18</v>
      </c>
      <c r="B23" s="3" t="s">
        <v>17</v>
      </c>
      <c r="C23" s="4">
        <v>12097972</v>
      </c>
      <c r="D23" s="4">
        <f>SUM(D20:D22)</f>
        <v>20464240</v>
      </c>
    </row>
    <row r="24" spans="1:4" s="7" customFormat="1" ht="10.5" x14ac:dyDescent="0.15">
      <c r="A24" s="3">
        <v>19</v>
      </c>
      <c r="B24" s="3" t="s">
        <v>18</v>
      </c>
      <c r="C24" s="4">
        <v>19791792</v>
      </c>
      <c r="D24" s="4">
        <f>D19+D23</f>
        <v>29779261</v>
      </c>
    </row>
    <row r="25" spans="1:4" s="7" customFormat="1" ht="10.5" x14ac:dyDescent="0.15">
      <c r="A25" s="3">
        <v>20</v>
      </c>
      <c r="B25" s="3" t="s">
        <v>19</v>
      </c>
      <c r="C25" s="4">
        <v>4659255</v>
      </c>
      <c r="D25" s="4">
        <v>5670149</v>
      </c>
    </row>
    <row r="26" spans="1:4" x14ac:dyDescent="0.2">
      <c r="A26" s="5">
        <v>21</v>
      </c>
      <c r="B26" s="5" t="s">
        <v>20</v>
      </c>
      <c r="C26" s="6"/>
      <c r="D26" s="6">
        <v>30945</v>
      </c>
    </row>
    <row r="27" spans="1:4" x14ac:dyDescent="0.2">
      <c r="A27" s="5">
        <v>22</v>
      </c>
      <c r="B27" s="5" t="s">
        <v>21</v>
      </c>
      <c r="C27" s="6"/>
      <c r="D27" s="6">
        <v>2177691</v>
      </c>
    </row>
    <row r="28" spans="1:4" x14ac:dyDescent="0.2">
      <c r="A28" s="5">
        <v>23</v>
      </c>
      <c r="B28" s="5" t="s">
        <v>22</v>
      </c>
      <c r="C28" s="6"/>
      <c r="D28" s="6"/>
    </row>
    <row r="29" spans="1:4" s="7" customFormat="1" ht="10.5" x14ac:dyDescent="0.15">
      <c r="A29" s="3">
        <v>24</v>
      </c>
      <c r="B29" s="3" t="s">
        <v>23</v>
      </c>
      <c r="C29" s="4"/>
      <c r="D29" s="4">
        <f>SUM(D26:D28)</f>
        <v>2208636</v>
      </c>
    </row>
    <row r="30" spans="1:4" x14ac:dyDescent="0.2">
      <c r="A30" s="5">
        <v>25</v>
      </c>
      <c r="B30" s="5" t="s">
        <v>24</v>
      </c>
      <c r="C30" s="6"/>
      <c r="D30" s="6">
        <v>1269962</v>
      </c>
    </row>
    <row r="31" spans="1:4" x14ac:dyDescent="0.2">
      <c r="A31" s="5">
        <v>26</v>
      </c>
      <c r="B31" s="5" t="s">
        <v>25</v>
      </c>
      <c r="C31" s="6"/>
      <c r="D31" s="6"/>
    </row>
    <row r="32" spans="1:4" s="7" customFormat="1" ht="10.5" x14ac:dyDescent="0.15">
      <c r="A32" s="3">
        <v>27</v>
      </c>
      <c r="B32" s="3" t="s">
        <v>26</v>
      </c>
      <c r="C32" s="4"/>
      <c r="D32" s="4">
        <f>SUM(D30:D31)</f>
        <v>1269962</v>
      </c>
    </row>
    <row r="33" spans="1:4" x14ac:dyDescent="0.2">
      <c r="A33" s="5">
        <v>28</v>
      </c>
      <c r="B33" s="5" t="s">
        <v>27</v>
      </c>
      <c r="C33" s="6">
        <v>7026450</v>
      </c>
      <c r="D33" s="6">
        <v>5208212</v>
      </c>
    </row>
    <row r="34" spans="1:4" x14ac:dyDescent="0.2">
      <c r="A34" s="5">
        <v>29</v>
      </c>
      <c r="B34" s="5" t="s">
        <v>28</v>
      </c>
      <c r="C34" s="6"/>
      <c r="D34" s="6">
        <v>317411</v>
      </c>
    </row>
    <row r="35" spans="1:4" x14ac:dyDescent="0.2">
      <c r="A35" s="5">
        <v>30</v>
      </c>
      <c r="B35" s="5" t="s">
        <v>29</v>
      </c>
      <c r="C35" s="6"/>
      <c r="D35" s="6"/>
    </row>
    <row r="36" spans="1:4" x14ac:dyDescent="0.2">
      <c r="A36" s="5">
        <v>31</v>
      </c>
      <c r="B36" s="5" t="s">
        <v>30</v>
      </c>
      <c r="C36" s="6"/>
      <c r="D36" s="6">
        <v>3000</v>
      </c>
    </row>
    <row r="37" spans="1:4" x14ac:dyDescent="0.2">
      <c r="A37" s="5">
        <v>32</v>
      </c>
      <c r="B37" s="5" t="s">
        <v>31</v>
      </c>
      <c r="C37" s="6"/>
      <c r="D37" s="6">
        <v>44000</v>
      </c>
    </row>
    <row r="38" spans="1:4" x14ac:dyDescent="0.2">
      <c r="A38" s="5">
        <v>33</v>
      </c>
      <c r="B38" s="5" t="s">
        <v>32</v>
      </c>
      <c r="C38" s="6"/>
      <c r="D38" s="6">
        <v>2562207</v>
      </c>
    </row>
    <row r="39" spans="1:4" x14ac:dyDescent="0.2">
      <c r="A39" s="5">
        <v>34</v>
      </c>
      <c r="B39" s="5" t="s">
        <v>33</v>
      </c>
      <c r="C39" s="6">
        <v>13800000</v>
      </c>
      <c r="D39" s="6">
        <v>27020016</v>
      </c>
    </row>
    <row r="40" spans="1:4" s="7" customFormat="1" ht="10.5" x14ac:dyDescent="0.15">
      <c r="A40" s="3">
        <v>35</v>
      </c>
      <c r="B40" s="3" t="s">
        <v>34</v>
      </c>
      <c r="C40" s="4">
        <v>20826450</v>
      </c>
      <c r="D40" s="4">
        <f>SUM(D33:D39)</f>
        <v>35154846</v>
      </c>
    </row>
    <row r="41" spans="1:4" x14ac:dyDescent="0.2">
      <c r="A41" s="5">
        <v>36</v>
      </c>
      <c r="B41" s="5" t="s">
        <v>35</v>
      </c>
      <c r="C41" s="6"/>
      <c r="D41" s="6"/>
    </row>
    <row r="42" spans="1:4" x14ac:dyDescent="0.2">
      <c r="A42" s="5">
        <v>37</v>
      </c>
      <c r="B42" s="5" t="s">
        <v>36</v>
      </c>
      <c r="C42" s="6"/>
      <c r="D42" s="6">
        <v>150000</v>
      </c>
    </row>
    <row r="43" spans="1:4" s="7" customFormat="1" ht="10.5" x14ac:dyDescent="0.15">
      <c r="A43" s="3">
        <v>38</v>
      </c>
      <c r="B43" s="3" t="s">
        <v>37</v>
      </c>
      <c r="C43" s="4"/>
      <c r="D43" s="4">
        <f>SUM(D41:D42)</f>
        <v>150000</v>
      </c>
    </row>
    <row r="44" spans="1:4" x14ac:dyDescent="0.2">
      <c r="A44" s="5">
        <v>39</v>
      </c>
      <c r="B44" s="5" t="s">
        <v>38</v>
      </c>
      <c r="C44" s="6">
        <v>6400800</v>
      </c>
      <c r="D44" s="6">
        <v>5816222</v>
      </c>
    </row>
    <row r="45" spans="1:4" x14ac:dyDescent="0.2">
      <c r="A45" s="5">
        <v>40</v>
      </c>
      <c r="B45" s="5" t="s">
        <v>39</v>
      </c>
      <c r="C45" s="6"/>
      <c r="D45" s="6">
        <v>653000</v>
      </c>
    </row>
    <row r="46" spans="1:4" x14ac:dyDescent="0.2">
      <c r="A46" s="5">
        <v>41</v>
      </c>
      <c r="B46" s="5" t="s">
        <v>40</v>
      </c>
      <c r="C46" s="6"/>
      <c r="D46" s="6"/>
    </row>
    <row r="47" spans="1:4" x14ac:dyDescent="0.2">
      <c r="A47" s="5">
        <v>42</v>
      </c>
      <c r="B47" s="5" t="s">
        <v>41</v>
      </c>
      <c r="C47" s="6"/>
      <c r="D47" s="6"/>
    </row>
    <row r="48" spans="1:4" x14ac:dyDescent="0.2">
      <c r="A48" s="5">
        <v>43</v>
      </c>
      <c r="B48" s="5" t="s">
        <v>42</v>
      </c>
      <c r="C48" s="6">
        <v>23707000</v>
      </c>
      <c r="D48" s="6">
        <v>3497731</v>
      </c>
    </row>
    <row r="49" spans="1:4" s="7" customFormat="1" ht="10.5" x14ac:dyDescent="0.15">
      <c r="A49" s="3">
        <v>44</v>
      </c>
      <c r="B49" s="3" t="s">
        <v>43</v>
      </c>
      <c r="C49" s="4">
        <v>30107800</v>
      </c>
      <c r="D49" s="4">
        <f>SUM(D44:D48)</f>
        <v>9966953</v>
      </c>
    </row>
    <row r="50" spans="1:4" s="7" customFormat="1" ht="10.5" x14ac:dyDescent="0.15">
      <c r="A50" s="3">
        <v>45</v>
      </c>
      <c r="B50" s="3" t="s">
        <v>44</v>
      </c>
      <c r="C50" s="4">
        <v>50934250</v>
      </c>
      <c r="D50" s="4">
        <f>D29+D32+D40+D43+D49</f>
        <v>48750397</v>
      </c>
    </row>
    <row r="51" spans="1:4" x14ac:dyDescent="0.2">
      <c r="A51" s="5">
        <v>46</v>
      </c>
      <c r="B51" s="5" t="s">
        <v>45</v>
      </c>
      <c r="C51" s="6"/>
      <c r="D51" s="6"/>
    </row>
    <row r="52" spans="1:4" x14ac:dyDescent="0.2">
      <c r="A52" s="5">
        <v>47</v>
      </c>
      <c r="B52" s="5" t="s">
        <v>46</v>
      </c>
      <c r="C52" s="6"/>
      <c r="D52" s="6">
        <v>437000</v>
      </c>
    </row>
    <row r="53" spans="1:4" x14ac:dyDescent="0.2">
      <c r="A53" s="5">
        <v>48</v>
      </c>
      <c r="B53" s="5" t="s">
        <v>47</v>
      </c>
      <c r="C53" s="6"/>
      <c r="D53" s="6"/>
    </row>
    <row r="54" spans="1:4" x14ac:dyDescent="0.2">
      <c r="A54" s="5">
        <v>49</v>
      </c>
      <c r="B54" s="5" t="s">
        <v>48</v>
      </c>
      <c r="C54" s="6"/>
      <c r="D54" s="6"/>
    </row>
    <row r="55" spans="1:4" x14ac:dyDescent="0.2">
      <c r="A55" s="5">
        <v>50</v>
      </c>
      <c r="B55" s="5" t="s">
        <v>49</v>
      </c>
      <c r="C55" s="6"/>
      <c r="D55" s="6"/>
    </row>
    <row r="56" spans="1:4" x14ac:dyDescent="0.2">
      <c r="A56" s="5">
        <v>51</v>
      </c>
      <c r="B56" s="5" t="s">
        <v>50</v>
      </c>
      <c r="C56" s="6"/>
      <c r="D56" s="6"/>
    </row>
    <row r="57" spans="1:4" x14ac:dyDescent="0.2">
      <c r="A57" s="5">
        <v>52</v>
      </c>
      <c r="B57" s="5" t="s">
        <v>51</v>
      </c>
      <c r="C57" s="6"/>
      <c r="D57" s="6">
        <v>96000</v>
      </c>
    </row>
    <row r="58" spans="1:4" x14ac:dyDescent="0.2">
      <c r="A58" s="5">
        <v>53</v>
      </c>
      <c r="B58" s="5" t="s">
        <v>52</v>
      </c>
      <c r="C58" s="6">
        <v>14587000</v>
      </c>
      <c r="D58" s="6">
        <v>16150000</v>
      </c>
    </row>
    <row r="59" spans="1:4" s="7" customFormat="1" ht="10.5" x14ac:dyDescent="0.15">
      <c r="A59" s="3">
        <v>54</v>
      </c>
      <c r="B59" s="3" t="s">
        <v>53</v>
      </c>
      <c r="C59" s="4">
        <v>14587000</v>
      </c>
      <c r="D59" s="4">
        <f>SUM(D51:D58)</f>
        <v>16683000</v>
      </c>
    </row>
    <row r="60" spans="1:4" x14ac:dyDescent="0.2">
      <c r="A60" s="5">
        <v>55</v>
      </c>
      <c r="B60" s="5" t="s">
        <v>54</v>
      </c>
      <c r="C60" s="6"/>
      <c r="D60" s="6"/>
    </row>
    <row r="61" spans="1:4" x14ac:dyDescent="0.2">
      <c r="A61" s="5">
        <v>56</v>
      </c>
      <c r="B61" s="5" t="s">
        <v>55</v>
      </c>
      <c r="C61" s="6"/>
      <c r="D61" s="6"/>
    </row>
    <row r="62" spans="1:4" x14ac:dyDescent="0.2">
      <c r="A62" s="5">
        <v>57</v>
      </c>
      <c r="B62" s="5" t="s">
        <v>56</v>
      </c>
      <c r="C62" s="6"/>
      <c r="D62" s="6"/>
    </row>
    <row r="63" spans="1:4" x14ac:dyDescent="0.2">
      <c r="A63" s="5">
        <v>58</v>
      </c>
      <c r="B63" s="5" t="s">
        <v>57</v>
      </c>
      <c r="C63" s="6">
        <v>4916999</v>
      </c>
      <c r="D63" s="6">
        <v>0</v>
      </c>
    </row>
    <row r="64" spans="1:4" s="7" customFormat="1" ht="10.5" x14ac:dyDescent="0.15">
      <c r="A64" s="3">
        <v>59</v>
      </c>
      <c r="B64" s="3" t="s">
        <v>58</v>
      </c>
      <c r="C64" s="4">
        <v>4916999</v>
      </c>
      <c r="D64" s="4">
        <f>SUM(D60:D63)</f>
        <v>0</v>
      </c>
    </row>
    <row r="65" spans="1:4" x14ac:dyDescent="0.2">
      <c r="A65" s="5">
        <v>60</v>
      </c>
      <c r="B65" s="5" t="s">
        <v>59</v>
      </c>
      <c r="C65" s="6"/>
      <c r="D65" s="6"/>
    </row>
    <row r="66" spans="1:4" x14ac:dyDescent="0.2">
      <c r="A66" s="5">
        <v>61</v>
      </c>
      <c r="B66" s="5" t="s">
        <v>60</v>
      </c>
      <c r="C66" s="6"/>
      <c r="D66" s="6"/>
    </row>
    <row r="67" spans="1:4" x14ac:dyDescent="0.2">
      <c r="A67" s="5">
        <v>62</v>
      </c>
      <c r="B67" s="5" t="s">
        <v>61</v>
      </c>
      <c r="C67" s="6"/>
      <c r="D67" s="6"/>
    </row>
    <row r="68" spans="1:4" x14ac:dyDescent="0.2">
      <c r="A68" s="5">
        <v>63</v>
      </c>
      <c r="B68" s="5" t="s">
        <v>62</v>
      </c>
      <c r="C68" s="6">
        <v>1002000</v>
      </c>
      <c r="D68" s="6">
        <v>2389910</v>
      </c>
    </row>
    <row r="69" spans="1:4" x14ac:dyDescent="0.2">
      <c r="A69" s="5">
        <v>64</v>
      </c>
      <c r="B69" s="5" t="s">
        <v>63</v>
      </c>
      <c r="C69" s="6"/>
      <c r="D69" s="6"/>
    </row>
    <row r="70" spans="1:4" x14ac:dyDescent="0.2">
      <c r="A70" s="5">
        <v>65</v>
      </c>
      <c r="B70" s="5" t="s">
        <v>64</v>
      </c>
      <c r="C70" s="6"/>
      <c r="D70" s="6"/>
    </row>
    <row r="71" spans="1:4" x14ac:dyDescent="0.2">
      <c r="A71" s="5">
        <v>66</v>
      </c>
      <c r="B71" s="5" t="s">
        <v>65</v>
      </c>
      <c r="C71" s="6"/>
      <c r="D71" s="6"/>
    </row>
    <row r="72" spans="1:4" x14ac:dyDescent="0.2">
      <c r="A72" s="5">
        <v>67</v>
      </c>
      <c r="B72" s="5" t="s">
        <v>66</v>
      </c>
      <c r="C72" s="6"/>
      <c r="D72" s="6"/>
    </row>
    <row r="73" spans="1:4" x14ac:dyDescent="0.2">
      <c r="A73" s="5">
        <v>68</v>
      </c>
      <c r="B73" s="5" t="s">
        <v>67</v>
      </c>
      <c r="C73" s="6"/>
      <c r="D73" s="6"/>
    </row>
    <row r="74" spans="1:4" x14ac:dyDescent="0.2">
      <c r="A74" s="5">
        <v>69</v>
      </c>
      <c r="B74" s="5" t="s">
        <v>68</v>
      </c>
      <c r="C74" s="6">
        <v>7120000</v>
      </c>
      <c r="D74" s="6">
        <v>9641375</v>
      </c>
    </row>
    <row r="75" spans="1:4" x14ac:dyDescent="0.2">
      <c r="A75" s="5">
        <v>70</v>
      </c>
      <c r="B75" s="5" t="s">
        <v>69</v>
      </c>
      <c r="C75" s="6">
        <v>57321642</v>
      </c>
      <c r="D75" s="6">
        <v>270073154</v>
      </c>
    </row>
    <row r="76" spans="1:4" s="7" customFormat="1" ht="10.5" x14ac:dyDescent="0.15">
      <c r="A76" s="3">
        <v>71</v>
      </c>
      <c r="B76" s="3" t="s">
        <v>70</v>
      </c>
      <c r="C76" s="4">
        <v>70360641</v>
      </c>
      <c r="D76" s="4">
        <f>D60+D64+D65+D66+D67+D68+D69+D70+D71+D72+D73+D74+D75</f>
        <v>282104439</v>
      </c>
    </row>
    <row r="77" spans="1:4" x14ac:dyDescent="0.2">
      <c r="A77" s="5">
        <v>72</v>
      </c>
      <c r="B77" s="5" t="s">
        <v>71</v>
      </c>
      <c r="C77" s="6"/>
      <c r="D77" s="6"/>
    </row>
    <row r="78" spans="1:4" x14ac:dyDescent="0.2">
      <c r="A78" s="5">
        <v>73</v>
      </c>
      <c r="B78" s="5" t="s">
        <v>72</v>
      </c>
      <c r="C78" s="6">
        <v>170711260</v>
      </c>
      <c r="D78" s="6">
        <v>22728803</v>
      </c>
    </row>
    <row r="79" spans="1:4" x14ac:dyDescent="0.2">
      <c r="A79" s="5">
        <v>74</v>
      </c>
      <c r="B79" s="5" t="s">
        <v>73</v>
      </c>
      <c r="C79" s="6"/>
      <c r="D79" s="6"/>
    </row>
    <row r="80" spans="1:4" x14ac:dyDescent="0.2">
      <c r="A80" s="5">
        <v>75</v>
      </c>
      <c r="B80" s="5" t="s">
        <v>74</v>
      </c>
      <c r="C80" s="6">
        <v>14645670</v>
      </c>
      <c r="D80" s="6">
        <v>27683246</v>
      </c>
    </row>
    <row r="81" spans="1:4" x14ac:dyDescent="0.2">
      <c r="A81" s="5">
        <v>76</v>
      </c>
      <c r="B81" s="5" t="s">
        <v>75</v>
      </c>
      <c r="C81" s="6"/>
      <c r="D81" s="6"/>
    </row>
    <row r="82" spans="1:4" x14ac:dyDescent="0.2">
      <c r="A82" s="5">
        <v>77</v>
      </c>
      <c r="B82" s="5" t="s">
        <v>76</v>
      </c>
      <c r="C82" s="6"/>
      <c r="D82" s="6"/>
    </row>
    <row r="83" spans="1:4" x14ac:dyDescent="0.2">
      <c r="A83" s="5">
        <v>78</v>
      </c>
      <c r="B83" s="5" t="s">
        <v>77</v>
      </c>
      <c r="C83" s="6">
        <v>50046372</v>
      </c>
      <c r="D83" s="6">
        <v>13557258</v>
      </c>
    </row>
    <row r="84" spans="1:4" s="7" customFormat="1" ht="10.5" x14ac:dyDescent="0.15">
      <c r="A84" s="3">
        <v>79</v>
      </c>
      <c r="B84" s="3" t="s">
        <v>78</v>
      </c>
      <c r="C84" s="4">
        <v>235403302</v>
      </c>
      <c r="D84" s="4">
        <f>SUM(D77:D83)</f>
        <v>63969307</v>
      </c>
    </row>
    <row r="85" spans="1:4" x14ac:dyDescent="0.2">
      <c r="A85" s="5">
        <v>80</v>
      </c>
      <c r="B85" s="5" t="s">
        <v>79</v>
      </c>
      <c r="C85" s="6">
        <v>102162765</v>
      </c>
      <c r="D85" s="6">
        <v>174370060</v>
      </c>
    </row>
    <row r="86" spans="1:4" x14ac:dyDescent="0.2">
      <c r="A86" s="5">
        <v>81</v>
      </c>
      <c r="B86" s="5" t="s">
        <v>80</v>
      </c>
      <c r="C86" s="6"/>
      <c r="D86" s="6"/>
    </row>
    <row r="87" spans="1:4" x14ac:dyDescent="0.2">
      <c r="A87" s="5">
        <v>82</v>
      </c>
      <c r="B87" s="5" t="s">
        <v>81</v>
      </c>
      <c r="C87" s="6"/>
      <c r="D87" s="6"/>
    </row>
    <row r="88" spans="1:4" x14ac:dyDescent="0.2">
      <c r="A88" s="5">
        <v>83</v>
      </c>
      <c r="B88" s="5" t="s">
        <v>82</v>
      </c>
      <c r="C88" s="6">
        <v>27583947</v>
      </c>
      <c r="D88" s="6">
        <v>47079917</v>
      </c>
    </row>
    <row r="89" spans="1:4" s="7" customFormat="1" ht="10.5" x14ac:dyDescent="0.15">
      <c r="A89" s="3">
        <v>84</v>
      </c>
      <c r="B89" s="3" t="s">
        <v>83</v>
      </c>
      <c r="C89" s="4">
        <v>129746712</v>
      </c>
      <c r="D89" s="4">
        <f>SUM(D85:D88)</f>
        <v>221449977</v>
      </c>
    </row>
    <row r="90" spans="1:4" x14ac:dyDescent="0.2">
      <c r="A90" s="5">
        <v>85</v>
      </c>
      <c r="B90" s="5" t="s">
        <v>84</v>
      </c>
      <c r="C90" s="6"/>
      <c r="D90" s="6"/>
    </row>
    <row r="91" spans="1:4" x14ac:dyDescent="0.2">
      <c r="A91" s="5">
        <v>86</v>
      </c>
      <c r="B91" s="5" t="s">
        <v>85</v>
      </c>
      <c r="C91" s="6"/>
      <c r="D91" s="6"/>
    </row>
    <row r="92" spans="1:4" x14ac:dyDescent="0.2">
      <c r="A92" s="5">
        <v>87</v>
      </c>
      <c r="B92" s="5" t="s">
        <v>86</v>
      </c>
      <c r="C92" s="6"/>
      <c r="D92" s="6"/>
    </row>
    <row r="93" spans="1:4" x14ac:dyDescent="0.2">
      <c r="A93" s="5">
        <v>88</v>
      </c>
      <c r="B93" s="5" t="s">
        <v>87</v>
      </c>
      <c r="C93" s="6"/>
      <c r="D93" s="6"/>
    </row>
    <row r="94" spans="1:4" x14ac:dyDescent="0.2">
      <c r="A94" s="5">
        <v>89</v>
      </c>
      <c r="B94" s="5" t="s">
        <v>88</v>
      </c>
      <c r="C94" s="6"/>
      <c r="D94" s="6"/>
    </row>
    <row r="95" spans="1:4" x14ac:dyDescent="0.2">
      <c r="A95" s="5">
        <v>90</v>
      </c>
      <c r="B95" s="5" t="s">
        <v>89</v>
      </c>
      <c r="C95" s="6"/>
      <c r="D95" s="6"/>
    </row>
    <row r="96" spans="1:4" x14ac:dyDescent="0.2">
      <c r="A96" s="5">
        <v>91</v>
      </c>
      <c r="B96" s="5" t="s">
        <v>90</v>
      </c>
      <c r="C96" s="6"/>
      <c r="D96" s="6"/>
    </row>
    <row r="97" spans="1:4" x14ac:dyDescent="0.2">
      <c r="A97" s="5">
        <v>92</v>
      </c>
      <c r="B97" s="5" t="s">
        <v>91</v>
      </c>
      <c r="C97" s="6"/>
      <c r="D97" s="6"/>
    </row>
    <row r="98" spans="1:4" x14ac:dyDescent="0.2">
      <c r="A98" s="5">
        <v>93</v>
      </c>
      <c r="B98" s="5" t="s">
        <v>92</v>
      </c>
      <c r="C98" s="6"/>
      <c r="D98" s="6"/>
    </row>
    <row r="99" spans="1:4" s="7" customFormat="1" ht="10.5" x14ac:dyDescent="0.15">
      <c r="A99" s="3">
        <v>94</v>
      </c>
      <c r="B99" s="3" t="s">
        <v>93</v>
      </c>
      <c r="C99" s="4"/>
      <c r="D99" s="4"/>
    </row>
    <row r="100" spans="1:4" s="7" customFormat="1" ht="10.5" x14ac:dyDescent="0.15">
      <c r="A100" s="3">
        <v>95</v>
      </c>
      <c r="B100" s="3" t="s">
        <v>94</v>
      </c>
      <c r="C100" s="4">
        <v>525482952</v>
      </c>
      <c r="D100" s="4">
        <f>D24+D25+D50+D59+D76+D84+D89+D99</f>
        <v>668406530</v>
      </c>
    </row>
  </sheetData>
  <mergeCells count="3">
    <mergeCell ref="A2:C2"/>
    <mergeCell ref="A3:C3"/>
    <mergeCell ref="A1:C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D379F-C524-4FDE-8EFE-68699B172BDA}">
  <dimension ref="A1:XFC433"/>
  <sheetViews>
    <sheetView topLeftCell="A34" workbookViewId="0">
      <selection activeCell="C56" sqref="C56"/>
    </sheetView>
  </sheetViews>
  <sheetFormatPr defaultRowHeight="11.25" x14ac:dyDescent="0.2"/>
  <cols>
    <col min="1" max="1" width="7.42578125" style="9" bestFit="1" customWidth="1"/>
    <col min="2" max="2" width="74.140625" style="14" customWidth="1"/>
    <col min="3" max="3" width="15.42578125" style="15" bestFit="1" customWidth="1"/>
    <col min="4" max="4" width="25.5703125" style="9" hidden="1" customWidth="1"/>
    <col min="5" max="5" width="18.140625" style="9" bestFit="1" customWidth="1"/>
    <col min="6" max="16382" width="9.140625" style="9"/>
    <col min="16383" max="16383" width="8.7109375" style="9" bestFit="1" customWidth="1"/>
    <col min="16384" max="16384" width="8.7109375" style="9" customWidth="1"/>
  </cols>
  <sheetData>
    <row r="1" spans="1:5" x14ac:dyDescent="0.2">
      <c r="A1" s="20" t="s">
        <v>95</v>
      </c>
      <c r="B1" s="20"/>
      <c r="C1" s="20"/>
    </row>
    <row r="2" spans="1:5" x14ac:dyDescent="0.2">
      <c r="A2" s="20" t="s">
        <v>126</v>
      </c>
      <c r="B2" s="20"/>
      <c r="C2" s="20"/>
    </row>
    <row r="3" spans="1:5" x14ac:dyDescent="0.2">
      <c r="A3" s="2"/>
      <c r="B3" s="10"/>
      <c r="C3" s="8"/>
      <c r="E3" s="18" t="s">
        <v>239</v>
      </c>
    </row>
    <row r="4" spans="1:5" x14ac:dyDescent="0.2">
      <c r="A4" s="3" t="s">
        <v>97</v>
      </c>
      <c r="B4" s="11" t="s">
        <v>98</v>
      </c>
      <c r="C4" s="4" t="s">
        <v>99</v>
      </c>
      <c r="E4" s="4" t="s">
        <v>100</v>
      </c>
    </row>
    <row r="5" spans="1:5" s="2" customFormat="1" x14ac:dyDescent="0.2">
      <c r="A5" s="5">
        <v>1</v>
      </c>
      <c r="B5" s="12" t="s">
        <v>101</v>
      </c>
      <c r="C5" s="6">
        <v>19667997</v>
      </c>
      <c r="E5" s="6">
        <v>19797561</v>
      </c>
    </row>
    <row r="6" spans="1:5" s="2" customFormat="1" x14ac:dyDescent="0.2">
      <c r="A6" s="5">
        <v>2</v>
      </c>
      <c r="B6" s="12" t="s">
        <v>102</v>
      </c>
      <c r="C6" s="6">
        <v>44383800</v>
      </c>
      <c r="E6" s="6">
        <v>44975533</v>
      </c>
    </row>
    <row r="7" spans="1:5" s="2" customFormat="1" x14ac:dyDescent="0.2">
      <c r="A7" s="5">
        <v>3</v>
      </c>
      <c r="B7" s="12" t="s">
        <v>127</v>
      </c>
      <c r="C7" s="6">
        <v>14844763</v>
      </c>
      <c r="E7" s="6">
        <v>14187819</v>
      </c>
    </row>
    <row r="8" spans="1:5" s="2" customFormat="1" x14ac:dyDescent="0.2">
      <c r="A8" s="5">
        <v>4</v>
      </c>
      <c r="B8" s="12" t="s">
        <v>103</v>
      </c>
      <c r="C8" s="6">
        <v>3155680</v>
      </c>
      <c r="E8" s="6">
        <v>3405632</v>
      </c>
    </row>
    <row r="9" spans="1:5" s="2" customFormat="1" x14ac:dyDescent="0.2">
      <c r="A9" s="5">
        <v>5</v>
      </c>
      <c r="B9" s="12" t="s">
        <v>104</v>
      </c>
      <c r="C9" s="6"/>
      <c r="E9" s="6">
        <v>5117069</v>
      </c>
    </row>
    <row r="10" spans="1:5" s="2" customFormat="1" x14ac:dyDescent="0.2">
      <c r="A10" s="5">
        <v>6</v>
      </c>
      <c r="B10" s="12" t="s">
        <v>105</v>
      </c>
      <c r="C10" s="6"/>
      <c r="E10" s="6">
        <v>3331579</v>
      </c>
    </row>
    <row r="11" spans="1:5" s="7" customFormat="1" ht="10.5" x14ac:dyDescent="0.15">
      <c r="A11" s="3">
        <v>7</v>
      </c>
      <c r="B11" s="11" t="s">
        <v>106</v>
      </c>
      <c r="C11" s="4">
        <f>SUM(C5:C10)</f>
        <v>82052240</v>
      </c>
      <c r="E11" s="4">
        <f>SUM(E5:E10)</f>
        <v>90815193</v>
      </c>
    </row>
    <row r="12" spans="1:5" s="2" customFormat="1" x14ac:dyDescent="0.2">
      <c r="A12" s="5">
        <v>8</v>
      </c>
      <c r="B12" s="12" t="s">
        <v>107</v>
      </c>
      <c r="C12" s="6"/>
      <c r="E12" s="6"/>
    </row>
    <row r="13" spans="1:5" s="2" customFormat="1" x14ac:dyDescent="0.2">
      <c r="A13" s="5">
        <v>9</v>
      </c>
      <c r="B13" s="12" t="s">
        <v>108</v>
      </c>
      <c r="C13" s="6"/>
      <c r="E13" s="6"/>
    </row>
    <row r="14" spans="1:5" s="2" customFormat="1" x14ac:dyDescent="0.2">
      <c r="A14" s="5">
        <v>10</v>
      </c>
      <c r="B14" s="12" t="s">
        <v>128</v>
      </c>
      <c r="C14" s="6"/>
      <c r="E14" s="6"/>
    </row>
    <row r="15" spans="1:5" s="2" customFormat="1" x14ac:dyDescent="0.2">
      <c r="A15" s="5">
        <v>11</v>
      </c>
      <c r="B15" s="12" t="s">
        <v>129</v>
      </c>
      <c r="C15" s="6"/>
      <c r="E15" s="6"/>
    </row>
    <row r="16" spans="1:5" s="2" customFormat="1" x14ac:dyDescent="0.2">
      <c r="A16" s="5">
        <v>12</v>
      </c>
      <c r="B16" s="12" t="s">
        <v>130</v>
      </c>
      <c r="C16" s="6">
        <v>16843572</v>
      </c>
      <c r="E16" s="6">
        <v>15503402</v>
      </c>
    </row>
    <row r="17" spans="1:5" s="7" customFormat="1" ht="10.5" x14ac:dyDescent="0.15">
      <c r="A17" s="3">
        <v>13</v>
      </c>
      <c r="B17" s="11" t="s">
        <v>131</v>
      </c>
      <c r="C17" s="4">
        <f>SUM(C11:C16)</f>
        <v>98895812</v>
      </c>
      <c r="E17" s="4">
        <f>SUM(E11:E16)</f>
        <v>106318595</v>
      </c>
    </row>
    <row r="18" spans="1:5" s="2" customFormat="1" x14ac:dyDescent="0.2">
      <c r="A18" s="5">
        <v>14</v>
      </c>
      <c r="B18" s="12" t="s">
        <v>109</v>
      </c>
      <c r="C18" s="6">
        <v>65803302</v>
      </c>
      <c r="D18" s="1" t="s">
        <v>169</v>
      </c>
      <c r="E18" s="6">
        <v>15000000</v>
      </c>
    </row>
    <row r="19" spans="1:5" s="2" customFormat="1" x14ac:dyDescent="0.2">
      <c r="A19" s="5">
        <v>15</v>
      </c>
      <c r="B19" s="12" t="s">
        <v>110</v>
      </c>
      <c r="C19" s="6"/>
      <c r="E19" s="6"/>
    </row>
    <row r="20" spans="1:5" s="2" customFormat="1" x14ac:dyDescent="0.2">
      <c r="A20" s="5">
        <v>16</v>
      </c>
      <c r="B20" s="12" t="s">
        <v>132</v>
      </c>
      <c r="C20" s="6"/>
      <c r="E20" s="6"/>
    </row>
    <row r="21" spans="1:5" s="2" customFormat="1" x14ac:dyDescent="0.2">
      <c r="A21" s="5">
        <v>17</v>
      </c>
      <c r="B21" s="12" t="s">
        <v>133</v>
      </c>
      <c r="C21" s="6"/>
      <c r="E21" s="6"/>
    </row>
    <row r="22" spans="1:5" s="2" customFormat="1" x14ac:dyDescent="0.2">
      <c r="A22" s="5">
        <v>18</v>
      </c>
      <c r="B22" s="12" t="s">
        <v>134</v>
      </c>
      <c r="C22" s="6"/>
      <c r="E22" s="6"/>
    </row>
    <row r="23" spans="1:5" s="7" customFormat="1" ht="10.5" x14ac:dyDescent="0.15">
      <c r="A23" s="3">
        <v>19</v>
      </c>
      <c r="B23" s="11" t="s">
        <v>135</v>
      </c>
      <c r="C23" s="4">
        <f>SUM(C18:C22)</f>
        <v>65803302</v>
      </c>
      <c r="E23" s="4">
        <f>SUM(E18:E22)</f>
        <v>15000000</v>
      </c>
    </row>
    <row r="24" spans="1:5" s="2" customFormat="1" x14ac:dyDescent="0.2">
      <c r="A24" s="5">
        <v>20</v>
      </c>
      <c r="B24" s="12" t="s">
        <v>136</v>
      </c>
      <c r="C24" s="6"/>
      <c r="E24" s="6"/>
    </row>
    <row r="25" spans="1:5" s="2" customFormat="1" x14ac:dyDescent="0.2">
      <c r="A25" s="5">
        <v>21</v>
      </c>
      <c r="B25" s="12" t="s">
        <v>137</v>
      </c>
      <c r="C25" s="6"/>
      <c r="E25" s="6"/>
    </row>
    <row r="26" spans="1:5" s="2" customFormat="1" x14ac:dyDescent="0.2">
      <c r="A26" s="5">
        <v>22</v>
      </c>
      <c r="B26" s="12" t="s">
        <v>138</v>
      </c>
      <c r="C26" s="6"/>
      <c r="E26" s="6"/>
    </row>
    <row r="27" spans="1:5" s="2" customFormat="1" x14ac:dyDescent="0.2">
      <c r="A27" s="5">
        <v>23</v>
      </c>
      <c r="B27" s="12" t="s">
        <v>139</v>
      </c>
      <c r="C27" s="6"/>
      <c r="E27" s="6"/>
    </row>
    <row r="28" spans="1:5" s="2" customFormat="1" x14ac:dyDescent="0.2">
      <c r="A28" s="5">
        <v>24</v>
      </c>
      <c r="B28" s="12" t="s">
        <v>140</v>
      </c>
      <c r="C28" s="6"/>
      <c r="E28" s="6"/>
    </row>
    <row r="29" spans="1:5" s="7" customFormat="1" ht="10.5" x14ac:dyDescent="0.15">
      <c r="A29" s="3">
        <v>25</v>
      </c>
      <c r="B29" s="11" t="s">
        <v>141</v>
      </c>
      <c r="C29" s="4">
        <v>208000000</v>
      </c>
      <c r="E29" s="4">
        <f>SUM(E30:E32)</f>
        <v>252466609</v>
      </c>
    </row>
    <row r="30" spans="1:5" s="2" customFormat="1" x14ac:dyDescent="0.2">
      <c r="A30" s="5"/>
      <c r="B30" s="13" t="s">
        <v>171</v>
      </c>
      <c r="C30" s="6"/>
      <c r="E30" s="6">
        <v>139011917</v>
      </c>
    </row>
    <row r="31" spans="1:5" s="2" customFormat="1" x14ac:dyDescent="0.2">
      <c r="A31" s="5"/>
      <c r="B31" s="13" t="s">
        <v>170</v>
      </c>
      <c r="C31" s="6"/>
      <c r="E31" s="6">
        <v>8892292</v>
      </c>
    </row>
    <row r="32" spans="1:5" s="2" customFormat="1" x14ac:dyDescent="0.2">
      <c r="A32" s="5"/>
      <c r="B32" s="13" t="s">
        <v>172</v>
      </c>
      <c r="C32" s="6"/>
      <c r="E32" s="6">
        <v>104562400</v>
      </c>
    </row>
    <row r="33" spans="1:5 16383:16383" s="2" customFormat="1" x14ac:dyDescent="0.2">
      <c r="A33" s="5">
        <v>26</v>
      </c>
      <c r="B33" s="12" t="s">
        <v>173</v>
      </c>
      <c r="C33" s="6">
        <v>50000000</v>
      </c>
      <c r="E33" s="6">
        <v>180587164</v>
      </c>
    </row>
    <row r="34" spans="1:5 16383:16383" s="2" customFormat="1" x14ac:dyDescent="0.2">
      <c r="A34" s="5">
        <v>27</v>
      </c>
      <c r="B34" s="12" t="s">
        <v>142</v>
      </c>
      <c r="C34" s="6"/>
      <c r="E34" s="6"/>
    </row>
    <row r="35" spans="1:5 16383:16383" s="2" customFormat="1" x14ac:dyDescent="0.2">
      <c r="A35" s="5">
        <v>28</v>
      </c>
      <c r="B35" s="12" t="s">
        <v>111</v>
      </c>
      <c r="C35" s="6"/>
      <c r="E35" s="6"/>
    </row>
    <row r="36" spans="1:5 16383:16383" s="2" customFormat="1" x14ac:dyDescent="0.2">
      <c r="A36" s="5">
        <v>29</v>
      </c>
      <c r="B36" s="12" t="s">
        <v>143</v>
      </c>
      <c r="C36" s="6">
        <v>8000000</v>
      </c>
      <c r="E36" s="6">
        <v>7676832</v>
      </c>
    </row>
    <row r="37" spans="1:5 16383:16383" s="2" customFormat="1" x14ac:dyDescent="0.2">
      <c r="A37" s="5">
        <v>30</v>
      </c>
      <c r="B37" s="12" t="s">
        <v>144</v>
      </c>
      <c r="C37" s="6"/>
      <c r="E37" s="6"/>
    </row>
    <row r="38" spans="1:5 16383:16383" s="7" customFormat="1" ht="10.5" x14ac:dyDescent="0.15">
      <c r="A38" s="3">
        <v>31</v>
      </c>
      <c r="B38" s="11" t="s">
        <v>145</v>
      </c>
      <c r="C38" s="4">
        <f>SUM(C33:C37)</f>
        <v>58000000</v>
      </c>
      <c r="E38" s="4">
        <f>SUM(E33:E37)</f>
        <v>188263996</v>
      </c>
      <c r="XFC38" s="7">
        <f>SUM(A38:XFB38)</f>
        <v>246264027</v>
      </c>
    </row>
    <row r="39" spans="1:5 16383:16383" s="2" customFormat="1" x14ac:dyDescent="0.2">
      <c r="A39" s="5">
        <v>32</v>
      </c>
      <c r="B39" s="12" t="s">
        <v>146</v>
      </c>
      <c r="C39" s="6"/>
      <c r="E39" s="6"/>
    </row>
    <row r="40" spans="1:5 16383:16383" s="7" customFormat="1" ht="10.5" x14ac:dyDescent="0.15">
      <c r="A40" s="3">
        <v>33</v>
      </c>
      <c r="B40" s="11" t="s">
        <v>147</v>
      </c>
      <c r="C40" s="4">
        <f>C26+C27+C28+C29+C38+C39</f>
        <v>266000000</v>
      </c>
      <c r="E40" s="4">
        <f>E26+E27+E28+E29+E38+E39</f>
        <v>440730605</v>
      </c>
    </row>
    <row r="41" spans="1:5 16383:16383" s="2" customFormat="1" x14ac:dyDescent="0.2">
      <c r="A41" s="5">
        <v>34</v>
      </c>
      <c r="B41" s="12" t="s">
        <v>112</v>
      </c>
      <c r="C41" s="6"/>
      <c r="E41" s="6"/>
    </row>
    <row r="42" spans="1:5 16383:16383" s="2" customFormat="1" x14ac:dyDescent="0.2">
      <c r="A42" s="5">
        <v>35</v>
      </c>
      <c r="B42" s="12" t="s">
        <v>148</v>
      </c>
      <c r="C42" s="6"/>
      <c r="E42" s="6">
        <v>1500000</v>
      </c>
    </row>
    <row r="43" spans="1:5 16383:16383" s="2" customFormat="1" x14ac:dyDescent="0.2">
      <c r="A43" s="5">
        <v>36</v>
      </c>
      <c r="B43" s="12" t="s">
        <v>149</v>
      </c>
      <c r="C43" s="6"/>
      <c r="E43" s="6"/>
    </row>
    <row r="44" spans="1:5 16383:16383" s="2" customFormat="1" x14ac:dyDescent="0.2">
      <c r="A44" s="5">
        <v>37</v>
      </c>
      <c r="B44" s="12" t="s">
        <v>150</v>
      </c>
      <c r="C44" s="6">
        <v>3105000</v>
      </c>
      <c r="D44" s="1" t="s">
        <v>174</v>
      </c>
      <c r="E44" s="6">
        <v>4253553</v>
      </c>
    </row>
    <row r="45" spans="1:5 16383:16383" s="2" customFormat="1" x14ac:dyDescent="0.2">
      <c r="A45" s="5">
        <v>38</v>
      </c>
      <c r="B45" s="12" t="s">
        <v>113</v>
      </c>
      <c r="C45" s="6"/>
      <c r="D45" s="1" t="s">
        <v>175</v>
      </c>
      <c r="E45" s="6">
        <v>181155</v>
      </c>
    </row>
    <row r="46" spans="1:5 16383:16383" s="2" customFormat="1" x14ac:dyDescent="0.2">
      <c r="A46" s="5">
        <v>39</v>
      </c>
      <c r="B46" s="12" t="s">
        <v>114</v>
      </c>
      <c r="C46" s="6"/>
      <c r="E46" s="6">
        <v>1249981</v>
      </c>
    </row>
    <row r="47" spans="1:5 16383:16383" s="2" customFormat="1" x14ac:dyDescent="0.2">
      <c r="A47" s="5">
        <v>40</v>
      </c>
      <c r="B47" s="12" t="s">
        <v>115</v>
      </c>
      <c r="C47" s="6"/>
      <c r="E47" s="6"/>
    </row>
    <row r="48" spans="1:5 16383:16383" s="2" customFormat="1" x14ac:dyDescent="0.2">
      <c r="A48" s="5">
        <v>41</v>
      </c>
      <c r="B48" s="12" t="s">
        <v>151</v>
      </c>
      <c r="C48" s="6"/>
      <c r="E48" s="6"/>
    </row>
    <row r="49" spans="1:5" s="2" customFormat="1" x14ac:dyDescent="0.2">
      <c r="A49" s="5">
        <v>42</v>
      </c>
      <c r="B49" s="12" t="s">
        <v>152</v>
      </c>
      <c r="C49" s="6"/>
      <c r="E49" s="6"/>
    </row>
    <row r="50" spans="1:5" s="7" customFormat="1" ht="10.5" x14ac:dyDescent="0.15">
      <c r="A50" s="3">
        <v>43</v>
      </c>
      <c r="B50" s="11" t="s">
        <v>153</v>
      </c>
      <c r="C50" s="4">
        <f>SUM(C48:C49)</f>
        <v>0</v>
      </c>
      <c r="E50" s="4">
        <f>SUM(E48:E49)</f>
        <v>0</v>
      </c>
    </row>
    <row r="51" spans="1:5" s="2" customFormat="1" x14ac:dyDescent="0.2">
      <c r="A51" s="5">
        <v>44</v>
      </c>
      <c r="B51" s="12" t="s">
        <v>116</v>
      </c>
      <c r="C51" s="6"/>
      <c r="E51" s="6"/>
    </row>
    <row r="52" spans="1:5" s="2" customFormat="1" x14ac:dyDescent="0.2">
      <c r="A52" s="5">
        <v>45</v>
      </c>
      <c r="B52" s="12" t="s">
        <v>154</v>
      </c>
      <c r="C52" s="6"/>
      <c r="E52" s="6"/>
    </row>
    <row r="53" spans="1:5" s="7" customFormat="1" ht="10.5" x14ac:dyDescent="0.15">
      <c r="A53" s="3">
        <v>46</v>
      </c>
      <c r="B53" s="11" t="s">
        <v>155</v>
      </c>
      <c r="C53" s="4">
        <f>SUM(C51:C52)</f>
        <v>0</v>
      </c>
      <c r="E53" s="4">
        <f>SUM(E51:E52)</f>
        <v>0</v>
      </c>
    </row>
    <row r="54" spans="1:5" s="2" customFormat="1" x14ac:dyDescent="0.2">
      <c r="A54" s="5">
        <v>47</v>
      </c>
      <c r="B54" s="12" t="s">
        <v>117</v>
      </c>
      <c r="C54" s="6"/>
      <c r="E54" s="6"/>
    </row>
    <row r="55" spans="1:5" s="2" customFormat="1" x14ac:dyDescent="0.2">
      <c r="A55" s="5">
        <v>48</v>
      </c>
      <c r="B55" s="12" t="s">
        <v>156</v>
      </c>
      <c r="C55" s="6"/>
      <c r="D55" s="1" t="s">
        <v>176</v>
      </c>
      <c r="E55" s="6">
        <v>76692</v>
      </c>
    </row>
    <row r="56" spans="1:5" s="7" customFormat="1" ht="10.5" x14ac:dyDescent="0.15">
      <c r="A56" s="3">
        <v>49</v>
      </c>
      <c r="B56" s="11" t="s">
        <v>157</v>
      </c>
      <c r="C56" s="4">
        <f>C41+C42+C43+C44+C45+C46+C47+C50+C53+C54+C55</f>
        <v>3105000</v>
      </c>
      <c r="E56" s="4">
        <f>E41+E42+E43+E44+E45+E46+E47+E50+E53+E54+E55</f>
        <v>7261381</v>
      </c>
    </row>
    <row r="57" spans="1:5" s="2" customFormat="1" x14ac:dyDescent="0.2">
      <c r="A57" s="5">
        <v>50</v>
      </c>
      <c r="B57" s="12" t="s">
        <v>158</v>
      </c>
      <c r="C57" s="6"/>
      <c r="E57" s="6"/>
    </row>
    <row r="58" spans="1:5" s="2" customFormat="1" x14ac:dyDescent="0.2">
      <c r="A58" s="5">
        <v>51</v>
      </c>
      <c r="B58" s="12" t="s">
        <v>159</v>
      </c>
      <c r="C58" s="6"/>
      <c r="E58" s="6"/>
    </row>
    <row r="59" spans="1:5" s="2" customFormat="1" x14ac:dyDescent="0.2">
      <c r="A59" s="5">
        <v>52</v>
      </c>
      <c r="B59" s="12" t="s">
        <v>118</v>
      </c>
      <c r="C59" s="6"/>
      <c r="E59" s="6"/>
    </row>
    <row r="60" spans="1:5" s="2" customFormat="1" x14ac:dyDescent="0.2">
      <c r="A60" s="5">
        <v>53</v>
      </c>
      <c r="B60" s="12" t="s">
        <v>160</v>
      </c>
      <c r="C60" s="6"/>
      <c r="E60" s="6"/>
    </row>
    <row r="61" spans="1:5" s="2" customFormat="1" x14ac:dyDescent="0.2">
      <c r="A61" s="5">
        <v>54</v>
      </c>
      <c r="B61" s="12" t="s">
        <v>119</v>
      </c>
      <c r="C61" s="6"/>
      <c r="E61" s="6"/>
    </row>
    <row r="62" spans="1:5" s="7" customFormat="1" ht="10.5" x14ac:dyDescent="0.15">
      <c r="A62" s="3">
        <v>55</v>
      </c>
      <c r="B62" s="11" t="s">
        <v>161</v>
      </c>
      <c r="C62" s="4">
        <f>SUM(C57:C61)</f>
        <v>0</v>
      </c>
      <c r="E62" s="4">
        <f>SUM(E57:E61)</f>
        <v>0</v>
      </c>
    </row>
    <row r="63" spans="1:5" s="2" customFormat="1" x14ac:dyDescent="0.2">
      <c r="A63" s="5">
        <v>56</v>
      </c>
      <c r="B63" s="12" t="s">
        <v>120</v>
      </c>
      <c r="C63" s="6"/>
      <c r="E63" s="6"/>
    </row>
    <row r="64" spans="1:5" s="2" customFormat="1" x14ac:dyDescent="0.2">
      <c r="A64" s="5">
        <v>57</v>
      </c>
      <c r="B64" s="12" t="s">
        <v>121</v>
      </c>
      <c r="C64" s="6"/>
      <c r="E64" s="6"/>
    </row>
    <row r="65" spans="1:5" s="2" customFormat="1" ht="22.5" x14ac:dyDescent="0.2">
      <c r="A65" s="5">
        <v>58</v>
      </c>
      <c r="B65" s="12" t="s">
        <v>122</v>
      </c>
      <c r="C65" s="6"/>
      <c r="E65" s="6"/>
    </row>
    <row r="66" spans="1:5" s="2" customFormat="1" x14ac:dyDescent="0.2">
      <c r="A66" s="5">
        <v>59</v>
      </c>
      <c r="B66" s="12" t="s">
        <v>162</v>
      </c>
      <c r="C66" s="6"/>
      <c r="E66" s="6"/>
    </row>
    <row r="67" spans="1:5" s="2" customFormat="1" x14ac:dyDescent="0.2">
      <c r="A67" s="5">
        <v>60</v>
      </c>
      <c r="B67" s="12" t="s">
        <v>163</v>
      </c>
      <c r="C67" s="6"/>
      <c r="E67" s="6"/>
    </row>
    <row r="68" spans="1:5" s="7" customFormat="1" ht="10.5" x14ac:dyDescent="0.15">
      <c r="A68" s="3">
        <v>61</v>
      </c>
      <c r="B68" s="11" t="s">
        <v>164</v>
      </c>
      <c r="C68" s="4">
        <f>SUM(C63:C67)</f>
        <v>0</v>
      </c>
      <c r="E68" s="4">
        <f>SUM(E63:E67)</f>
        <v>0</v>
      </c>
    </row>
    <row r="69" spans="1:5" s="2" customFormat="1" x14ac:dyDescent="0.2">
      <c r="A69" s="5">
        <v>62</v>
      </c>
      <c r="B69" s="12" t="s">
        <v>123</v>
      </c>
      <c r="C69" s="6"/>
      <c r="E69" s="6"/>
    </row>
    <row r="70" spans="1:5" s="2" customFormat="1" x14ac:dyDescent="0.2">
      <c r="A70" s="5">
        <v>63</v>
      </c>
      <c r="B70" s="12" t="s">
        <v>124</v>
      </c>
      <c r="C70" s="6"/>
      <c r="E70" s="6"/>
    </row>
    <row r="71" spans="1:5" s="2" customFormat="1" ht="22.5" x14ac:dyDescent="0.2">
      <c r="A71" s="5">
        <v>64</v>
      </c>
      <c r="B71" s="12" t="s">
        <v>125</v>
      </c>
      <c r="C71" s="6"/>
      <c r="E71" s="6"/>
    </row>
    <row r="72" spans="1:5" s="2" customFormat="1" x14ac:dyDescent="0.2">
      <c r="A72" s="5">
        <v>65</v>
      </c>
      <c r="B72" s="12" t="s">
        <v>165</v>
      </c>
      <c r="C72" s="6"/>
      <c r="E72" s="6"/>
    </row>
    <row r="73" spans="1:5" s="2" customFormat="1" x14ac:dyDescent="0.2">
      <c r="A73" s="5">
        <v>66</v>
      </c>
      <c r="B73" s="12" t="s">
        <v>166</v>
      </c>
      <c r="C73" s="6"/>
      <c r="E73" s="6"/>
    </row>
    <row r="74" spans="1:5" s="7" customFormat="1" ht="10.5" x14ac:dyDescent="0.15">
      <c r="A74" s="3">
        <v>67</v>
      </c>
      <c r="B74" s="11" t="s">
        <v>167</v>
      </c>
      <c r="C74" s="4">
        <f>SUM(C69:C73)</f>
        <v>0</v>
      </c>
      <c r="E74" s="4">
        <f>SUM(E69:E73)</f>
        <v>0</v>
      </c>
    </row>
    <row r="75" spans="1:5" s="7" customFormat="1" ht="10.5" x14ac:dyDescent="0.15">
      <c r="A75" s="3">
        <v>68</v>
      </c>
      <c r="B75" s="11" t="s">
        <v>168</v>
      </c>
      <c r="C75" s="4">
        <f>C17+C23+C40+C56+C62+C68+C74</f>
        <v>433804114</v>
      </c>
      <c r="E75" s="4">
        <f>E17+E23+E40+E56+E62+E68+E74</f>
        <v>569310581</v>
      </c>
    </row>
    <row r="76" spans="1:5" s="2" customFormat="1" x14ac:dyDescent="0.2">
      <c r="B76" s="10"/>
      <c r="C76" s="8"/>
    </row>
    <row r="77" spans="1:5" s="2" customFormat="1" x14ac:dyDescent="0.2">
      <c r="B77" s="10"/>
      <c r="C77" s="8"/>
    </row>
    <row r="78" spans="1:5" s="2" customFormat="1" x14ac:dyDescent="0.2">
      <c r="B78" s="10"/>
      <c r="C78" s="8"/>
    </row>
    <row r="79" spans="1:5" s="2" customFormat="1" x14ac:dyDescent="0.2">
      <c r="B79" s="10"/>
      <c r="C79" s="8"/>
    </row>
    <row r="80" spans="1:5" s="2" customFormat="1" x14ac:dyDescent="0.2">
      <c r="B80" s="10"/>
      <c r="C80" s="8"/>
    </row>
    <row r="81" spans="2:3" s="2" customFormat="1" x14ac:dyDescent="0.2">
      <c r="B81" s="10"/>
      <c r="C81" s="8"/>
    </row>
    <row r="82" spans="2:3" s="2" customFormat="1" x14ac:dyDescent="0.2">
      <c r="B82" s="10"/>
      <c r="C82" s="8"/>
    </row>
    <row r="83" spans="2:3" s="2" customFormat="1" x14ac:dyDescent="0.2">
      <c r="B83" s="10"/>
      <c r="C83" s="8"/>
    </row>
    <row r="84" spans="2:3" s="2" customFormat="1" x14ac:dyDescent="0.2">
      <c r="B84" s="10"/>
      <c r="C84" s="8"/>
    </row>
    <row r="85" spans="2:3" s="2" customFormat="1" x14ac:dyDescent="0.2">
      <c r="B85" s="10"/>
      <c r="C85" s="8"/>
    </row>
    <row r="86" spans="2:3" s="2" customFormat="1" x14ac:dyDescent="0.2">
      <c r="B86" s="10"/>
      <c r="C86" s="8"/>
    </row>
    <row r="87" spans="2:3" s="2" customFormat="1" x14ac:dyDescent="0.2">
      <c r="B87" s="10"/>
      <c r="C87" s="8"/>
    </row>
    <row r="88" spans="2:3" s="2" customFormat="1" x14ac:dyDescent="0.2">
      <c r="B88" s="10"/>
      <c r="C88" s="8"/>
    </row>
    <row r="89" spans="2:3" s="2" customFormat="1" x14ac:dyDescent="0.2">
      <c r="B89" s="10"/>
      <c r="C89" s="8"/>
    </row>
    <row r="90" spans="2:3" s="2" customFormat="1" x14ac:dyDescent="0.2">
      <c r="B90" s="10"/>
      <c r="C90" s="8"/>
    </row>
    <row r="91" spans="2:3" s="2" customFormat="1" x14ac:dyDescent="0.2">
      <c r="B91" s="10"/>
      <c r="C91" s="8"/>
    </row>
    <row r="92" spans="2:3" s="2" customFormat="1" x14ac:dyDescent="0.2">
      <c r="B92" s="10"/>
      <c r="C92" s="8"/>
    </row>
    <row r="93" spans="2:3" s="2" customFormat="1" x14ac:dyDescent="0.2">
      <c r="B93" s="10"/>
      <c r="C93" s="8"/>
    </row>
    <row r="94" spans="2:3" s="2" customFormat="1" x14ac:dyDescent="0.2">
      <c r="B94" s="10"/>
      <c r="C94" s="8"/>
    </row>
    <row r="95" spans="2:3" s="2" customFormat="1" x14ac:dyDescent="0.2">
      <c r="B95" s="10"/>
      <c r="C95" s="8"/>
    </row>
    <row r="96" spans="2:3" s="2" customFormat="1" x14ac:dyDescent="0.2">
      <c r="B96" s="10"/>
      <c r="C96" s="8"/>
    </row>
    <row r="97" spans="2:3" s="2" customFormat="1" x14ac:dyDescent="0.2">
      <c r="B97" s="10"/>
      <c r="C97" s="8"/>
    </row>
    <row r="98" spans="2:3" s="2" customFormat="1" x14ac:dyDescent="0.2">
      <c r="B98" s="10"/>
      <c r="C98" s="8"/>
    </row>
    <row r="99" spans="2:3" s="2" customFormat="1" x14ac:dyDescent="0.2">
      <c r="B99" s="10"/>
      <c r="C99" s="8"/>
    </row>
    <row r="100" spans="2:3" s="2" customFormat="1" x14ac:dyDescent="0.2">
      <c r="B100" s="10"/>
      <c r="C100" s="8"/>
    </row>
    <row r="101" spans="2:3" s="2" customFormat="1" x14ac:dyDescent="0.2">
      <c r="B101" s="10"/>
      <c r="C101" s="8"/>
    </row>
    <row r="102" spans="2:3" s="2" customFormat="1" x14ac:dyDescent="0.2">
      <c r="B102" s="10"/>
      <c r="C102" s="8"/>
    </row>
    <row r="103" spans="2:3" s="2" customFormat="1" x14ac:dyDescent="0.2">
      <c r="B103" s="10"/>
      <c r="C103" s="8"/>
    </row>
    <row r="104" spans="2:3" s="2" customFormat="1" x14ac:dyDescent="0.2">
      <c r="B104" s="10"/>
      <c r="C104" s="8"/>
    </row>
    <row r="105" spans="2:3" s="2" customFormat="1" x14ac:dyDescent="0.2">
      <c r="B105" s="10"/>
      <c r="C105" s="8"/>
    </row>
    <row r="106" spans="2:3" s="2" customFormat="1" x14ac:dyDescent="0.2">
      <c r="B106" s="10"/>
      <c r="C106" s="8"/>
    </row>
    <row r="107" spans="2:3" s="2" customFormat="1" x14ac:dyDescent="0.2">
      <c r="B107" s="10"/>
      <c r="C107" s="8"/>
    </row>
    <row r="108" spans="2:3" s="2" customFormat="1" x14ac:dyDescent="0.2">
      <c r="B108" s="10"/>
      <c r="C108" s="8"/>
    </row>
    <row r="109" spans="2:3" s="2" customFormat="1" x14ac:dyDescent="0.2">
      <c r="B109" s="10"/>
      <c r="C109" s="8"/>
    </row>
    <row r="110" spans="2:3" s="2" customFormat="1" x14ac:dyDescent="0.2">
      <c r="B110" s="10"/>
      <c r="C110" s="8"/>
    </row>
    <row r="111" spans="2:3" s="2" customFormat="1" x14ac:dyDescent="0.2">
      <c r="B111" s="10"/>
      <c r="C111" s="8"/>
    </row>
    <row r="112" spans="2:3" s="2" customFormat="1" x14ac:dyDescent="0.2">
      <c r="B112" s="10"/>
      <c r="C112" s="8"/>
    </row>
    <row r="113" spans="2:3" s="2" customFormat="1" x14ac:dyDescent="0.2">
      <c r="B113" s="10"/>
      <c r="C113" s="8"/>
    </row>
    <row r="114" spans="2:3" s="2" customFormat="1" x14ac:dyDescent="0.2">
      <c r="B114" s="10"/>
      <c r="C114" s="8"/>
    </row>
    <row r="115" spans="2:3" s="2" customFormat="1" x14ac:dyDescent="0.2">
      <c r="B115" s="10"/>
      <c r="C115" s="8"/>
    </row>
    <row r="116" spans="2:3" s="2" customFormat="1" x14ac:dyDescent="0.2">
      <c r="B116" s="10"/>
      <c r="C116" s="8"/>
    </row>
    <row r="117" spans="2:3" s="2" customFormat="1" x14ac:dyDescent="0.2">
      <c r="B117" s="10"/>
      <c r="C117" s="8"/>
    </row>
    <row r="118" spans="2:3" s="2" customFormat="1" x14ac:dyDescent="0.2">
      <c r="B118" s="10"/>
      <c r="C118" s="8"/>
    </row>
    <row r="119" spans="2:3" s="2" customFormat="1" x14ac:dyDescent="0.2">
      <c r="B119" s="10"/>
      <c r="C119" s="8"/>
    </row>
    <row r="120" spans="2:3" s="2" customFormat="1" x14ac:dyDescent="0.2">
      <c r="B120" s="10"/>
      <c r="C120" s="8"/>
    </row>
    <row r="121" spans="2:3" s="2" customFormat="1" x14ac:dyDescent="0.2">
      <c r="B121" s="10"/>
      <c r="C121" s="8"/>
    </row>
    <row r="122" spans="2:3" s="2" customFormat="1" x14ac:dyDescent="0.2">
      <c r="B122" s="10"/>
      <c r="C122" s="8"/>
    </row>
    <row r="123" spans="2:3" s="2" customFormat="1" x14ac:dyDescent="0.2">
      <c r="B123" s="10"/>
      <c r="C123" s="8"/>
    </row>
    <row r="124" spans="2:3" s="2" customFormat="1" x14ac:dyDescent="0.2">
      <c r="B124" s="10"/>
      <c r="C124" s="8"/>
    </row>
    <row r="125" spans="2:3" s="2" customFormat="1" x14ac:dyDescent="0.2">
      <c r="B125" s="10"/>
      <c r="C125" s="8"/>
    </row>
    <row r="126" spans="2:3" s="2" customFormat="1" x14ac:dyDescent="0.2">
      <c r="B126" s="10"/>
      <c r="C126" s="8"/>
    </row>
    <row r="127" spans="2:3" s="2" customFormat="1" x14ac:dyDescent="0.2">
      <c r="B127" s="10"/>
      <c r="C127" s="8"/>
    </row>
    <row r="128" spans="2:3" s="2" customFormat="1" x14ac:dyDescent="0.2">
      <c r="B128" s="10"/>
      <c r="C128" s="8"/>
    </row>
    <row r="129" spans="2:3" s="2" customFormat="1" x14ac:dyDescent="0.2">
      <c r="B129" s="10"/>
      <c r="C129" s="8"/>
    </row>
    <row r="130" spans="2:3" s="2" customFormat="1" x14ac:dyDescent="0.2">
      <c r="B130" s="10"/>
      <c r="C130" s="8"/>
    </row>
    <row r="131" spans="2:3" s="2" customFormat="1" x14ac:dyDescent="0.2">
      <c r="B131" s="10"/>
      <c r="C131" s="8"/>
    </row>
    <row r="132" spans="2:3" s="2" customFormat="1" x14ac:dyDescent="0.2">
      <c r="B132" s="10"/>
      <c r="C132" s="8"/>
    </row>
    <row r="133" spans="2:3" s="2" customFormat="1" x14ac:dyDescent="0.2">
      <c r="B133" s="10"/>
      <c r="C133" s="8"/>
    </row>
    <row r="134" spans="2:3" s="2" customFormat="1" x14ac:dyDescent="0.2">
      <c r="B134" s="10"/>
      <c r="C134" s="8"/>
    </row>
    <row r="135" spans="2:3" s="2" customFormat="1" x14ac:dyDescent="0.2">
      <c r="B135" s="10"/>
      <c r="C135" s="8"/>
    </row>
    <row r="136" spans="2:3" s="2" customFormat="1" x14ac:dyDescent="0.2">
      <c r="B136" s="10"/>
      <c r="C136" s="8"/>
    </row>
    <row r="137" spans="2:3" s="2" customFormat="1" x14ac:dyDescent="0.2">
      <c r="B137" s="10"/>
      <c r="C137" s="8"/>
    </row>
    <row r="138" spans="2:3" s="2" customFormat="1" x14ac:dyDescent="0.2">
      <c r="B138" s="10"/>
      <c r="C138" s="8"/>
    </row>
    <row r="139" spans="2:3" s="2" customFormat="1" x14ac:dyDescent="0.2">
      <c r="B139" s="10"/>
      <c r="C139" s="8"/>
    </row>
    <row r="140" spans="2:3" s="2" customFormat="1" x14ac:dyDescent="0.2">
      <c r="B140" s="10"/>
      <c r="C140" s="8"/>
    </row>
    <row r="141" spans="2:3" s="2" customFormat="1" x14ac:dyDescent="0.2">
      <c r="B141" s="10"/>
      <c r="C141" s="8"/>
    </row>
    <row r="142" spans="2:3" s="2" customFormat="1" x14ac:dyDescent="0.2">
      <c r="B142" s="10"/>
      <c r="C142" s="8"/>
    </row>
    <row r="143" spans="2:3" s="2" customFormat="1" x14ac:dyDescent="0.2">
      <c r="B143" s="10"/>
      <c r="C143" s="8"/>
    </row>
    <row r="144" spans="2:3" s="2" customFormat="1" x14ac:dyDescent="0.2">
      <c r="B144" s="10"/>
      <c r="C144" s="8"/>
    </row>
    <row r="145" spans="2:3" s="2" customFormat="1" x14ac:dyDescent="0.2">
      <c r="B145" s="10"/>
      <c r="C145" s="8"/>
    </row>
    <row r="146" spans="2:3" s="2" customFormat="1" x14ac:dyDescent="0.2">
      <c r="B146" s="10"/>
      <c r="C146" s="8"/>
    </row>
    <row r="147" spans="2:3" s="2" customFormat="1" x14ac:dyDescent="0.2">
      <c r="B147" s="10"/>
      <c r="C147" s="8"/>
    </row>
    <row r="148" spans="2:3" s="2" customFormat="1" x14ac:dyDescent="0.2">
      <c r="B148" s="10"/>
      <c r="C148" s="8"/>
    </row>
    <row r="149" spans="2:3" s="2" customFormat="1" x14ac:dyDescent="0.2">
      <c r="B149" s="10"/>
      <c r="C149" s="8"/>
    </row>
    <row r="150" spans="2:3" s="2" customFormat="1" x14ac:dyDescent="0.2">
      <c r="B150" s="10"/>
      <c r="C150" s="8"/>
    </row>
    <row r="151" spans="2:3" s="2" customFormat="1" x14ac:dyDescent="0.2">
      <c r="B151" s="10"/>
      <c r="C151" s="8"/>
    </row>
    <row r="152" spans="2:3" s="2" customFormat="1" x14ac:dyDescent="0.2">
      <c r="B152" s="10"/>
      <c r="C152" s="8"/>
    </row>
    <row r="153" spans="2:3" s="2" customFormat="1" x14ac:dyDescent="0.2">
      <c r="B153" s="10"/>
      <c r="C153" s="8"/>
    </row>
    <row r="154" spans="2:3" s="2" customFormat="1" x14ac:dyDescent="0.2">
      <c r="B154" s="10"/>
      <c r="C154" s="8"/>
    </row>
    <row r="155" spans="2:3" s="2" customFormat="1" x14ac:dyDescent="0.2">
      <c r="B155" s="10"/>
      <c r="C155" s="8"/>
    </row>
    <row r="156" spans="2:3" s="2" customFormat="1" x14ac:dyDescent="0.2">
      <c r="B156" s="10"/>
      <c r="C156" s="8"/>
    </row>
    <row r="157" spans="2:3" s="2" customFormat="1" x14ac:dyDescent="0.2">
      <c r="B157" s="10"/>
      <c r="C157" s="8"/>
    </row>
    <row r="158" spans="2:3" s="2" customFormat="1" x14ac:dyDescent="0.2">
      <c r="B158" s="10"/>
      <c r="C158" s="8"/>
    </row>
    <row r="159" spans="2:3" s="2" customFormat="1" x14ac:dyDescent="0.2">
      <c r="B159" s="10"/>
      <c r="C159" s="8"/>
    </row>
    <row r="160" spans="2:3" s="2" customFormat="1" x14ac:dyDescent="0.2">
      <c r="B160" s="10"/>
      <c r="C160" s="8"/>
    </row>
    <row r="161" spans="2:3" s="2" customFormat="1" x14ac:dyDescent="0.2">
      <c r="B161" s="10"/>
      <c r="C161" s="8"/>
    </row>
    <row r="162" spans="2:3" s="2" customFormat="1" x14ac:dyDescent="0.2">
      <c r="B162" s="10"/>
      <c r="C162" s="8"/>
    </row>
    <row r="163" spans="2:3" s="2" customFormat="1" x14ac:dyDescent="0.2">
      <c r="B163" s="10"/>
      <c r="C163" s="8"/>
    </row>
    <row r="164" spans="2:3" s="2" customFormat="1" x14ac:dyDescent="0.2">
      <c r="B164" s="10"/>
      <c r="C164" s="8"/>
    </row>
    <row r="165" spans="2:3" s="2" customFormat="1" x14ac:dyDescent="0.2">
      <c r="B165" s="10"/>
      <c r="C165" s="8"/>
    </row>
    <row r="166" spans="2:3" s="2" customFormat="1" x14ac:dyDescent="0.2">
      <c r="B166" s="10"/>
      <c r="C166" s="8"/>
    </row>
    <row r="167" spans="2:3" s="2" customFormat="1" x14ac:dyDescent="0.2">
      <c r="B167" s="10"/>
      <c r="C167" s="8"/>
    </row>
    <row r="168" spans="2:3" s="2" customFormat="1" x14ac:dyDescent="0.2">
      <c r="B168" s="10"/>
      <c r="C168" s="8"/>
    </row>
    <row r="169" spans="2:3" s="2" customFormat="1" x14ac:dyDescent="0.2">
      <c r="B169" s="10"/>
      <c r="C169" s="8"/>
    </row>
    <row r="170" spans="2:3" s="2" customFormat="1" x14ac:dyDescent="0.2">
      <c r="B170" s="10"/>
      <c r="C170" s="8"/>
    </row>
    <row r="171" spans="2:3" s="2" customFormat="1" x14ac:dyDescent="0.2">
      <c r="B171" s="10"/>
      <c r="C171" s="8"/>
    </row>
    <row r="172" spans="2:3" s="2" customFormat="1" x14ac:dyDescent="0.2">
      <c r="B172" s="10"/>
      <c r="C172" s="8"/>
    </row>
    <row r="173" spans="2:3" s="2" customFormat="1" x14ac:dyDescent="0.2">
      <c r="B173" s="10"/>
      <c r="C173" s="8"/>
    </row>
    <row r="174" spans="2:3" s="2" customFormat="1" x14ac:dyDescent="0.2">
      <c r="B174" s="10"/>
      <c r="C174" s="8"/>
    </row>
    <row r="175" spans="2:3" s="2" customFormat="1" x14ac:dyDescent="0.2">
      <c r="B175" s="10"/>
      <c r="C175" s="8"/>
    </row>
    <row r="176" spans="2:3" s="2" customFormat="1" x14ac:dyDescent="0.2">
      <c r="B176" s="10"/>
      <c r="C176" s="8"/>
    </row>
    <row r="177" spans="2:3" s="2" customFormat="1" x14ac:dyDescent="0.2">
      <c r="B177" s="10"/>
      <c r="C177" s="8"/>
    </row>
    <row r="178" spans="2:3" s="2" customFormat="1" x14ac:dyDescent="0.2">
      <c r="B178" s="10"/>
      <c r="C178" s="8"/>
    </row>
    <row r="179" spans="2:3" s="2" customFormat="1" x14ac:dyDescent="0.2">
      <c r="B179" s="10"/>
      <c r="C179" s="8"/>
    </row>
    <row r="180" spans="2:3" s="2" customFormat="1" x14ac:dyDescent="0.2">
      <c r="B180" s="10"/>
      <c r="C180" s="8"/>
    </row>
    <row r="181" spans="2:3" s="2" customFormat="1" x14ac:dyDescent="0.2">
      <c r="B181" s="10"/>
      <c r="C181" s="8"/>
    </row>
    <row r="182" spans="2:3" s="2" customFormat="1" x14ac:dyDescent="0.2">
      <c r="B182" s="10"/>
      <c r="C182" s="8"/>
    </row>
    <row r="183" spans="2:3" s="2" customFormat="1" x14ac:dyDescent="0.2">
      <c r="B183" s="10"/>
      <c r="C183" s="8"/>
    </row>
    <row r="184" spans="2:3" s="2" customFormat="1" x14ac:dyDescent="0.2">
      <c r="B184" s="10"/>
      <c r="C184" s="8"/>
    </row>
    <row r="185" spans="2:3" s="2" customFormat="1" x14ac:dyDescent="0.2">
      <c r="B185" s="10"/>
      <c r="C185" s="8"/>
    </row>
    <row r="186" spans="2:3" s="2" customFormat="1" x14ac:dyDescent="0.2">
      <c r="B186" s="10"/>
      <c r="C186" s="8"/>
    </row>
    <row r="187" spans="2:3" s="2" customFormat="1" x14ac:dyDescent="0.2">
      <c r="B187" s="10"/>
      <c r="C187" s="8"/>
    </row>
    <row r="188" spans="2:3" s="2" customFormat="1" x14ac:dyDescent="0.2">
      <c r="B188" s="10"/>
      <c r="C188" s="8"/>
    </row>
    <row r="189" spans="2:3" s="2" customFormat="1" x14ac:dyDescent="0.2">
      <c r="B189" s="10"/>
      <c r="C189" s="8"/>
    </row>
    <row r="190" spans="2:3" s="2" customFormat="1" x14ac:dyDescent="0.2">
      <c r="B190" s="10"/>
      <c r="C190" s="8"/>
    </row>
    <row r="191" spans="2:3" s="2" customFormat="1" x14ac:dyDescent="0.2">
      <c r="B191" s="10"/>
      <c r="C191" s="8"/>
    </row>
    <row r="192" spans="2:3" s="2" customFormat="1" x14ac:dyDescent="0.2">
      <c r="B192" s="10"/>
      <c r="C192" s="8"/>
    </row>
    <row r="193" spans="2:3" s="2" customFormat="1" x14ac:dyDescent="0.2">
      <c r="B193" s="10"/>
      <c r="C193" s="8"/>
    </row>
    <row r="194" spans="2:3" s="2" customFormat="1" x14ac:dyDescent="0.2">
      <c r="B194" s="10"/>
      <c r="C194" s="8"/>
    </row>
    <row r="195" spans="2:3" s="2" customFormat="1" x14ac:dyDescent="0.2">
      <c r="B195" s="10"/>
      <c r="C195" s="8"/>
    </row>
    <row r="196" spans="2:3" s="2" customFormat="1" x14ac:dyDescent="0.2">
      <c r="B196" s="10"/>
      <c r="C196" s="8"/>
    </row>
    <row r="197" spans="2:3" s="2" customFormat="1" x14ac:dyDescent="0.2">
      <c r="B197" s="10"/>
      <c r="C197" s="8"/>
    </row>
    <row r="198" spans="2:3" s="2" customFormat="1" x14ac:dyDescent="0.2">
      <c r="B198" s="10"/>
      <c r="C198" s="8"/>
    </row>
    <row r="199" spans="2:3" s="2" customFormat="1" x14ac:dyDescent="0.2">
      <c r="B199" s="10"/>
      <c r="C199" s="8"/>
    </row>
    <row r="200" spans="2:3" s="2" customFormat="1" x14ac:dyDescent="0.2">
      <c r="B200" s="10"/>
      <c r="C200" s="8"/>
    </row>
    <row r="201" spans="2:3" s="2" customFormat="1" x14ac:dyDescent="0.2">
      <c r="B201" s="10"/>
      <c r="C201" s="8"/>
    </row>
    <row r="202" spans="2:3" s="2" customFormat="1" x14ac:dyDescent="0.2">
      <c r="B202" s="10"/>
      <c r="C202" s="8"/>
    </row>
    <row r="203" spans="2:3" s="2" customFormat="1" x14ac:dyDescent="0.2">
      <c r="B203" s="10"/>
      <c r="C203" s="8"/>
    </row>
    <row r="204" spans="2:3" s="2" customFormat="1" x14ac:dyDescent="0.2">
      <c r="B204" s="10"/>
      <c r="C204" s="8"/>
    </row>
    <row r="205" spans="2:3" s="2" customFormat="1" x14ac:dyDescent="0.2">
      <c r="B205" s="10"/>
      <c r="C205" s="8"/>
    </row>
    <row r="206" spans="2:3" s="2" customFormat="1" x14ac:dyDescent="0.2">
      <c r="B206" s="10"/>
      <c r="C206" s="8"/>
    </row>
    <row r="207" spans="2:3" s="2" customFormat="1" x14ac:dyDescent="0.2">
      <c r="B207" s="10"/>
      <c r="C207" s="8"/>
    </row>
    <row r="208" spans="2:3" s="2" customFormat="1" x14ac:dyDescent="0.2">
      <c r="B208" s="10"/>
      <c r="C208" s="8"/>
    </row>
    <row r="209" spans="2:3" s="2" customFormat="1" x14ac:dyDescent="0.2">
      <c r="B209" s="10"/>
      <c r="C209" s="8"/>
    </row>
    <row r="210" spans="2:3" s="2" customFormat="1" x14ac:dyDescent="0.2">
      <c r="B210" s="10"/>
      <c r="C210" s="8"/>
    </row>
    <row r="211" spans="2:3" s="2" customFormat="1" x14ac:dyDescent="0.2">
      <c r="B211" s="10"/>
      <c r="C211" s="8"/>
    </row>
    <row r="212" spans="2:3" s="2" customFormat="1" x14ac:dyDescent="0.2">
      <c r="B212" s="10"/>
      <c r="C212" s="8"/>
    </row>
    <row r="213" spans="2:3" s="2" customFormat="1" x14ac:dyDescent="0.2">
      <c r="B213" s="10"/>
      <c r="C213" s="8"/>
    </row>
    <row r="214" spans="2:3" s="2" customFormat="1" x14ac:dyDescent="0.2">
      <c r="B214" s="10"/>
      <c r="C214" s="8"/>
    </row>
    <row r="215" spans="2:3" s="2" customFormat="1" x14ac:dyDescent="0.2">
      <c r="B215" s="10"/>
      <c r="C215" s="8"/>
    </row>
    <row r="216" spans="2:3" s="2" customFormat="1" x14ac:dyDescent="0.2">
      <c r="B216" s="10"/>
      <c r="C216" s="8"/>
    </row>
    <row r="217" spans="2:3" s="2" customFormat="1" x14ac:dyDescent="0.2">
      <c r="B217" s="10"/>
      <c r="C217" s="8"/>
    </row>
    <row r="218" spans="2:3" s="2" customFormat="1" x14ac:dyDescent="0.2">
      <c r="B218" s="10"/>
      <c r="C218" s="8"/>
    </row>
    <row r="219" spans="2:3" s="2" customFormat="1" x14ac:dyDescent="0.2">
      <c r="B219" s="10"/>
      <c r="C219" s="8"/>
    </row>
    <row r="220" spans="2:3" s="2" customFormat="1" x14ac:dyDescent="0.2">
      <c r="B220" s="10"/>
      <c r="C220" s="8"/>
    </row>
    <row r="221" spans="2:3" s="2" customFormat="1" x14ac:dyDescent="0.2">
      <c r="B221" s="10"/>
      <c r="C221" s="8"/>
    </row>
    <row r="222" spans="2:3" s="2" customFormat="1" x14ac:dyDescent="0.2">
      <c r="B222" s="10"/>
      <c r="C222" s="8"/>
    </row>
    <row r="223" spans="2:3" s="2" customFormat="1" x14ac:dyDescent="0.2">
      <c r="B223" s="10"/>
      <c r="C223" s="8"/>
    </row>
    <row r="224" spans="2:3" s="2" customFormat="1" x14ac:dyDescent="0.2">
      <c r="B224" s="10"/>
      <c r="C224" s="8"/>
    </row>
    <row r="225" spans="2:3" s="2" customFormat="1" x14ac:dyDescent="0.2">
      <c r="B225" s="10"/>
      <c r="C225" s="8"/>
    </row>
    <row r="226" spans="2:3" s="2" customFormat="1" x14ac:dyDescent="0.2">
      <c r="B226" s="10"/>
      <c r="C226" s="8"/>
    </row>
    <row r="227" spans="2:3" s="2" customFormat="1" x14ac:dyDescent="0.2">
      <c r="B227" s="10"/>
      <c r="C227" s="8"/>
    </row>
    <row r="228" spans="2:3" s="2" customFormat="1" x14ac:dyDescent="0.2">
      <c r="B228" s="10"/>
      <c r="C228" s="8"/>
    </row>
    <row r="229" spans="2:3" s="2" customFormat="1" x14ac:dyDescent="0.2">
      <c r="B229" s="10"/>
      <c r="C229" s="8"/>
    </row>
    <row r="230" spans="2:3" s="2" customFormat="1" x14ac:dyDescent="0.2">
      <c r="B230" s="10"/>
      <c r="C230" s="8"/>
    </row>
    <row r="231" spans="2:3" s="2" customFormat="1" x14ac:dyDescent="0.2">
      <c r="B231" s="10"/>
      <c r="C231" s="8"/>
    </row>
    <row r="232" spans="2:3" s="2" customFormat="1" x14ac:dyDescent="0.2">
      <c r="B232" s="10"/>
      <c r="C232" s="8"/>
    </row>
    <row r="233" spans="2:3" s="2" customFormat="1" x14ac:dyDescent="0.2">
      <c r="B233" s="10"/>
      <c r="C233" s="8"/>
    </row>
    <row r="234" spans="2:3" s="2" customFormat="1" x14ac:dyDescent="0.2">
      <c r="B234" s="10"/>
      <c r="C234" s="8"/>
    </row>
    <row r="235" spans="2:3" s="2" customFormat="1" x14ac:dyDescent="0.2">
      <c r="B235" s="10"/>
      <c r="C235" s="8"/>
    </row>
    <row r="236" spans="2:3" s="2" customFormat="1" x14ac:dyDescent="0.2">
      <c r="B236" s="10"/>
      <c r="C236" s="8"/>
    </row>
    <row r="237" spans="2:3" s="2" customFormat="1" x14ac:dyDescent="0.2">
      <c r="B237" s="10"/>
      <c r="C237" s="8"/>
    </row>
    <row r="238" spans="2:3" s="2" customFormat="1" x14ac:dyDescent="0.2">
      <c r="B238" s="10"/>
      <c r="C238" s="8"/>
    </row>
    <row r="239" spans="2:3" s="2" customFormat="1" x14ac:dyDescent="0.2">
      <c r="B239" s="10"/>
      <c r="C239" s="8"/>
    </row>
    <row r="240" spans="2:3" s="2" customFormat="1" x14ac:dyDescent="0.2">
      <c r="B240" s="10"/>
      <c r="C240" s="8"/>
    </row>
    <row r="241" spans="2:3" s="2" customFormat="1" x14ac:dyDescent="0.2">
      <c r="B241" s="10"/>
      <c r="C241" s="8"/>
    </row>
    <row r="242" spans="2:3" s="2" customFormat="1" x14ac:dyDescent="0.2">
      <c r="B242" s="10"/>
      <c r="C242" s="8"/>
    </row>
    <row r="243" spans="2:3" s="2" customFormat="1" x14ac:dyDescent="0.2">
      <c r="B243" s="10"/>
      <c r="C243" s="8"/>
    </row>
    <row r="244" spans="2:3" s="2" customFormat="1" x14ac:dyDescent="0.2">
      <c r="B244" s="10"/>
      <c r="C244" s="8"/>
    </row>
    <row r="245" spans="2:3" s="2" customFormat="1" x14ac:dyDescent="0.2">
      <c r="B245" s="10"/>
      <c r="C245" s="8"/>
    </row>
    <row r="246" spans="2:3" s="2" customFormat="1" x14ac:dyDescent="0.2">
      <c r="B246" s="10"/>
      <c r="C246" s="8"/>
    </row>
    <row r="247" spans="2:3" s="2" customFormat="1" x14ac:dyDescent="0.2">
      <c r="B247" s="10"/>
      <c r="C247" s="8"/>
    </row>
    <row r="248" spans="2:3" s="2" customFormat="1" x14ac:dyDescent="0.2">
      <c r="B248" s="10"/>
      <c r="C248" s="8"/>
    </row>
    <row r="249" spans="2:3" s="2" customFormat="1" x14ac:dyDescent="0.2">
      <c r="B249" s="10"/>
      <c r="C249" s="8"/>
    </row>
    <row r="250" spans="2:3" s="2" customFormat="1" x14ac:dyDescent="0.2">
      <c r="B250" s="10"/>
      <c r="C250" s="8"/>
    </row>
    <row r="251" spans="2:3" s="2" customFormat="1" x14ac:dyDescent="0.2">
      <c r="B251" s="10"/>
      <c r="C251" s="8"/>
    </row>
    <row r="252" spans="2:3" s="2" customFormat="1" x14ac:dyDescent="0.2">
      <c r="B252" s="10"/>
      <c r="C252" s="8"/>
    </row>
    <row r="253" spans="2:3" s="2" customFormat="1" x14ac:dyDescent="0.2">
      <c r="B253" s="10"/>
      <c r="C253" s="8"/>
    </row>
    <row r="254" spans="2:3" s="2" customFormat="1" x14ac:dyDescent="0.2">
      <c r="B254" s="10"/>
      <c r="C254" s="8"/>
    </row>
    <row r="255" spans="2:3" s="2" customFormat="1" x14ac:dyDescent="0.2">
      <c r="B255" s="10"/>
      <c r="C255" s="8"/>
    </row>
    <row r="256" spans="2:3" s="2" customFormat="1" x14ac:dyDescent="0.2">
      <c r="B256" s="10"/>
      <c r="C256" s="8"/>
    </row>
    <row r="257" spans="2:3" s="2" customFormat="1" x14ac:dyDescent="0.2">
      <c r="B257" s="10"/>
      <c r="C257" s="8"/>
    </row>
    <row r="258" spans="2:3" s="2" customFormat="1" x14ac:dyDescent="0.2">
      <c r="B258" s="10"/>
      <c r="C258" s="8"/>
    </row>
    <row r="259" spans="2:3" s="2" customFormat="1" x14ac:dyDescent="0.2">
      <c r="B259" s="10"/>
      <c r="C259" s="8"/>
    </row>
    <row r="260" spans="2:3" s="2" customFormat="1" x14ac:dyDescent="0.2">
      <c r="B260" s="10"/>
      <c r="C260" s="8"/>
    </row>
    <row r="261" spans="2:3" s="2" customFormat="1" x14ac:dyDescent="0.2">
      <c r="B261" s="10"/>
      <c r="C261" s="8"/>
    </row>
    <row r="262" spans="2:3" s="2" customFormat="1" x14ac:dyDescent="0.2">
      <c r="B262" s="10"/>
      <c r="C262" s="8"/>
    </row>
    <row r="263" spans="2:3" s="2" customFormat="1" x14ac:dyDescent="0.2">
      <c r="B263" s="10"/>
      <c r="C263" s="8"/>
    </row>
    <row r="264" spans="2:3" s="2" customFormat="1" x14ac:dyDescent="0.2">
      <c r="B264" s="10"/>
      <c r="C264" s="8"/>
    </row>
    <row r="265" spans="2:3" s="2" customFormat="1" x14ac:dyDescent="0.2">
      <c r="B265" s="10"/>
      <c r="C265" s="8"/>
    </row>
    <row r="266" spans="2:3" s="2" customFormat="1" x14ac:dyDescent="0.2">
      <c r="B266" s="10"/>
      <c r="C266" s="8"/>
    </row>
    <row r="267" spans="2:3" s="2" customFormat="1" x14ac:dyDescent="0.2">
      <c r="B267" s="10"/>
      <c r="C267" s="8"/>
    </row>
    <row r="268" spans="2:3" s="2" customFormat="1" x14ac:dyDescent="0.2">
      <c r="B268" s="10"/>
      <c r="C268" s="8"/>
    </row>
    <row r="269" spans="2:3" s="2" customFormat="1" x14ac:dyDescent="0.2">
      <c r="B269" s="10"/>
      <c r="C269" s="8"/>
    </row>
    <row r="270" spans="2:3" s="2" customFormat="1" x14ac:dyDescent="0.2">
      <c r="B270" s="10"/>
      <c r="C270" s="8"/>
    </row>
    <row r="271" spans="2:3" s="2" customFormat="1" x14ac:dyDescent="0.2">
      <c r="B271" s="10"/>
      <c r="C271" s="8"/>
    </row>
    <row r="272" spans="2:3" s="2" customFormat="1" x14ac:dyDescent="0.2">
      <c r="B272" s="10"/>
      <c r="C272" s="8"/>
    </row>
    <row r="273" spans="2:3" s="2" customFormat="1" x14ac:dyDescent="0.2">
      <c r="B273" s="10"/>
      <c r="C273" s="8"/>
    </row>
    <row r="274" spans="2:3" s="2" customFormat="1" x14ac:dyDescent="0.2">
      <c r="B274" s="10"/>
      <c r="C274" s="8"/>
    </row>
    <row r="275" spans="2:3" s="2" customFormat="1" x14ac:dyDescent="0.2">
      <c r="B275" s="10"/>
      <c r="C275" s="8"/>
    </row>
    <row r="276" spans="2:3" s="2" customFormat="1" x14ac:dyDescent="0.2">
      <c r="B276" s="10"/>
      <c r="C276" s="8"/>
    </row>
    <row r="277" spans="2:3" s="2" customFormat="1" x14ac:dyDescent="0.2">
      <c r="B277" s="10"/>
      <c r="C277" s="8"/>
    </row>
    <row r="278" spans="2:3" s="2" customFormat="1" x14ac:dyDescent="0.2">
      <c r="B278" s="10"/>
      <c r="C278" s="8"/>
    </row>
    <row r="279" spans="2:3" s="2" customFormat="1" x14ac:dyDescent="0.2">
      <c r="B279" s="10"/>
      <c r="C279" s="8"/>
    </row>
    <row r="280" spans="2:3" s="2" customFormat="1" x14ac:dyDescent="0.2">
      <c r="B280" s="10"/>
      <c r="C280" s="8"/>
    </row>
    <row r="281" spans="2:3" s="2" customFormat="1" x14ac:dyDescent="0.2">
      <c r="B281" s="10"/>
      <c r="C281" s="8"/>
    </row>
    <row r="282" spans="2:3" s="2" customFormat="1" x14ac:dyDescent="0.2">
      <c r="B282" s="10"/>
      <c r="C282" s="8"/>
    </row>
    <row r="283" spans="2:3" s="2" customFormat="1" x14ac:dyDescent="0.2">
      <c r="B283" s="10"/>
      <c r="C283" s="8"/>
    </row>
    <row r="284" spans="2:3" s="2" customFormat="1" x14ac:dyDescent="0.2">
      <c r="B284" s="10"/>
      <c r="C284" s="8"/>
    </row>
    <row r="285" spans="2:3" s="2" customFormat="1" x14ac:dyDescent="0.2">
      <c r="B285" s="10"/>
      <c r="C285" s="8"/>
    </row>
    <row r="286" spans="2:3" s="2" customFormat="1" x14ac:dyDescent="0.2">
      <c r="B286" s="10"/>
      <c r="C286" s="8"/>
    </row>
    <row r="287" spans="2:3" s="2" customFormat="1" x14ac:dyDescent="0.2">
      <c r="B287" s="10"/>
      <c r="C287" s="8"/>
    </row>
    <row r="288" spans="2:3" s="2" customFormat="1" x14ac:dyDescent="0.2">
      <c r="B288" s="10"/>
      <c r="C288" s="8"/>
    </row>
    <row r="289" spans="2:3" s="2" customFormat="1" x14ac:dyDescent="0.2">
      <c r="B289" s="10"/>
      <c r="C289" s="8"/>
    </row>
    <row r="290" spans="2:3" s="2" customFormat="1" x14ac:dyDescent="0.2">
      <c r="B290" s="10"/>
      <c r="C290" s="8"/>
    </row>
    <row r="291" spans="2:3" s="2" customFormat="1" x14ac:dyDescent="0.2">
      <c r="B291" s="10"/>
      <c r="C291" s="8"/>
    </row>
    <row r="292" spans="2:3" s="2" customFormat="1" x14ac:dyDescent="0.2">
      <c r="B292" s="10"/>
      <c r="C292" s="8"/>
    </row>
    <row r="293" spans="2:3" s="2" customFormat="1" x14ac:dyDescent="0.2">
      <c r="B293" s="10"/>
      <c r="C293" s="8"/>
    </row>
    <row r="294" spans="2:3" s="2" customFormat="1" x14ac:dyDescent="0.2">
      <c r="B294" s="10"/>
      <c r="C294" s="8"/>
    </row>
    <row r="295" spans="2:3" s="2" customFormat="1" x14ac:dyDescent="0.2">
      <c r="B295" s="10"/>
      <c r="C295" s="8"/>
    </row>
    <row r="296" spans="2:3" s="2" customFormat="1" x14ac:dyDescent="0.2">
      <c r="B296" s="10"/>
      <c r="C296" s="8"/>
    </row>
    <row r="297" spans="2:3" s="2" customFormat="1" x14ac:dyDescent="0.2">
      <c r="B297" s="10"/>
      <c r="C297" s="8"/>
    </row>
    <row r="298" spans="2:3" s="2" customFormat="1" x14ac:dyDescent="0.2">
      <c r="B298" s="10"/>
      <c r="C298" s="8"/>
    </row>
    <row r="299" spans="2:3" s="2" customFormat="1" x14ac:dyDescent="0.2">
      <c r="B299" s="10"/>
      <c r="C299" s="8"/>
    </row>
    <row r="300" spans="2:3" s="2" customFormat="1" x14ac:dyDescent="0.2">
      <c r="B300" s="10"/>
      <c r="C300" s="8"/>
    </row>
    <row r="301" spans="2:3" s="2" customFormat="1" x14ac:dyDescent="0.2">
      <c r="B301" s="10"/>
      <c r="C301" s="8"/>
    </row>
    <row r="302" spans="2:3" s="2" customFormat="1" x14ac:dyDescent="0.2">
      <c r="B302" s="10"/>
      <c r="C302" s="8"/>
    </row>
    <row r="303" spans="2:3" s="2" customFormat="1" x14ac:dyDescent="0.2">
      <c r="B303" s="10"/>
      <c r="C303" s="8"/>
    </row>
    <row r="304" spans="2:3" s="2" customFormat="1" x14ac:dyDescent="0.2">
      <c r="B304" s="10"/>
      <c r="C304" s="8"/>
    </row>
    <row r="305" spans="2:3" s="2" customFormat="1" x14ac:dyDescent="0.2">
      <c r="B305" s="10"/>
      <c r="C305" s="8"/>
    </row>
    <row r="306" spans="2:3" s="2" customFormat="1" x14ac:dyDescent="0.2">
      <c r="B306" s="10"/>
      <c r="C306" s="8"/>
    </row>
    <row r="307" spans="2:3" s="2" customFormat="1" x14ac:dyDescent="0.2">
      <c r="B307" s="10"/>
      <c r="C307" s="8"/>
    </row>
    <row r="308" spans="2:3" s="2" customFormat="1" x14ac:dyDescent="0.2">
      <c r="B308" s="10"/>
      <c r="C308" s="8"/>
    </row>
    <row r="309" spans="2:3" s="2" customFormat="1" x14ac:dyDescent="0.2">
      <c r="B309" s="10"/>
      <c r="C309" s="8"/>
    </row>
    <row r="310" spans="2:3" s="2" customFormat="1" x14ac:dyDescent="0.2">
      <c r="B310" s="10"/>
      <c r="C310" s="8"/>
    </row>
    <row r="311" spans="2:3" s="2" customFormat="1" x14ac:dyDescent="0.2">
      <c r="B311" s="10"/>
      <c r="C311" s="8"/>
    </row>
    <row r="312" spans="2:3" s="2" customFormat="1" x14ac:dyDescent="0.2">
      <c r="B312" s="10"/>
      <c r="C312" s="8"/>
    </row>
    <row r="313" spans="2:3" s="2" customFormat="1" x14ac:dyDescent="0.2">
      <c r="B313" s="10"/>
      <c r="C313" s="8"/>
    </row>
    <row r="314" spans="2:3" s="2" customFormat="1" x14ac:dyDescent="0.2">
      <c r="B314" s="10"/>
      <c r="C314" s="8"/>
    </row>
    <row r="315" spans="2:3" s="2" customFormat="1" x14ac:dyDescent="0.2">
      <c r="B315" s="10"/>
      <c r="C315" s="8"/>
    </row>
    <row r="316" spans="2:3" s="2" customFormat="1" x14ac:dyDescent="0.2">
      <c r="B316" s="10"/>
      <c r="C316" s="8"/>
    </row>
    <row r="317" spans="2:3" s="2" customFormat="1" x14ac:dyDescent="0.2">
      <c r="B317" s="10"/>
      <c r="C317" s="8"/>
    </row>
    <row r="318" spans="2:3" s="2" customFormat="1" x14ac:dyDescent="0.2">
      <c r="B318" s="10"/>
      <c r="C318" s="8"/>
    </row>
    <row r="319" spans="2:3" s="2" customFormat="1" x14ac:dyDescent="0.2">
      <c r="B319" s="10"/>
      <c r="C319" s="8"/>
    </row>
    <row r="320" spans="2:3" s="2" customFormat="1" x14ac:dyDescent="0.2">
      <c r="B320" s="10"/>
      <c r="C320" s="8"/>
    </row>
    <row r="321" spans="2:3" s="2" customFormat="1" x14ac:dyDescent="0.2">
      <c r="B321" s="10"/>
      <c r="C321" s="8"/>
    </row>
    <row r="322" spans="2:3" s="2" customFormat="1" x14ac:dyDescent="0.2">
      <c r="B322" s="10"/>
      <c r="C322" s="8"/>
    </row>
    <row r="323" spans="2:3" s="2" customFormat="1" x14ac:dyDescent="0.2">
      <c r="B323" s="10"/>
      <c r="C323" s="8"/>
    </row>
    <row r="324" spans="2:3" s="2" customFormat="1" x14ac:dyDescent="0.2">
      <c r="B324" s="10"/>
      <c r="C324" s="8"/>
    </row>
    <row r="325" spans="2:3" s="2" customFormat="1" x14ac:dyDescent="0.2">
      <c r="B325" s="10"/>
      <c r="C325" s="8"/>
    </row>
    <row r="326" spans="2:3" s="2" customFormat="1" x14ac:dyDescent="0.2">
      <c r="B326" s="10"/>
      <c r="C326" s="8"/>
    </row>
    <row r="327" spans="2:3" s="2" customFormat="1" x14ac:dyDescent="0.2">
      <c r="B327" s="10"/>
      <c r="C327" s="8"/>
    </row>
    <row r="328" spans="2:3" s="2" customFormat="1" x14ac:dyDescent="0.2">
      <c r="B328" s="10"/>
      <c r="C328" s="8"/>
    </row>
    <row r="329" spans="2:3" s="2" customFormat="1" x14ac:dyDescent="0.2">
      <c r="B329" s="10"/>
      <c r="C329" s="8"/>
    </row>
    <row r="330" spans="2:3" s="2" customFormat="1" x14ac:dyDescent="0.2">
      <c r="B330" s="10"/>
      <c r="C330" s="8"/>
    </row>
    <row r="331" spans="2:3" s="2" customFormat="1" x14ac:dyDescent="0.2">
      <c r="B331" s="10"/>
      <c r="C331" s="8"/>
    </row>
    <row r="332" spans="2:3" s="2" customFormat="1" x14ac:dyDescent="0.2">
      <c r="B332" s="10"/>
      <c r="C332" s="8"/>
    </row>
    <row r="333" spans="2:3" s="2" customFormat="1" x14ac:dyDescent="0.2">
      <c r="B333" s="10"/>
      <c r="C333" s="8"/>
    </row>
    <row r="334" spans="2:3" s="2" customFormat="1" x14ac:dyDescent="0.2">
      <c r="B334" s="10"/>
      <c r="C334" s="8"/>
    </row>
    <row r="335" spans="2:3" s="2" customFormat="1" x14ac:dyDescent="0.2">
      <c r="B335" s="10"/>
      <c r="C335" s="8"/>
    </row>
    <row r="336" spans="2:3" s="2" customFormat="1" x14ac:dyDescent="0.2">
      <c r="B336" s="10"/>
      <c r="C336" s="8"/>
    </row>
    <row r="337" spans="2:3" s="2" customFormat="1" x14ac:dyDescent="0.2">
      <c r="B337" s="10"/>
      <c r="C337" s="8"/>
    </row>
    <row r="338" spans="2:3" s="2" customFormat="1" x14ac:dyDescent="0.2">
      <c r="B338" s="10"/>
      <c r="C338" s="8"/>
    </row>
    <row r="339" spans="2:3" s="2" customFormat="1" x14ac:dyDescent="0.2">
      <c r="B339" s="10"/>
      <c r="C339" s="8"/>
    </row>
    <row r="340" spans="2:3" s="2" customFormat="1" x14ac:dyDescent="0.2">
      <c r="B340" s="10"/>
      <c r="C340" s="8"/>
    </row>
    <row r="341" spans="2:3" s="2" customFormat="1" x14ac:dyDescent="0.2">
      <c r="B341" s="10"/>
      <c r="C341" s="8"/>
    </row>
    <row r="342" spans="2:3" s="2" customFormat="1" x14ac:dyDescent="0.2">
      <c r="B342" s="10"/>
      <c r="C342" s="8"/>
    </row>
    <row r="343" spans="2:3" s="2" customFormat="1" x14ac:dyDescent="0.2">
      <c r="B343" s="10"/>
      <c r="C343" s="8"/>
    </row>
    <row r="344" spans="2:3" s="2" customFormat="1" x14ac:dyDescent="0.2">
      <c r="B344" s="10"/>
      <c r="C344" s="8"/>
    </row>
    <row r="345" spans="2:3" s="2" customFormat="1" x14ac:dyDescent="0.2">
      <c r="B345" s="10"/>
      <c r="C345" s="8"/>
    </row>
    <row r="346" spans="2:3" s="2" customFormat="1" x14ac:dyDescent="0.2">
      <c r="B346" s="10"/>
      <c r="C346" s="8"/>
    </row>
    <row r="347" spans="2:3" s="2" customFormat="1" x14ac:dyDescent="0.2">
      <c r="B347" s="10"/>
      <c r="C347" s="8"/>
    </row>
    <row r="348" spans="2:3" s="2" customFormat="1" x14ac:dyDescent="0.2">
      <c r="B348" s="10"/>
      <c r="C348" s="8"/>
    </row>
    <row r="349" spans="2:3" s="2" customFormat="1" x14ac:dyDescent="0.2">
      <c r="B349" s="10"/>
      <c r="C349" s="8"/>
    </row>
    <row r="350" spans="2:3" s="2" customFormat="1" x14ac:dyDescent="0.2">
      <c r="B350" s="10"/>
      <c r="C350" s="8"/>
    </row>
    <row r="351" spans="2:3" s="2" customFormat="1" x14ac:dyDescent="0.2">
      <c r="B351" s="10"/>
      <c r="C351" s="8"/>
    </row>
    <row r="352" spans="2:3" s="2" customFormat="1" x14ac:dyDescent="0.2">
      <c r="B352" s="10"/>
      <c r="C352" s="8"/>
    </row>
    <row r="353" spans="2:3" s="2" customFormat="1" x14ac:dyDescent="0.2">
      <c r="B353" s="10"/>
      <c r="C353" s="8"/>
    </row>
    <row r="354" spans="2:3" s="2" customFormat="1" x14ac:dyDescent="0.2">
      <c r="B354" s="10"/>
      <c r="C354" s="8"/>
    </row>
    <row r="355" spans="2:3" s="2" customFormat="1" x14ac:dyDescent="0.2">
      <c r="B355" s="10"/>
      <c r="C355" s="8"/>
    </row>
    <row r="356" spans="2:3" s="2" customFormat="1" x14ac:dyDescent="0.2">
      <c r="B356" s="10"/>
      <c r="C356" s="8"/>
    </row>
    <row r="357" spans="2:3" s="2" customFormat="1" x14ac:dyDescent="0.2">
      <c r="B357" s="10"/>
      <c r="C357" s="8"/>
    </row>
    <row r="358" spans="2:3" s="2" customFormat="1" x14ac:dyDescent="0.2">
      <c r="B358" s="10"/>
      <c r="C358" s="8"/>
    </row>
    <row r="359" spans="2:3" s="2" customFormat="1" x14ac:dyDescent="0.2">
      <c r="B359" s="10"/>
      <c r="C359" s="8"/>
    </row>
    <row r="360" spans="2:3" s="2" customFormat="1" x14ac:dyDescent="0.2">
      <c r="B360" s="10"/>
      <c r="C360" s="8"/>
    </row>
    <row r="361" spans="2:3" s="2" customFormat="1" x14ac:dyDescent="0.2">
      <c r="B361" s="10"/>
      <c r="C361" s="8"/>
    </row>
    <row r="362" spans="2:3" s="2" customFormat="1" x14ac:dyDescent="0.2">
      <c r="B362" s="10"/>
      <c r="C362" s="8"/>
    </row>
    <row r="363" spans="2:3" s="2" customFormat="1" x14ac:dyDescent="0.2">
      <c r="B363" s="10"/>
      <c r="C363" s="8"/>
    </row>
    <row r="364" spans="2:3" s="2" customFormat="1" x14ac:dyDescent="0.2">
      <c r="B364" s="10"/>
      <c r="C364" s="8"/>
    </row>
    <row r="365" spans="2:3" s="2" customFormat="1" x14ac:dyDescent="0.2">
      <c r="B365" s="10"/>
      <c r="C365" s="8"/>
    </row>
    <row r="366" spans="2:3" s="2" customFormat="1" x14ac:dyDescent="0.2">
      <c r="B366" s="10"/>
      <c r="C366" s="8"/>
    </row>
    <row r="367" spans="2:3" s="2" customFormat="1" x14ac:dyDescent="0.2">
      <c r="B367" s="10"/>
      <c r="C367" s="8"/>
    </row>
    <row r="368" spans="2:3" s="2" customFormat="1" x14ac:dyDescent="0.2">
      <c r="B368" s="10"/>
      <c r="C368" s="8"/>
    </row>
    <row r="369" spans="2:3" s="2" customFormat="1" x14ac:dyDescent="0.2">
      <c r="B369" s="10"/>
      <c r="C369" s="8"/>
    </row>
    <row r="370" spans="2:3" s="2" customFormat="1" x14ac:dyDescent="0.2">
      <c r="B370" s="10"/>
      <c r="C370" s="8"/>
    </row>
    <row r="371" spans="2:3" s="2" customFormat="1" x14ac:dyDescent="0.2">
      <c r="B371" s="10"/>
      <c r="C371" s="8"/>
    </row>
    <row r="372" spans="2:3" s="2" customFormat="1" x14ac:dyDescent="0.2">
      <c r="B372" s="10"/>
      <c r="C372" s="8"/>
    </row>
    <row r="373" spans="2:3" s="2" customFormat="1" x14ac:dyDescent="0.2">
      <c r="B373" s="10"/>
      <c r="C373" s="8"/>
    </row>
    <row r="374" spans="2:3" s="2" customFormat="1" x14ac:dyDescent="0.2">
      <c r="B374" s="10"/>
      <c r="C374" s="8"/>
    </row>
    <row r="375" spans="2:3" s="2" customFormat="1" x14ac:dyDescent="0.2">
      <c r="B375" s="10"/>
      <c r="C375" s="8"/>
    </row>
    <row r="376" spans="2:3" s="2" customFormat="1" x14ac:dyDescent="0.2">
      <c r="B376" s="10"/>
      <c r="C376" s="8"/>
    </row>
    <row r="377" spans="2:3" s="2" customFormat="1" x14ac:dyDescent="0.2">
      <c r="B377" s="10"/>
      <c r="C377" s="8"/>
    </row>
    <row r="378" spans="2:3" s="2" customFormat="1" x14ac:dyDescent="0.2">
      <c r="B378" s="10"/>
      <c r="C378" s="8"/>
    </row>
    <row r="379" spans="2:3" s="2" customFormat="1" x14ac:dyDescent="0.2">
      <c r="B379" s="10"/>
      <c r="C379" s="8"/>
    </row>
    <row r="380" spans="2:3" s="2" customFormat="1" x14ac:dyDescent="0.2">
      <c r="B380" s="10"/>
      <c r="C380" s="8"/>
    </row>
    <row r="381" spans="2:3" s="2" customFormat="1" x14ac:dyDescent="0.2">
      <c r="B381" s="10"/>
      <c r="C381" s="8"/>
    </row>
    <row r="382" spans="2:3" s="2" customFormat="1" x14ac:dyDescent="0.2">
      <c r="B382" s="10"/>
      <c r="C382" s="8"/>
    </row>
    <row r="383" spans="2:3" s="2" customFormat="1" x14ac:dyDescent="0.2">
      <c r="B383" s="10"/>
      <c r="C383" s="8"/>
    </row>
    <row r="384" spans="2:3" s="2" customFormat="1" x14ac:dyDescent="0.2">
      <c r="B384" s="10"/>
      <c r="C384" s="8"/>
    </row>
    <row r="385" spans="2:3" s="2" customFormat="1" x14ac:dyDescent="0.2">
      <c r="B385" s="10"/>
      <c r="C385" s="8"/>
    </row>
    <row r="386" spans="2:3" s="2" customFormat="1" x14ac:dyDescent="0.2">
      <c r="B386" s="10"/>
      <c r="C386" s="8"/>
    </row>
    <row r="387" spans="2:3" s="2" customFormat="1" x14ac:dyDescent="0.2">
      <c r="B387" s="10"/>
      <c r="C387" s="8"/>
    </row>
    <row r="388" spans="2:3" s="2" customFormat="1" x14ac:dyDescent="0.2">
      <c r="B388" s="10"/>
      <c r="C388" s="8"/>
    </row>
    <row r="389" spans="2:3" s="2" customFormat="1" x14ac:dyDescent="0.2">
      <c r="B389" s="10"/>
      <c r="C389" s="8"/>
    </row>
    <row r="390" spans="2:3" s="2" customFormat="1" x14ac:dyDescent="0.2">
      <c r="B390" s="10"/>
      <c r="C390" s="8"/>
    </row>
    <row r="391" spans="2:3" s="2" customFormat="1" x14ac:dyDescent="0.2">
      <c r="B391" s="10"/>
      <c r="C391" s="8"/>
    </row>
    <row r="392" spans="2:3" s="2" customFormat="1" x14ac:dyDescent="0.2">
      <c r="B392" s="10"/>
      <c r="C392" s="8"/>
    </row>
    <row r="393" spans="2:3" s="2" customFormat="1" x14ac:dyDescent="0.2">
      <c r="B393" s="10"/>
      <c r="C393" s="8"/>
    </row>
    <row r="394" spans="2:3" s="2" customFormat="1" x14ac:dyDescent="0.2">
      <c r="B394" s="10"/>
      <c r="C394" s="8"/>
    </row>
    <row r="395" spans="2:3" s="2" customFormat="1" x14ac:dyDescent="0.2">
      <c r="B395" s="10"/>
      <c r="C395" s="8"/>
    </row>
    <row r="396" spans="2:3" s="2" customFormat="1" x14ac:dyDescent="0.2">
      <c r="B396" s="10"/>
      <c r="C396" s="8"/>
    </row>
    <row r="397" spans="2:3" s="2" customFormat="1" x14ac:dyDescent="0.2">
      <c r="B397" s="10"/>
      <c r="C397" s="8"/>
    </row>
    <row r="398" spans="2:3" s="2" customFormat="1" x14ac:dyDescent="0.2">
      <c r="B398" s="10"/>
      <c r="C398" s="8"/>
    </row>
    <row r="399" spans="2:3" s="2" customFormat="1" x14ac:dyDescent="0.2">
      <c r="B399" s="10"/>
      <c r="C399" s="8"/>
    </row>
    <row r="400" spans="2:3" s="2" customFormat="1" x14ac:dyDescent="0.2">
      <c r="B400" s="10"/>
      <c r="C400" s="8"/>
    </row>
    <row r="401" spans="2:3" s="2" customFormat="1" x14ac:dyDescent="0.2">
      <c r="B401" s="10"/>
      <c r="C401" s="8"/>
    </row>
    <row r="402" spans="2:3" s="2" customFormat="1" x14ac:dyDescent="0.2">
      <c r="B402" s="10"/>
      <c r="C402" s="8"/>
    </row>
    <row r="403" spans="2:3" s="2" customFormat="1" x14ac:dyDescent="0.2">
      <c r="B403" s="10"/>
      <c r="C403" s="8"/>
    </row>
    <row r="404" spans="2:3" s="2" customFormat="1" x14ac:dyDescent="0.2">
      <c r="B404" s="10"/>
      <c r="C404" s="8"/>
    </row>
    <row r="405" spans="2:3" s="2" customFormat="1" x14ac:dyDescent="0.2">
      <c r="B405" s="10"/>
      <c r="C405" s="8"/>
    </row>
    <row r="406" spans="2:3" s="2" customFormat="1" x14ac:dyDescent="0.2">
      <c r="B406" s="10"/>
      <c r="C406" s="8"/>
    </row>
    <row r="407" spans="2:3" s="2" customFormat="1" x14ac:dyDescent="0.2">
      <c r="B407" s="10"/>
      <c r="C407" s="8"/>
    </row>
    <row r="408" spans="2:3" s="2" customFormat="1" x14ac:dyDescent="0.2">
      <c r="B408" s="10"/>
      <c r="C408" s="8"/>
    </row>
    <row r="409" spans="2:3" s="2" customFormat="1" x14ac:dyDescent="0.2">
      <c r="B409" s="10"/>
      <c r="C409" s="8"/>
    </row>
    <row r="410" spans="2:3" s="2" customFormat="1" x14ac:dyDescent="0.2">
      <c r="B410" s="10"/>
      <c r="C410" s="8"/>
    </row>
    <row r="411" spans="2:3" s="2" customFormat="1" x14ac:dyDescent="0.2">
      <c r="B411" s="10"/>
      <c r="C411" s="8"/>
    </row>
    <row r="412" spans="2:3" s="2" customFormat="1" x14ac:dyDescent="0.2">
      <c r="B412" s="10"/>
      <c r="C412" s="8"/>
    </row>
    <row r="413" spans="2:3" s="2" customFormat="1" x14ac:dyDescent="0.2">
      <c r="B413" s="10"/>
      <c r="C413" s="8"/>
    </row>
    <row r="414" spans="2:3" s="2" customFormat="1" x14ac:dyDescent="0.2">
      <c r="B414" s="10"/>
      <c r="C414" s="8"/>
    </row>
    <row r="415" spans="2:3" s="2" customFormat="1" x14ac:dyDescent="0.2">
      <c r="B415" s="10"/>
      <c r="C415" s="8"/>
    </row>
    <row r="416" spans="2:3" s="2" customFormat="1" x14ac:dyDescent="0.2">
      <c r="B416" s="10"/>
      <c r="C416" s="8"/>
    </row>
    <row r="417" spans="2:3" s="2" customFormat="1" x14ac:dyDescent="0.2">
      <c r="B417" s="10"/>
      <c r="C417" s="8"/>
    </row>
    <row r="418" spans="2:3" s="2" customFormat="1" x14ac:dyDescent="0.2">
      <c r="B418" s="10"/>
      <c r="C418" s="8"/>
    </row>
    <row r="419" spans="2:3" s="2" customFormat="1" x14ac:dyDescent="0.2">
      <c r="B419" s="10"/>
      <c r="C419" s="8"/>
    </row>
    <row r="420" spans="2:3" s="2" customFormat="1" x14ac:dyDescent="0.2">
      <c r="B420" s="10"/>
      <c r="C420" s="8"/>
    </row>
    <row r="421" spans="2:3" s="2" customFormat="1" x14ac:dyDescent="0.2">
      <c r="B421" s="10"/>
      <c r="C421" s="8"/>
    </row>
    <row r="422" spans="2:3" s="2" customFormat="1" x14ac:dyDescent="0.2">
      <c r="B422" s="10"/>
      <c r="C422" s="8"/>
    </row>
    <row r="423" spans="2:3" s="2" customFormat="1" x14ac:dyDescent="0.2">
      <c r="B423" s="10"/>
      <c r="C423" s="8"/>
    </row>
    <row r="424" spans="2:3" s="2" customFormat="1" x14ac:dyDescent="0.2">
      <c r="B424" s="10"/>
      <c r="C424" s="8"/>
    </row>
    <row r="425" spans="2:3" s="2" customFormat="1" x14ac:dyDescent="0.2">
      <c r="B425" s="10"/>
      <c r="C425" s="8"/>
    </row>
    <row r="426" spans="2:3" s="2" customFormat="1" x14ac:dyDescent="0.2">
      <c r="B426" s="10"/>
      <c r="C426" s="8"/>
    </row>
    <row r="427" spans="2:3" s="2" customFormat="1" x14ac:dyDescent="0.2">
      <c r="B427" s="10"/>
      <c r="C427" s="8"/>
    </row>
    <row r="428" spans="2:3" s="2" customFormat="1" x14ac:dyDescent="0.2">
      <c r="B428" s="10"/>
      <c r="C428" s="8"/>
    </row>
    <row r="429" spans="2:3" s="2" customFormat="1" x14ac:dyDescent="0.2">
      <c r="B429" s="10"/>
      <c r="C429" s="8"/>
    </row>
    <row r="430" spans="2:3" s="2" customFormat="1" x14ac:dyDescent="0.2">
      <c r="B430" s="10"/>
      <c r="C430" s="8"/>
    </row>
    <row r="431" spans="2:3" s="2" customFormat="1" x14ac:dyDescent="0.2">
      <c r="B431" s="10"/>
      <c r="C431" s="8"/>
    </row>
    <row r="432" spans="2:3" s="2" customFormat="1" x14ac:dyDescent="0.2">
      <c r="B432" s="10"/>
      <c r="C432" s="8"/>
    </row>
    <row r="433" spans="2:3" s="2" customFormat="1" x14ac:dyDescent="0.2">
      <c r="B433" s="10"/>
      <c r="C433" s="8"/>
    </row>
  </sheetData>
  <mergeCells count="2">
    <mergeCell ref="A1:C1"/>
    <mergeCell ref="A2:C2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E2513-8B89-481B-9216-F59C39CE7065}">
  <dimension ref="A1:D34"/>
  <sheetViews>
    <sheetView workbookViewId="0">
      <selection activeCell="D35" sqref="D35"/>
    </sheetView>
  </sheetViews>
  <sheetFormatPr defaultRowHeight="11.25" x14ac:dyDescent="0.2"/>
  <cols>
    <col min="1" max="1" width="7.42578125" style="2" bestFit="1" customWidth="1"/>
    <col min="2" max="2" width="64.5703125" style="2" bestFit="1" customWidth="1"/>
    <col min="3" max="3" width="15.42578125" style="8" bestFit="1" customWidth="1"/>
    <col min="4" max="4" width="18.140625" style="8" bestFit="1" customWidth="1"/>
    <col min="5" max="16384" width="9.140625" style="2"/>
  </cols>
  <sheetData>
    <row r="1" spans="1:4" x14ac:dyDescent="0.2">
      <c r="A1" s="20" t="s">
        <v>95</v>
      </c>
      <c r="B1" s="20"/>
      <c r="C1" s="20"/>
      <c r="D1" s="20"/>
    </row>
    <row r="2" spans="1:4" x14ac:dyDescent="0.2">
      <c r="A2" s="20" t="s">
        <v>237</v>
      </c>
      <c r="B2" s="20"/>
      <c r="C2" s="20"/>
      <c r="D2" s="20"/>
    </row>
    <row r="3" spans="1:4" x14ac:dyDescent="0.2">
      <c r="B3" s="10"/>
      <c r="D3" s="19" t="s">
        <v>239</v>
      </c>
    </row>
    <row r="4" spans="1:4" x14ac:dyDescent="0.2">
      <c r="A4" s="3" t="s">
        <v>97</v>
      </c>
      <c r="B4" s="11" t="s">
        <v>98</v>
      </c>
      <c r="C4" s="4" t="s">
        <v>99</v>
      </c>
      <c r="D4" s="4" t="s">
        <v>100</v>
      </c>
    </row>
    <row r="5" spans="1:4" x14ac:dyDescent="0.2">
      <c r="A5" s="5">
        <v>1</v>
      </c>
      <c r="B5" s="5" t="s">
        <v>177</v>
      </c>
      <c r="C5" s="6"/>
      <c r="D5" s="6"/>
    </row>
    <row r="6" spans="1:4" x14ac:dyDescent="0.2">
      <c r="A6" s="5">
        <v>2</v>
      </c>
      <c r="B6" s="5" t="s">
        <v>178</v>
      </c>
      <c r="C6" s="6"/>
      <c r="D6" s="6"/>
    </row>
    <row r="7" spans="1:4" x14ac:dyDescent="0.2">
      <c r="A7" s="5">
        <v>3</v>
      </c>
      <c r="B7" s="5" t="s">
        <v>179</v>
      </c>
      <c r="C7" s="6"/>
      <c r="D7" s="6"/>
    </row>
    <row r="8" spans="1:4" s="7" customFormat="1" ht="10.5" x14ac:dyDescent="0.15">
      <c r="A8" s="3">
        <v>4</v>
      </c>
      <c r="B8" s="3" t="s">
        <v>180</v>
      </c>
      <c r="C8" s="4">
        <f>SUM(C5:C7)</f>
        <v>0</v>
      </c>
      <c r="D8" s="4">
        <v>0</v>
      </c>
    </row>
    <row r="9" spans="1:4" x14ac:dyDescent="0.2">
      <c r="A9" s="5">
        <v>5</v>
      </c>
      <c r="B9" s="5" t="s">
        <v>181</v>
      </c>
      <c r="C9" s="6"/>
      <c r="D9" s="6"/>
    </row>
    <row r="10" spans="1:4" x14ac:dyDescent="0.2">
      <c r="A10" s="5">
        <v>6</v>
      </c>
      <c r="B10" s="5" t="s">
        <v>182</v>
      </c>
      <c r="C10" s="6"/>
      <c r="D10" s="6"/>
    </row>
    <row r="11" spans="1:4" x14ac:dyDescent="0.2">
      <c r="A11" s="5">
        <v>7</v>
      </c>
      <c r="B11" s="5" t="s">
        <v>183</v>
      </c>
      <c r="C11" s="6"/>
      <c r="D11" s="6"/>
    </row>
    <row r="12" spans="1:4" x14ac:dyDescent="0.2">
      <c r="A12" s="5">
        <v>8</v>
      </c>
      <c r="B12" s="5" t="s">
        <v>184</v>
      </c>
      <c r="C12" s="6"/>
      <c r="D12" s="6"/>
    </row>
    <row r="13" spans="1:4" x14ac:dyDescent="0.2">
      <c r="A13" s="5">
        <v>9</v>
      </c>
      <c r="B13" s="5" t="s">
        <v>185</v>
      </c>
      <c r="C13" s="6"/>
      <c r="D13" s="6"/>
    </row>
    <row r="14" spans="1:4" x14ac:dyDescent="0.2">
      <c r="A14" s="5">
        <v>10</v>
      </c>
      <c r="B14" s="5" t="s">
        <v>186</v>
      </c>
      <c r="C14" s="6"/>
      <c r="D14" s="6"/>
    </row>
    <row r="15" spans="1:4" s="7" customFormat="1" ht="10.5" x14ac:dyDescent="0.15">
      <c r="A15" s="3">
        <v>11</v>
      </c>
      <c r="B15" s="3" t="s">
        <v>187</v>
      </c>
      <c r="C15" s="4">
        <f>SUM(C9:C14)</f>
        <v>0</v>
      </c>
      <c r="D15" s="4">
        <v>0</v>
      </c>
    </row>
    <row r="16" spans="1:4" x14ac:dyDescent="0.2">
      <c r="A16" s="5">
        <v>12</v>
      </c>
      <c r="B16" s="5" t="s">
        <v>188</v>
      </c>
      <c r="C16" s="6"/>
      <c r="D16" s="6"/>
    </row>
    <row r="17" spans="1:4" x14ac:dyDescent="0.2">
      <c r="A17" s="5">
        <v>13</v>
      </c>
      <c r="B17" s="5" t="s">
        <v>189</v>
      </c>
      <c r="C17" s="6"/>
      <c r="D17" s="6"/>
    </row>
    <row r="18" spans="1:4" x14ac:dyDescent="0.2">
      <c r="A18" s="5">
        <v>14</v>
      </c>
      <c r="B18" s="5" t="s">
        <v>190</v>
      </c>
      <c r="C18" s="6">
        <v>116009328</v>
      </c>
      <c r="D18" s="6">
        <v>123330076</v>
      </c>
    </row>
    <row r="19" spans="1:4" x14ac:dyDescent="0.2">
      <c r="A19" s="5">
        <v>15</v>
      </c>
      <c r="B19" s="5" t="s">
        <v>191</v>
      </c>
      <c r="C19" s="6"/>
      <c r="D19" s="6"/>
    </row>
    <row r="20" spans="1:4" x14ac:dyDescent="0.2">
      <c r="A20" s="5">
        <v>16</v>
      </c>
      <c r="B20" s="5" t="s">
        <v>192</v>
      </c>
      <c r="C20" s="6"/>
      <c r="D20" s="6"/>
    </row>
    <row r="21" spans="1:4" x14ac:dyDescent="0.2">
      <c r="A21" s="5">
        <v>17</v>
      </c>
      <c r="B21" s="5" t="s">
        <v>193</v>
      </c>
      <c r="C21" s="6"/>
      <c r="D21" s="6"/>
    </row>
    <row r="22" spans="1:4" x14ac:dyDescent="0.2">
      <c r="A22" s="5">
        <v>18</v>
      </c>
      <c r="B22" s="5" t="s">
        <v>194</v>
      </c>
      <c r="C22" s="6"/>
      <c r="D22" s="6"/>
    </row>
    <row r="23" spans="1:4" x14ac:dyDescent="0.2">
      <c r="A23" s="5">
        <v>19</v>
      </c>
      <c r="B23" s="5" t="s">
        <v>195</v>
      </c>
      <c r="C23" s="6"/>
      <c r="D23" s="6"/>
    </row>
    <row r="24" spans="1:4" s="7" customFormat="1" ht="10.5" x14ac:dyDescent="0.15">
      <c r="A24" s="3">
        <v>20</v>
      </c>
      <c r="B24" s="3" t="s">
        <v>196</v>
      </c>
      <c r="C24" s="4">
        <f>SUM(C22:C23)</f>
        <v>0</v>
      </c>
      <c r="D24" s="4">
        <v>0</v>
      </c>
    </row>
    <row r="25" spans="1:4" s="7" customFormat="1" ht="10.5" x14ac:dyDescent="0.15">
      <c r="A25" s="3">
        <v>21</v>
      </c>
      <c r="B25" s="3" t="s">
        <v>197</v>
      </c>
      <c r="C25" s="4">
        <f>C8+C15+C16+C17+C18+C19+C20+C21+C24</f>
        <v>116009328</v>
      </c>
      <c r="D25" s="4">
        <v>123330076</v>
      </c>
    </row>
    <row r="26" spans="1:4" x14ac:dyDescent="0.2">
      <c r="A26" s="5">
        <v>22</v>
      </c>
      <c r="B26" s="5" t="s">
        <v>198</v>
      </c>
      <c r="C26" s="6"/>
      <c r="D26" s="6"/>
    </row>
    <row r="27" spans="1:4" x14ac:dyDescent="0.2">
      <c r="A27" s="5">
        <v>23</v>
      </c>
      <c r="B27" s="5" t="s">
        <v>199</v>
      </c>
      <c r="C27" s="6"/>
      <c r="D27" s="6"/>
    </row>
    <row r="28" spans="1:4" x14ac:dyDescent="0.2">
      <c r="A28" s="5">
        <v>24</v>
      </c>
      <c r="B28" s="5" t="s">
        <v>200</v>
      </c>
      <c r="C28" s="6"/>
      <c r="D28" s="6"/>
    </row>
    <row r="29" spans="1:4" x14ac:dyDescent="0.2">
      <c r="A29" s="5">
        <v>25</v>
      </c>
      <c r="B29" s="5" t="s">
        <v>201</v>
      </c>
      <c r="C29" s="6"/>
      <c r="D29" s="6"/>
    </row>
    <row r="30" spans="1:4" x14ac:dyDescent="0.2">
      <c r="A30" s="5">
        <v>26</v>
      </c>
      <c r="B30" s="5" t="s">
        <v>202</v>
      </c>
      <c r="C30" s="6"/>
      <c r="D30" s="6"/>
    </row>
    <row r="31" spans="1:4" s="7" customFormat="1" ht="10.5" x14ac:dyDescent="0.15">
      <c r="A31" s="3">
        <v>27</v>
      </c>
      <c r="B31" s="3" t="s">
        <v>203</v>
      </c>
      <c r="C31" s="4">
        <f>SUM(C26:C30)</f>
        <v>0</v>
      </c>
      <c r="D31" s="4">
        <v>0</v>
      </c>
    </row>
    <row r="32" spans="1:4" x14ac:dyDescent="0.2">
      <c r="A32" s="5">
        <v>28</v>
      </c>
      <c r="B32" s="5" t="s">
        <v>204</v>
      </c>
      <c r="C32" s="6"/>
      <c r="D32" s="6"/>
    </row>
    <row r="33" spans="1:4" x14ac:dyDescent="0.2">
      <c r="A33" s="5">
        <v>29</v>
      </c>
      <c r="B33" s="5" t="s">
        <v>205</v>
      </c>
      <c r="C33" s="6"/>
      <c r="D33" s="6"/>
    </row>
    <row r="34" spans="1:4" s="7" customFormat="1" ht="10.5" x14ac:dyDescent="0.15">
      <c r="A34" s="3">
        <v>30</v>
      </c>
      <c r="B34" s="3" t="s">
        <v>206</v>
      </c>
      <c r="C34" s="4">
        <f>C25+C31+C32+C33</f>
        <v>116009328</v>
      </c>
      <c r="D34" s="4">
        <v>123330076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D69A-E174-492B-8FB8-8BFA1201806F}">
  <dimension ref="A1:D34"/>
  <sheetViews>
    <sheetView workbookViewId="0">
      <selection activeCell="B12" sqref="B12"/>
    </sheetView>
  </sheetViews>
  <sheetFormatPr defaultRowHeight="11.25" x14ac:dyDescent="0.2"/>
  <cols>
    <col min="1" max="1" width="7.42578125" style="2" bestFit="1" customWidth="1"/>
    <col min="2" max="2" width="61.85546875" style="2" bestFit="1" customWidth="1"/>
    <col min="3" max="3" width="15.42578125" style="8" bestFit="1" customWidth="1"/>
    <col min="4" max="4" width="18.140625" style="8" bestFit="1" customWidth="1"/>
    <col min="5" max="16384" width="9.140625" style="2"/>
  </cols>
  <sheetData>
    <row r="1" spans="1:4" x14ac:dyDescent="0.2">
      <c r="A1" s="20" t="s">
        <v>95</v>
      </c>
      <c r="B1" s="20"/>
      <c r="C1" s="20"/>
      <c r="D1" s="20"/>
    </row>
    <row r="2" spans="1:4" x14ac:dyDescent="0.2">
      <c r="A2" s="20" t="s">
        <v>238</v>
      </c>
      <c r="B2" s="20"/>
      <c r="C2" s="20"/>
      <c r="D2" s="20"/>
    </row>
    <row r="3" spans="1:4" x14ac:dyDescent="0.2">
      <c r="B3" s="10"/>
      <c r="D3" s="19" t="s">
        <v>239</v>
      </c>
    </row>
    <row r="4" spans="1:4" x14ac:dyDescent="0.2">
      <c r="A4" s="3" t="s">
        <v>97</v>
      </c>
      <c r="B4" s="11" t="s">
        <v>98</v>
      </c>
      <c r="C4" s="4" t="s">
        <v>99</v>
      </c>
      <c r="D4" s="4" t="s">
        <v>100</v>
      </c>
    </row>
    <row r="5" spans="1:4" x14ac:dyDescent="0.2">
      <c r="A5" s="5">
        <v>1</v>
      </c>
      <c r="B5" s="5" t="s">
        <v>207</v>
      </c>
      <c r="C5" s="6"/>
      <c r="D5" s="6"/>
    </row>
    <row r="6" spans="1:4" x14ac:dyDescent="0.2">
      <c r="A6" s="5">
        <v>2</v>
      </c>
      <c r="B6" s="5" t="s">
        <v>208</v>
      </c>
      <c r="C6" s="6"/>
      <c r="D6" s="6"/>
    </row>
    <row r="7" spans="1:4" x14ac:dyDescent="0.2">
      <c r="A7" s="5">
        <v>3</v>
      </c>
      <c r="B7" s="5" t="s">
        <v>209</v>
      </c>
      <c r="C7" s="6"/>
      <c r="D7" s="6"/>
    </row>
    <row r="8" spans="1:4" s="7" customFormat="1" ht="10.5" x14ac:dyDescent="0.15">
      <c r="A8" s="3">
        <v>4</v>
      </c>
      <c r="B8" s="3" t="s">
        <v>210</v>
      </c>
      <c r="C8" s="4"/>
      <c r="D8" s="4"/>
    </row>
    <row r="9" spans="1:4" x14ac:dyDescent="0.2">
      <c r="A9" s="5">
        <v>5</v>
      </c>
      <c r="B9" s="5" t="s">
        <v>211</v>
      </c>
      <c r="C9" s="6"/>
      <c r="D9" s="6"/>
    </row>
    <row r="10" spans="1:4" x14ac:dyDescent="0.2">
      <c r="A10" s="5">
        <v>6</v>
      </c>
      <c r="B10" s="5" t="s">
        <v>212</v>
      </c>
      <c r="C10" s="6"/>
      <c r="D10" s="6"/>
    </row>
    <row r="11" spans="1:4" x14ac:dyDescent="0.2">
      <c r="A11" s="5">
        <v>7</v>
      </c>
      <c r="B11" s="5" t="s">
        <v>213</v>
      </c>
      <c r="C11" s="6"/>
      <c r="D11" s="6"/>
    </row>
    <row r="12" spans="1:4" x14ac:dyDescent="0.2">
      <c r="A12" s="5">
        <v>8</v>
      </c>
      <c r="B12" s="5" t="s">
        <v>214</v>
      </c>
      <c r="C12" s="6"/>
      <c r="D12" s="6"/>
    </row>
    <row r="13" spans="1:4" s="7" customFormat="1" ht="10.5" x14ac:dyDescent="0.15">
      <c r="A13" s="3">
        <v>9</v>
      </c>
      <c r="B13" s="3" t="s">
        <v>215</v>
      </c>
      <c r="C13" s="4"/>
      <c r="D13" s="4"/>
    </row>
    <row r="14" spans="1:4" x14ac:dyDescent="0.2">
      <c r="A14" s="5">
        <v>10</v>
      </c>
      <c r="B14" s="5" t="s">
        <v>216</v>
      </c>
      <c r="C14" s="6">
        <v>207688166</v>
      </c>
      <c r="D14" s="6">
        <v>219281252</v>
      </c>
    </row>
    <row r="15" spans="1:4" x14ac:dyDescent="0.2">
      <c r="A15" s="5">
        <v>11</v>
      </c>
      <c r="B15" s="5" t="s">
        <v>217</v>
      </c>
      <c r="C15" s="6"/>
      <c r="D15" s="6"/>
    </row>
    <row r="16" spans="1:4" s="7" customFormat="1" ht="10.5" x14ac:dyDescent="0.15">
      <c r="A16" s="3">
        <v>12</v>
      </c>
      <c r="B16" s="3" t="s">
        <v>218</v>
      </c>
      <c r="C16" s="4">
        <v>207688166</v>
      </c>
      <c r="D16" s="4">
        <v>219281252</v>
      </c>
    </row>
    <row r="17" spans="1:4" x14ac:dyDescent="0.2">
      <c r="A17" s="5">
        <v>13</v>
      </c>
      <c r="B17" s="5" t="s">
        <v>219</v>
      </c>
      <c r="C17" s="6"/>
      <c r="D17" s="6">
        <v>3144773</v>
      </c>
    </row>
    <row r="18" spans="1:4" x14ac:dyDescent="0.2">
      <c r="A18" s="5">
        <v>14</v>
      </c>
      <c r="B18" s="5" t="s">
        <v>220</v>
      </c>
      <c r="C18" s="6"/>
      <c r="D18" s="6"/>
    </row>
    <row r="19" spans="1:4" x14ac:dyDescent="0.2">
      <c r="A19" s="5">
        <v>15</v>
      </c>
      <c r="B19" s="5" t="s">
        <v>221</v>
      </c>
      <c r="C19" s="6"/>
      <c r="D19" s="6"/>
    </row>
    <row r="20" spans="1:4" x14ac:dyDescent="0.2">
      <c r="A20" s="5">
        <v>16</v>
      </c>
      <c r="B20" s="5" t="s">
        <v>222</v>
      </c>
      <c r="C20" s="6"/>
      <c r="D20" s="6"/>
    </row>
    <row r="21" spans="1:4" x14ac:dyDescent="0.2">
      <c r="A21" s="5">
        <v>17</v>
      </c>
      <c r="B21" s="5" t="s">
        <v>223</v>
      </c>
      <c r="C21" s="6"/>
      <c r="D21" s="6"/>
    </row>
    <row r="22" spans="1:4" x14ac:dyDescent="0.2">
      <c r="A22" s="5">
        <v>18</v>
      </c>
      <c r="B22" s="5" t="s">
        <v>224</v>
      </c>
      <c r="C22" s="6"/>
      <c r="D22" s="6"/>
    </row>
    <row r="23" spans="1:4" x14ac:dyDescent="0.2">
      <c r="A23" s="5">
        <v>19</v>
      </c>
      <c r="B23" s="5" t="s">
        <v>225</v>
      </c>
      <c r="C23" s="6"/>
      <c r="D23" s="6"/>
    </row>
    <row r="24" spans="1:4" s="7" customFormat="1" ht="10.5" x14ac:dyDescent="0.15">
      <c r="A24" s="3">
        <v>20</v>
      </c>
      <c r="B24" s="3" t="s">
        <v>226</v>
      </c>
      <c r="C24" s="4"/>
      <c r="D24" s="4"/>
    </row>
    <row r="25" spans="1:4" s="7" customFormat="1" ht="10.5" x14ac:dyDescent="0.15">
      <c r="A25" s="3">
        <v>21</v>
      </c>
      <c r="B25" s="3" t="s">
        <v>227</v>
      </c>
      <c r="C25" s="4">
        <v>207688166</v>
      </c>
      <c r="D25" s="4">
        <v>222426025</v>
      </c>
    </row>
    <row r="26" spans="1:4" x14ac:dyDescent="0.2">
      <c r="A26" s="5">
        <v>22</v>
      </c>
      <c r="B26" s="5" t="s">
        <v>228</v>
      </c>
      <c r="C26" s="6"/>
      <c r="D26" s="6"/>
    </row>
    <row r="27" spans="1:4" x14ac:dyDescent="0.2">
      <c r="A27" s="5">
        <v>23</v>
      </c>
      <c r="B27" s="5" t="s">
        <v>229</v>
      </c>
      <c r="C27" s="6"/>
      <c r="D27" s="6"/>
    </row>
    <row r="28" spans="1:4" x14ac:dyDescent="0.2">
      <c r="A28" s="5">
        <v>24</v>
      </c>
      <c r="B28" s="5" t="s">
        <v>230</v>
      </c>
      <c r="C28" s="6"/>
      <c r="D28" s="6"/>
    </row>
    <row r="29" spans="1:4" x14ac:dyDescent="0.2">
      <c r="A29" s="5">
        <v>25</v>
      </c>
      <c r="B29" s="5" t="s">
        <v>231</v>
      </c>
      <c r="C29" s="6"/>
      <c r="D29" s="6"/>
    </row>
    <row r="30" spans="1:4" x14ac:dyDescent="0.2">
      <c r="A30" s="5">
        <v>26</v>
      </c>
      <c r="B30" s="5" t="s">
        <v>232</v>
      </c>
      <c r="C30" s="6"/>
      <c r="D30" s="6"/>
    </row>
    <row r="31" spans="1:4" s="7" customFormat="1" ht="10.5" x14ac:dyDescent="0.15">
      <c r="A31" s="3">
        <v>27</v>
      </c>
      <c r="B31" s="3" t="s">
        <v>233</v>
      </c>
      <c r="C31" s="4"/>
      <c r="D31" s="4"/>
    </row>
    <row r="32" spans="1:4" x14ac:dyDescent="0.2">
      <c r="A32" s="5">
        <v>28</v>
      </c>
      <c r="B32" s="5" t="s">
        <v>234</v>
      </c>
      <c r="C32" s="6"/>
      <c r="D32" s="6"/>
    </row>
    <row r="33" spans="1:4" x14ac:dyDescent="0.2">
      <c r="A33" s="5">
        <v>29</v>
      </c>
      <c r="B33" s="5" t="s">
        <v>235</v>
      </c>
      <c r="C33" s="6"/>
      <c r="D33" s="6"/>
    </row>
    <row r="34" spans="1:4" s="7" customFormat="1" ht="10.5" x14ac:dyDescent="0.15">
      <c r="A34" s="3">
        <v>30</v>
      </c>
      <c r="B34" s="3" t="s">
        <v>236</v>
      </c>
      <c r="C34" s="4">
        <v>207688166</v>
      </c>
      <c r="D34" s="4">
        <v>222426025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költségvetési kiadások</vt:lpstr>
      <vt:lpstr>költségvetési bevételek</vt:lpstr>
      <vt:lpstr>Finanszírozási kiadások</vt:lpstr>
      <vt:lpstr>Finanszírozási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Pénzügy 1</cp:lastModifiedBy>
  <cp:lastPrinted>2019-05-10T07:40:25Z</cp:lastPrinted>
  <dcterms:created xsi:type="dcterms:W3CDTF">2018-11-21T07:56:33Z</dcterms:created>
  <dcterms:modified xsi:type="dcterms:W3CDTF">2019-06-03T09:17:02Z</dcterms:modified>
</cp:coreProperties>
</file>