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4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<sst xmlns="http://schemas.openxmlformats.org/spreadsheetml/2006/main" count="113" uniqueCount="99">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</sst>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D61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6951292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4150000+723064</f>
        <v>4873064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f>1283000+195228</f>
        <v>1478228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39">
        <v>100000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+C27+C28+C29</f>
        <v>0</v>
      </c>
    </row>
    <row r="27" spans="1:3" s="38" customFormat="1" ht="12" customHeight="1" x14ac:dyDescent="0.2">
      <c r="A27" s="44" t="s">
        <v>52</v>
      </c>
      <c r="B27" s="45" t="s">
        <v>53</v>
      </c>
      <c r="C27" s="46"/>
    </row>
    <row r="28" spans="1:3" s="38" customFormat="1" ht="12" customHeight="1" x14ac:dyDescent="0.2">
      <c r="A28" s="44" t="s">
        <v>54</v>
      </c>
      <c r="B28" s="45" t="s">
        <v>43</v>
      </c>
      <c r="C28" s="37"/>
    </row>
    <row r="29" spans="1:3" s="38" customFormat="1" ht="12" customHeight="1" x14ac:dyDescent="0.2">
      <c r="A29" s="44" t="s">
        <v>55</v>
      </c>
      <c r="B29" s="47" t="s">
        <v>56</v>
      </c>
      <c r="C29" s="37"/>
    </row>
    <row r="30" spans="1:3" s="38" customFormat="1" ht="12" customHeight="1" thickBot="1" x14ac:dyDescent="0.25">
      <c r="A30" s="32" t="s">
        <v>57</v>
      </c>
      <c r="B30" s="48" t="s">
        <v>58</v>
      </c>
      <c r="C30" s="49"/>
    </row>
    <row r="31" spans="1:3" s="38" customFormat="1" ht="12" customHeight="1" thickBot="1" x14ac:dyDescent="0.25">
      <c r="A31" s="41" t="s">
        <v>59</v>
      </c>
      <c r="B31" s="42" t="s">
        <v>60</v>
      </c>
      <c r="C31" s="27">
        <f>+C32+C33+C34</f>
        <v>0</v>
      </c>
    </row>
    <row r="32" spans="1:3" s="38" customFormat="1" ht="12" customHeight="1" x14ac:dyDescent="0.2">
      <c r="A32" s="44" t="s">
        <v>61</v>
      </c>
      <c r="B32" s="45" t="s">
        <v>62</v>
      </c>
      <c r="C32" s="46"/>
    </row>
    <row r="33" spans="1:4" s="38" customFormat="1" ht="12" customHeight="1" x14ac:dyDescent="0.2">
      <c r="A33" s="44" t="s">
        <v>63</v>
      </c>
      <c r="B33" s="47" t="s">
        <v>64</v>
      </c>
      <c r="C33" s="50"/>
    </row>
    <row r="34" spans="1:4" s="38" customFormat="1" ht="12" customHeight="1" thickBot="1" x14ac:dyDescent="0.25">
      <c r="A34" s="32" t="s">
        <v>65</v>
      </c>
      <c r="B34" s="48" t="s">
        <v>66</v>
      </c>
      <c r="C34" s="49"/>
    </row>
    <row r="35" spans="1:4" s="28" customFormat="1" ht="12" customHeight="1" thickBot="1" x14ac:dyDescent="0.25">
      <c r="A35" s="41" t="s">
        <v>67</v>
      </c>
      <c r="B35" s="42" t="s">
        <v>68</v>
      </c>
      <c r="C35" s="43"/>
    </row>
    <row r="36" spans="1:4" s="28" customFormat="1" ht="12" customHeight="1" thickBot="1" x14ac:dyDescent="0.25">
      <c r="A36" s="41" t="s">
        <v>69</v>
      </c>
      <c r="B36" s="42" t="s">
        <v>70</v>
      </c>
      <c r="C36" s="51"/>
    </row>
    <row r="37" spans="1:4" s="28" customFormat="1" ht="12" customHeight="1" thickBot="1" x14ac:dyDescent="0.25">
      <c r="A37" s="19" t="s">
        <v>71</v>
      </c>
      <c r="B37" s="42" t="s">
        <v>72</v>
      </c>
      <c r="C37" s="52">
        <f>+C8+C20+C25+C26+C31+C35+C36</f>
        <v>6951292</v>
      </c>
    </row>
    <row r="38" spans="1:4" s="28" customFormat="1" ht="12" customHeight="1" thickBot="1" x14ac:dyDescent="0.25">
      <c r="A38" s="53" t="s">
        <v>73</v>
      </c>
      <c r="B38" s="42" t="s">
        <v>74</v>
      </c>
      <c r="C38" s="52">
        <f>+C39+C40+C41</f>
        <v>192287262</v>
      </c>
    </row>
    <row r="39" spans="1:4" s="28" customFormat="1" ht="12" customHeight="1" x14ac:dyDescent="0.2">
      <c r="A39" s="44" t="s">
        <v>75</v>
      </c>
      <c r="B39" s="45" t="s">
        <v>76</v>
      </c>
      <c r="C39" s="46">
        <v>447404</v>
      </c>
      <c r="D39" s="54"/>
    </row>
    <row r="40" spans="1:4" s="28" customFormat="1" ht="12" customHeight="1" x14ac:dyDescent="0.2">
      <c r="A40" s="44" t="s">
        <v>77</v>
      </c>
      <c r="B40" s="47" t="s">
        <v>78</v>
      </c>
      <c r="C40" s="50"/>
    </row>
    <row r="41" spans="1:4" s="38" customFormat="1" ht="12" customHeight="1" thickBot="1" x14ac:dyDescent="0.25">
      <c r="A41" s="32" t="s">
        <v>79</v>
      </c>
      <c r="B41" s="48" t="s">
        <v>80</v>
      </c>
      <c r="C41" s="49">
        <f>192286500-447404+762</f>
        <v>191839858</v>
      </c>
    </row>
    <row r="42" spans="1:4" s="38" customFormat="1" ht="15" customHeight="1" thickBot="1" x14ac:dyDescent="0.25">
      <c r="A42" s="53" t="s">
        <v>81</v>
      </c>
      <c r="B42" s="55" t="s">
        <v>82</v>
      </c>
      <c r="C42" s="56">
        <f>+C37+C38</f>
        <v>199238554</v>
      </c>
    </row>
    <row r="43" spans="1:4" s="38" customFormat="1" ht="15" customHeight="1" x14ac:dyDescent="0.2">
      <c r="A43" s="57"/>
      <c r="B43" s="58"/>
      <c r="C43" s="59"/>
    </row>
    <row r="44" spans="1:4" ht="13.5" thickBot="1" x14ac:dyDescent="0.25">
      <c r="A44" s="60"/>
      <c r="B44" s="61"/>
      <c r="C44" s="62"/>
    </row>
    <row r="45" spans="1:4" s="22" customFormat="1" ht="16.5" customHeight="1" thickBot="1" x14ac:dyDescent="0.25">
      <c r="A45" s="63"/>
      <c r="B45" s="64" t="s">
        <v>83</v>
      </c>
      <c r="C45" s="56"/>
    </row>
    <row r="46" spans="1:4" s="65" customFormat="1" ht="12" customHeight="1" thickBot="1" x14ac:dyDescent="0.25">
      <c r="A46" s="41" t="s">
        <v>14</v>
      </c>
      <c r="B46" s="42" t="s">
        <v>84</v>
      </c>
      <c r="C46" s="27">
        <f>SUM(C47:C51)</f>
        <v>187228291</v>
      </c>
    </row>
    <row r="47" spans="1:4" ht="12" customHeight="1" x14ac:dyDescent="0.2">
      <c r="A47" s="32" t="s">
        <v>16</v>
      </c>
      <c r="B47" s="40" t="s">
        <v>85</v>
      </c>
      <c r="C47" s="66">
        <f>118633000-24000+813600+45000+250000-250000+250820+2500000+40014</f>
        <v>122258434</v>
      </c>
    </row>
    <row r="48" spans="1:4" ht="12" customHeight="1" x14ac:dyDescent="0.2">
      <c r="A48" s="32" t="s">
        <v>18</v>
      </c>
      <c r="B48" s="33" t="s">
        <v>86</v>
      </c>
      <c r="C48" s="67">
        <f>28092500-10800+178992+10000+55180+550000+7923</f>
        <v>28883795</v>
      </c>
    </row>
    <row r="49" spans="1:3" ht="12" customHeight="1" x14ac:dyDescent="0.2">
      <c r="A49" s="32" t="s">
        <v>20</v>
      </c>
      <c r="B49" s="33" t="s">
        <v>87</v>
      </c>
      <c r="C49" s="67">
        <f>46477000-171000+5000-5000-469900-50800+762-9700000</f>
        <v>36086062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1" t="s">
        <v>38</v>
      </c>
      <c r="B52" s="42" t="s">
        <v>90</v>
      </c>
      <c r="C52" s="27">
        <f>SUM(C53:C55)</f>
        <v>2358200</v>
      </c>
    </row>
    <row r="53" spans="1:3" s="65" customFormat="1" ht="12" customHeight="1" x14ac:dyDescent="0.2">
      <c r="A53" s="32" t="s">
        <v>40</v>
      </c>
      <c r="B53" s="40" t="s">
        <v>91</v>
      </c>
      <c r="C53" s="46">
        <f>1901000+457200</f>
        <v>2358200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1" t="s">
        <v>48</v>
      </c>
      <c r="B57" s="42" t="s">
        <v>95</v>
      </c>
      <c r="C57" s="43"/>
    </row>
    <row r="58" spans="1:3" ht="13.5" thickBot="1" x14ac:dyDescent="0.25">
      <c r="A58" s="41" t="s">
        <v>50</v>
      </c>
      <c r="B58" s="68" t="s">
        <v>96</v>
      </c>
      <c r="C58" s="69">
        <f>+C46+C52+C57</f>
        <v>189586491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46</v>
      </c>
    </row>
    <row r="61" spans="1:3" ht="13.5" thickBot="1" x14ac:dyDescent="0.25">
      <c r="A61" s="72" t="s">
        <v>98</v>
      </c>
      <c r="B61" s="73"/>
      <c r="C61" s="7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16.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2017-12-22T11:17:47Z</dcterms:created>
  <dcterms:modified xsi:type="dcterms:W3CDTF">2017-12-22T11:17:48Z</dcterms:modified>
</cp:coreProperties>
</file>