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13.melléklet" sheetId="1" r:id="rId1"/>
  </sheets>
  <definedNames>
    <definedName name="_xlnm.Print_Area" localSheetId="0">'13.melléklet'!$A$1:$N$21</definedName>
  </definedNames>
  <calcPr calcId="145621"/>
</workbook>
</file>

<file path=xl/calcChain.xml><?xml version="1.0" encoding="utf-8"?>
<calcChain xmlns="http://schemas.openxmlformats.org/spreadsheetml/2006/main">
  <c r="O17" i="1" l="1"/>
  <c r="O18" i="1"/>
  <c r="O12" i="1"/>
  <c r="C11" i="1" l="1"/>
  <c r="D14" i="1"/>
  <c r="B10" i="1"/>
  <c r="C10" i="1"/>
  <c r="D10" i="1"/>
  <c r="E10" i="1"/>
  <c r="F10" i="1"/>
  <c r="G10" i="1"/>
  <c r="H10" i="1"/>
  <c r="I10" i="1"/>
  <c r="J10" i="1"/>
  <c r="K10" i="1"/>
  <c r="L10" i="1"/>
  <c r="M10" i="1"/>
  <c r="C20" i="1"/>
  <c r="D20" i="1"/>
  <c r="E20" i="1"/>
  <c r="F20" i="1"/>
  <c r="G20" i="1"/>
  <c r="H20" i="1"/>
  <c r="I20" i="1"/>
  <c r="J20" i="1"/>
  <c r="K20" i="1"/>
  <c r="L20" i="1"/>
  <c r="M20" i="1"/>
  <c r="C19" i="1"/>
  <c r="D19" i="1"/>
  <c r="E19" i="1"/>
  <c r="F19" i="1"/>
  <c r="G19" i="1"/>
  <c r="H19" i="1"/>
  <c r="I19" i="1"/>
  <c r="J19" i="1"/>
  <c r="K19" i="1"/>
  <c r="L19" i="1"/>
  <c r="M19" i="1"/>
  <c r="C18" i="1"/>
  <c r="D18" i="1"/>
  <c r="E18" i="1"/>
  <c r="F18" i="1"/>
  <c r="G18" i="1"/>
  <c r="H18" i="1"/>
  <c r="I18" i="1"/>
  <c r="J18" i="1"/>
  <c r="K18" i="1"/>
  <c r="L18" i="1"/>
  <c r="M18" i="1"/>
  <c r="B20" i="1"/>
  <c r="B19" i="1"/>
  <c r="B18" i="1"/>
  <c r="B17" i="1"/>
  <c r="N19" i="1" l="1"/>
  <c r="N20" i="1"/>
  <c r="N18" i="1"/>
  <c r="N10" i="1"/>
  <c r="O21" i="1"/>
  <c r="N25" i="1" l="1"/>
  <c r="M17" i="1"/>
  <c r="L17" i="1"/>
  <c r="K17" i="1"/>
  <c r="J17" i="1"/>
  <c r="I17" i="1"/>
  <c r="H17" i="1"/>
  <c r="G17" i="1"/>
  <c r="F17" i="1"/>
  <c r="E17" i="1"/>
  <c r="E21" i="1" s="1"/>
  <c r="D17" i="1"/>
  <c r="C17" i="1"/>
  <c r="M14" i="1"/>
  <c r="L14" i="1"/>
  <c r="K14" i="1"/>
  <c r="J14" i="1"/>
  <c r="I14" i="1"/>
  <c r="H14" i="1"/>
  <c r="G14" i="1"/>
  <c r="F14" i="1"/>
  <c r="E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B11" i="1"/>
  <c r="M15" i="1" l="1"/>
  <c r="O15" i="1"/>
  <c r="C21" i="1"/>
  <c r="G21" i="1"/>
  <c r="K21" i="1"/>
  <c r="N11" i="1"/>
  <c r="N14" i="1"/>
  <c r="N13" i="1"/>
  <c r="C15" i="1"/>
  <c r="N12" i="1"/>
  <c r="N15" i="1" s="1"/>
  <c r="L21" i="1"/>
  <c r="I21" i="1"/>
  <c r="M21" i="1"/>
  <c r="E15" i="1"/>
  <c r="G15" i="1"/>
  <c r="I15" i="1"/>
  <c r="K15" i="1"/>
  <c r="N17" i="1"/>
  <c r="N21" i="1" s="1"/>
  <c r="B15" i="1"/>
  <c r="D15" i="1"/>
  <c r="F15" i="1"/>
  <c r="H15" i="1"/>
  <c r="J15" i="1"/>
  <c r="L15" i="1"/>
  <c r="B21" i="1"/>
  <c r="D21" i="1"/>
  <c r="F21" i="1"/>
  <c r="H21" i="1"/>
  <c r="J21" i="1"/>
</calcChain>
</file>

<file path=xl/sharedStrings.xml><?xml version="1.0" encoding="utf-8"?>
<sst xmlns="http://schemas.openxmlformats.org/spreadsheetml/2006/main" count="31" uniqueCount="31">
  <si>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</si>
  <si>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</si>
  <si>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</si>
  <si>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</si>
  <si>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</si>
  <si>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</si>
  <si>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</si>
  <si>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</si>
  <si>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</si>
  <si>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</si>
  <si>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</si>
  <si>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</si>
  <si>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</si>
  <si>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</si>
  <si>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</si>
  <si>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Kiadások</t>
  </si>
  <si>
    <t>1. Önk. műk. támogatásai</t>
  </si>
  <si>
    <t>2. Közhatalmi bevételek</t>
  </si>
  <si>
    <t>3.Működési bevételek</t>
  </si>
  <si>
    <t>4. Felhalmozási bevételek</t>
  </si>
  <si>
    <t>5. Működési célú átvett p.e.</t>
  </si>
  <si>
    <t>7.Működési kiadások</t>
  </si>
  <si>
    <t>8. Beruházási kiadások</t>
  </si>
  <si>
    <t>9. Felújítási kiadások</t>
  </si>
  <si>
    <t>Ft-ban</t>
  </si>
  <si>
    <t>6.Bevételek (1-5):</t>
  </si>
  <si>
    <t>10. Finanszírozási kiadások</t>
  </si>
  <si>
    <t>11.Kiadások (7-10):</t>
  </si>
  <si>
    <t>13. melléklet</t>
  </si>
  <si>
    <t xml:space="preserve"> Az Önkormányzat 2018.évi előirányzat-felhasználási ütemterve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</si>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</sst>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Symbol"/>
      <family val="1"/>
      <charset val="2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10" fontId="6" fillId="0" borderId="0" xfId="0" applyNumberFormat="1" applyFont="1"/>
    <xf numFmtId="9" fontId="6" fillId="0" borderId="0" xfId="0" applyNumberFormat="1" applyFont="1"/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 applyBorder="1"/>
    <xf numFmtId="0" fontId="12" fillId="0" borderId="0" xfId="0" applyFont="1"/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/>
    </xf>
    <xf numFmtId="0" fontId="11" fillId="0" borderId="0" xfId="0" applyFont="1"/>
    <xf numFmtId="0" fontId="14" fillId="0" borderId="0" xfId="0" applyFont="1" applyBorder="1"/>
    <xf numFmtId="0" fontId="13" fillId="0" borderId="0" xfId="0" applyFont="1"/>
    <xf numFmtId="0" fontId="14" fillId="0" borderId="0" xfId="0" applyFont="1"/>
    <xf numFmtId="10" fontId="15" fillId="0" borderId="0" xfId="0" applyNumberFormat="1" applyFont="1"/>
    <xf numFmtId="10" fontId="14" fillId="0" borderId="0" xfId="0" applyNumberFormat="1" applyFont="1"/>
    <xf numFmtId="3" fontId="14" fillId="0" borderId="0" xfId="0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2"/>
  <sheetViews>
    <sheetView tabSelected="1" zoomScaleNormal="100" workbookViewId="0">
      <selection activeCell="A5" sqref="A5:N5"/>
    </sheetView>
  </sheetViews>
  <sheetFormatPr defaultRowHeight="15" x14ac:dyDescent="0.25"/>
  <cols>
    <col min="1" max="1" width="14.85546875" style="1" customWidth="1"/>
    <col min="2" max="13" width="9.85546875" style="1" bestFit="1" customWidth="1"/>
    <col min="14" max="14" width="10.85546875" style="1" bestFit="1" customWidth="1"/>
    <col min="15" max="15" width="13.42578125" style="9" customWidth="1"/>
    <col min="16" max="20" width="9.140625" style="10"/>
    <col min="21" max="16384" width="9.140625" style="2"/>
  </cols>
  <sheetData>
    <row r="3" spans="1:20" ht="18.95" customHeight="1" x14ac:dyDescent="0.2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20" ht="18.95" customHeight="1" x14ac:dyDescent="0.25">
      <c r="A4" s="34" t="s">
        <v>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20" ht="18.95" customHeight="1" x14ac:dyDescent="0.25">
      <c r="A5" s="33" t="s">
        <v>29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1:20" x14ac:dyDescent="0.25">
      <c r="B7" s="3"/>
      <c r="C7" s="3"/>
      <c r="D7" s="4"/>
      <c r="E7" s="3"/>
      <c r="F7" s="3"/>
      <c r="G7" s="3"/>
      <c r="H7" s="3"/>
      <c r="I7" s="3"/>
      <c r="J7" s="4"/>
      <c r="K7" s="3"/>
      <c r="L7" s="3"/>
      <c r="M7" s="3"/>
      <c r="N7" s="5" t="s">
        <v>24</v>
      </c>
    </row>
    <row r="8" spans="1:20" ht="18" customHeight="1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7" t="s">
        <v>13</v>
      </c>
    </row>
    <row r="9" spans="1:20" ht="18" customHeight="1" x14ac:dyDescent="0.25">
      <c r="A9" s="27" t="s">
        <v>14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</row>
    <row r="10" spans="1:20" ht="25.5" x14ac:dyDescent="0.25">
      <c r="A10" s="23" t="s">
        <v>16</v>
      </c>
      <c r="B10" s="24">
        <f t="shared" ref="B10:M10" si="0">B25*$O$10</f>
        <v>9474535.7999999989</v>
      </c>
      <c r="C10" s="24">
        <f t="shared" si="0"/>
        <v>6316357.2000000002</v>
      </c>
      <c r="D10" s="24">
        <f t="shared" si="0"/>
        <v>6316357.2000000002</v>
      </c>
      <c r="E10" s="24">
        <f t="shared" si="0"/>
        <v>6316357.2000000002</v>
      </c>
      <c r="F10" s="24">
        <f t="shared" si="0"/>
        <v>6316357.2000000002</v>
      </c>
      <c r="G10" s="24">
        <f t="shared" si="0"/>
        <v>6316357.2000000002</v>
      </c>
      <c r="H10" s="24">
        <f t="shared" si="0"/>
        <v>6316357.2000000002</v>
      </c>
      <c r="I10" s="24">
        <f t="shared" si="0"/>
        <v>6316357.2000000002</v>
      </c>
      <c r="J10" s="24">
        <f t="shared" si="0"/>
        <v>6316357.2000000002</v>
      </c>
      <c r="K10" s="24">
        <f t="shared" si="0"/>
        <v>6316357.2000000002</v>
      </c>
      <c r="L10" s="24">
        <f t="shared" si="0"/>
        <v>6316357.2000000002</v>
      </c>
      <c r="M10" s="24">
        <f t="shared" si="0"/>
        <v>6316357.2000000002</v>
      </c>
      <c r="N10" s="24">
        <f>SUM(B10:M10)</f>
        <v>78954465.000000015</v>
      </c>
      <c r="O10" s="11">
        <v>78954465</v>
      </c>
    </row>
    <row r="11" spans="1:20" ht="25.5" x14ac:dyDescent="0.25">
      <c r="A11" s="23" t="s">
        <v>17</v>
      </c>
      <c r="B11" s="24">
        <f t="shared" ref="B11:M11" si="1">B25*$O$11</f>
        <v>1446417.5999999999</v>
      </c>
      <c r="C11" s="24">
        <f t="shared" si="1"/>
        <v>964278.4</v>
      </c>
      <c r="D11" s="24">
        <f t="shared" si="1"/>
        <v>964278.4</v>
      </c>
      <c r="E11" s="24">
        <f t="shared" si="1"/>
        <v>964278.4</v>
      </c>
      <c r="F11" s="24">
        <f t="shared" si="1"/>
        <v>964278.4</v>
      </c>
      <c r="G11" s="24">
        <f t="shared" si="1"/>
        <v>964278.4</v>
      </c>
      <c r="H11" s="24">
        <f t="shared" si="1"/>
        <v>964278.4</v>
      </c>
      <c r="I11" s="24">
        <f t="shared" si="1"/>
        <v>964278.4</v>
      </c>
      <c r="J11" s="24">
        <f t="shared" si="1"/>
        <v>964278.4</v>
      </c>
      <c r="K11" s="24">
        <f t="shared" si="1"/>
        <v>964278.4</v>
      </c>
      <c r="L11" s="24">
        <f t="shared" si="1"/>
        <v>964278.4</v>
      </c>
      <c r="M11" s="24">
        <f t="shared" si="1"/>
        <v>964278.4</v>
      </c>
      <c r="N11" s="24">
        <f t="shared" ref="N11:N20" si="2">SUM(B11:M11)</f>
        <v>12053480.000000002</v>
      </c>
      <c r="O11" s="11">
        <v>12053480</v>
      </c>
    </row>
    <row r="12" spans="1:20" ht="25.5" x14ac:dyDescent="0.25">
      <c r="A12" s="23" t="s">
        <v>18</v>
      </c>
      <c r="B12" s="24">
        <f t="shared" ref="B12:M12" si="3">B25*$O$12</f>
        <v>6870082.2000000002</v>
      </c>
      <c r="C12" s="24">
        <f t="shared" si="3"/>
        <v>4580054.8</v>
      </c>
      <c r="D12" s="24">
        <f t="shared" si="3"/>
        <v>4580054.8</v>
      </c>
      <c r="E12" s="24">
        <f t="shared" si="3"/>
        <v>4580054.8</v>
      </c>
      <c r="F12" s="24">
        <f t="shared" si="3"/>
        <v>4580054.8</v>
      </c>
      <c r="G12" s="24">
        <f t="shared" si="3"/>
        <v>4580054.8</v>
      </c>
      <c r="H12" s="24">
        <f t="shared" si="3"/>
        <v>4580054.8</v>
      </c>
      <c r="I12" s="24">
        <f t="shared" si="3"/>
        <v>4580054.8</v>
      </c>
      <c r="J12" s="24">
        <f t="shared" si="3"/>
        <v>4580054.8</v>
      </c>
      <c r="K12" s="24">
        <f t="shared" si="3"/>
        <v>4580054.8</v>
      </c>
      <c r="L12" s="24">
        <f t="shared" si="3"/>
        <v>4580054.8</v>
      </c>
      <c r="M12" s="24">
        <f t="shared" si="3"/>
        <v>4580054.8</v>
      </c>
      <c r="N12" s="24">
        <f t="shared" si="2"/>
        <v>57250684.999999985</v>
      </c>
      <c r="O12" s="11">
        <f>37589249+17343276+2318160</f>
        <v>57250685</v>
      </c>
    </row>
    <row r="13" spans="1:20" ht="25.5" x14ac:dyDescent="0.25">
      <c r="A13" s="23" t="s">
        <v>19</v>
      </c>
      <c r="B13" s="24">
        <f t="shared" ref="B13:M13" si="4">B25*$O$13</f>
        <v>21564839.52</v>
      </c>
      <c r="C13" s="24">
        <f t="shared" si="4"/>
        <v>14376559.68</v>
      </c>
      <c r="D13" s="24">
        <f t="shared" si="4"/>
        <v>14376559.68</v>
      </c>
      <c r="E13" s="24">
        <f t="shared" si="4"/>
        <v>14376559.68</v>
      </c>
      <c r="F13" s="24">
        <f t="shared" si="4"/>
        <v>14376559.68</v>
      </c>
      <c r="G13" s="24">
        <f t="shared" si="4"/>
        <v>14376559.68</v>
      </c>
      <c r="H13" s="24">
        <f t="shared" si="4"/>
        <v>14376559.68</v>
      </c>
      <c r="I13" s="24">
        <f t="shared" si="4"/>
        <v>14376559.68</v>
      </c>
      <c r="J13" s="24">
        <f t="shared" si="4"/>
        <v>14376559.68</v>
      </c>
      <c r="K13" s="24">
        <f t="shared" si="4"/>
        <v>14376559.68</v>
      </c>
      <c r="L13" s="24">
        <f t="shared" si="4"/>
        <v>14376559.68</v>
      </c>
      <c r="M13" s="24">
        <f t="shared" si="4"/>
        <v>14376559.68</v>
      </c>
      <c r="N13" s="24">
        <f t="shared" si="2"/>
        <v>179706996.00000006</v>
      </c>
      <c r="O13" s="11">
        <v>179706996</v>
      </c>
    </row>
    <row r="14" spans="1:20" ht="25.5" x14ac:dyDescent="0.25">
      <c r="A14" s="23" t="s">
        <v>20</v>
      </c>
      <c r="B14" s="24">
        <f t="shared" ref="B14:M14" si="5">B25*$O$14</f>
        <v>3360179.88</v>
      </c>
      <c r="C14" s="24">
        <f t="shared" si="5"/>
        <v>2240119.92</v>
      </c>
      <c r="D14" s="24">
        <f t="shared" si="5"/>
        <v>2240119.92</v>
      </c>
      <c r="E14" s="24">
        <f t="shared" si="5"/>
        <v>2240119.92</v>
      </c>
      <c r="F14" s="24">
        <f t="shared" si="5"/>
        <v>2240119.92</v>
      </c>
      <c r="G14" s="24">
        <f t="shared" si="5"/>
        <v>2240119.92</v>
      </c>
      <c r="H14" s="24">
        <f t="shared" si="5"/>
        <v>2240119.92</v>
      </c>
      <c r="I14" s="24">
        <f t="shared" si="5"/>
        <v>2240119.92</v>
      </c>
      <c r="J14" s="24">
        <f t="shared" si="5"/>
        <v>2240119.92</v>
      </c>
      <c r="K14" s="24">
        <f t="shared" si="5"/>
        <v>2240119.92</v>
      </c>
      <c r="L14" s="24">
        <f t="shared" si="5"/>
        <v>2240119.92</v>
      </c>
      <c r="M14" s="24">
        <f t="shared" si="5"/>
        <v>2240119.92</v>
      </c>
      <c r="N14" s="24">
        <f t="shared" si="2"/>
        <v>28001499.000000007</v>
      </c>
      <c r="O14" s="11">
        <v>28001499</v>
      </c>
    </row>
    <row r="15" spans="1:20" s="8" customFormat="1" ht="25.5" x14ac:dyDescent="0.25">
      <c r="A15" s="25" t="s">
        <v>25</v>
      </c>
      <c r="B15" s="26">
        <f t="shared" ref="B15:M15" si="6">SUM(B10:B14)</f>
        <v>42716055</v>
      </c>
      <c r="C15" s="26">
        <f t="shared" si="6"/>
        <v>28477370</v>
      </c>
      <c r="D15" s="26">
        <f t="shared" si="6"/>
        <v>28477370</v>
      </c>
      <c r="E15" s="26">
        <f t="shared" si="6"/>
        <v>28477370</v>
      </c>
      <c r="F15" s="26">
        <f t="shared" si="6"/>
        <v>28477370</v>
      </c>
      <c r="G15" s="26">
        <f t="shared" si="6"/>
        <v>28477370</v>
      </c>
      <c r="H15" s="26">
        <f t="shared" si="6"/>
        <v>28477370</v>
      </c>
      <c r="I15" s="26">
        <f t="shared" si="6"/>
        <v>28477370</v>
      </c>
      <c r="J15" s="26">
        <f t="shared" si="6"/>
        <v>28477370</v>
      </c>
      <c r="K15" s="26">
        <f t="shared" si="6"/>
        <v>28477370</v>
      </c>
      <c r="L15" s="26">
        <f t="shared" si="6"/>
        <v>28477370</v>
      </c>
      <c r="M15" s="26">
        <f t="shared" si="6"/>
        <v>28477370</v>
      </c>
      <c r="N15" s="26">
        <f>SUM(N10:N14)</f>
        <v>355967125.00000006</v>
      </c>
      <c r="O15" s="20">
        <f>SUM(O10:O14)</f>
        <v>355967125</v>
      </c>
      <c r="P15" s="14"/>
      <c r="Q15" s="14"/>
      <c r="R15" s="14">
        <v>336</v>
      </c>
      <c r="S15" s="14"/>
      <c r="T15" s="14"/>
    </row>
    <row r="16" spans="1:20" x14ac:dyDescent="0.25">
      <c r="A16" s="30" t="s">
        <v>15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1:20" ht="25.5" x14ac:dyDescent="0.25">
      <c r="A17" s="23" t="s">
        <v>21</v>
      </c>
      <c r="B17" s="24">
        <f t="shared" ref="B17:M17" si="7">B25*$O$17</f>
        <v>13310289.959999999</v>
      </c>
      <c r="C17" s="24">
        <f t="shared" si="7"/>
        <v>8873526.6400000006</v>
      </c>
      <c r="D17" s="24">
        <f t="shared" si="7"/>
        <v>8873526.6400000006</v>
      </c>
      <c r="E17" s="24">
        <f t="shared" si="7"/>
        <v>8873526.6400000006</v>
      </c>
      <c r="F17" s="24">
        <f t="shared" si="7"/>
        <v>8873526.6400000006</v>
      </c>
      <c r="G17" s="24">
        <f t="shared" si="7"/>
        <v>8873526.6400000006</v>
      </c>
      <c r="H17" s="24">
        <f t="shared" si="7"/>
        <v>8873526.6400000006</v>
      </c>
      <c r="I17" s="24">
        <f t="shared" si="7"/>
        <v>8873526.6400000006</v>
      </c>
      <c r="J17" s="24">
        <f t="shared" si="7"/>
        <v>8873526.6400000006</v>
      </c>
      <c r="K17" s="24">
        <f t="shared" si="7"/>
        <v>8873526.6400000006</v>
      </c>
      <c r="L17" s="24">
        <f t="shared" si="7"/>
        <v>8873526.6400000006</v>
      </c>
      <c r="M17" s="24">
        <f t="shared" si="7"/>
        <v>8873526.6400000006</v>
      </c>
      <c r="N17" s="24">
        <f t="shared" si="2"/>
        <v>110919083</v>
      </c>
      <c r="O17" s="12">
        <f>134643098-23724015</f>
        <v>110919083</v>
      </c>
    </row>
    <row r="18" spans="1:20" ht="25.5" x14ac:dyDescent="0.25">
      <c r="A18" s="23" t="s">
        <v>22</v>
      </c>
      <c r="B18" s="24">
        <f t="shared" ref="B18:M18" si="8">B25*$O$18</f>
        <v>16426547.639999999</v>
      </c>
      <c r="C18" s="24">
        <f t="shared" si="8"/>
        <v>10951031.76</v>
      </c>
      <c r="D18" s="24">
        <f t="shared" si="8"/>
        <v>10951031.76</v>
      </c>
      <c r="E18" s="24">
        <f t="shared" si="8"/>
        <v>10951031.76</v>
      </c>
      <c r="F18" s="24">
        <f t="shared" si="8"/>
        <v>10951031.76</v>
      </c>
      <c r="G18" s="24">
        <f t="shared" si="8"/>
        <v>10951031.76</v>
      </c>
      <c r="H18" s="24">
        <f t="shared" si="8"/>
        <v>10951031.76</v>
      </c>
      <c r="I18" s="24">
        <f t="shared" si="8"/>
        <v>10951031.76</v>
      </c>
      <c r="J18" s="24">
        <f t="shared" si="8"/>
        <v>10951031.76</v>
      </c>
      <c r="K18" s="24">
        <f t="shared" si="8"/>
        <v>10951031.76</v>
      </c>
      <c r="L18" s="24">
        <f t="shared" si="8"/>
        <v>10951031.76</v>
      </c>
      <c r="M18" s="24">
        <f t="shared" si="8"/>
        <v>10951031.76</v>
      </c>
      <c r="N18" s="24">
        <f t="shared" si="2"/>
        <v>136887897.00000003</v>
      </c>
      <c r="O18" s="12">
        <f>136841037+46860</f>
        <v>136887897</v>
      </c>
    </row>
    <row r="19" spans="1:20" ht="25.5" x14ac:dyDescent="0.25">
      <c r="A19" s="23" t="s">
        <v>23</v>
      </c>
      <c r="B19" s="24">
        <f t="shared" ref="B19:M19" si="9">B25*$O$19</f>
        <v>5138291.88</v>
      </c>
      <c r="C19" s="24">
        <f t="shared" si="9"/>
        <v>3425527.92</v>
      </c>
      <c r="D19" s="24">
        <f t="shared" si="9"/>
        <v>3425527.92</v>
      </c>
      <c r="E19" s="24">
        <f t="shared" si="9"/>
        <v>3425527.92</v>
      </c>
      <c r="F19" s="24">
        <f t="shared" si="9"/>
        <v>3425527.92</v>
      </c>
      <c r="G19" s="24">
        <f t="shared" si="9"/>
        <v>3425527.92</v>
      </c>
      <c r="H19" s="24">
        <f t="shared" si="9"/>
        <v>3425527.92</v>
      </c>
      <c r="I19" s="24">
        <f t="shared" si="9"/>
        <v>3425527.92</v>
      </c>
      <c r="J19" s="24">
        <f t="shared" si="9"/>
        <v>3425527.92</v>
      </c>
      <c r="K19" s="24">
        <f t="shared" si="9"/>
        <v>3425527.92</v>
      </c>
      <c r="L19" s="24">
        <f t="shared" si="9"/>
        <v>3425527.92</v>
      </c>
      <c r="M19" s="24">
        <f t="shared" si="9"/>
        <v>3425527.92</v>
      </c>
      <c r="N19" s="24">
        <f t="shared" si="2"/>
        <v>42819099.000000015</v>
      </c>
      <c r="O19" s="12">
        <v>42819099</v>
      </c>
    </row>
    <row r="20" spans="1:20" ht="25.5" x14ac:dyDescent="0.25">
      <c r="A20" s="23" t="s">
        <v>26</v>
      </c>
      <c r="B20" s="24">
        <f>B25*$O$20</f>
        <v>2846881.8</v>
      </c>
      <c r="C20" s="24">
        <f t="shared" ref="C20:M20" si="10">C25*$O$20</f>
        <v>1897921.2</v>
      </c>
      <c r="D20" s="24">
        <f t="shared" si="10"/>
        <v>1897921.2</v>
      </c>
      <c r="E20" s="24">
        <f t="shared" si="10"/>
        <v>1897921.2</v>
      </c>
      <c r="F20" s="24">
        <f t="shared" si="10"/>
        <v>1897921.2</v>
      </c>
      <c r="G20" s="24">
        <f t="shared" si="10"/>
        <v>1897921.2</v>
      </c>
      <c r="H20" s="24">
        <f t="shared" si="10"/>
        <v>1897921.2</v>
      </c>
      <c r="I20" s="24">
        <f t="shared" si="10"/>
        <v>1897921.2</v>
      </c>
      <c r="J20" s="24">
        <f t="shared" si="10"/>
        <v>1897921.2</v>
      </c>
      <c r="K20" s="24">
        <f t="shared" si="10"/>
        <v>1897921.2</v>
      </c>
      <c r="L20" s="24">
        <f t="shared" si="10"/>
        <v>1897921.2</v>
      </c>
      <c r="M20" s="24">
        <f t="shared" si="10"/>
        <v>1897921.2</v>
      </c>
      <c r="N20" s="24">
        <f t="shared" si="2"/>
        <v>23724014.999999996</v>
      </c>
      <c r="O20" s="11">
        <v>23724015</v>
      </c>
    </row>
    <row r="21" spans="1:20" s="8" customFormat="1" ht="25.5" x14ac:dyDescent="0.25">
      <c r="A21" s="25" t="s">
        <v>27</v>
      </c>
      <c r="B21" s="26">
        <f>SUM(B17:B19)</f>
        <v>34875129.479999997</v>
      </c>
      <c r="C21" s="26">
        <f>SUM(C17:C19)</f>
        <v>23250086.32</v>
      </c>
      <c r="D21" s="26">
        <f>SUM(D17:D19)</f>
        <v>23250086.32</v>
      </c>
      <c r="E21" s="26">
        <f>SUM(E17:E20)</f>
        <v>25148007.52</v>
      </c>
      <c r="F21" s="26">
        <f t="shared" ref="F21:M21" si="11">SUM(F17:F19)</f>
        <v>23250086.32</v>
      </c>
      <c r="G21" s="26">
        <f t="shared" si="11"/>
        <v>23250086.32</v>
      </c>
      <c r="H21" s="26">
        <f t="shared" si="11"/>
        <v>23250086.32</v>
      </c>
      <c r="I21" s="26">
        <f t="shared" si="11"/>
        <v>23250086.32</v>
      </c>
      <c r="J21" s="26">
        <f t="shared" si="11"/>
        <v>23250086.32</v>
      </c>
      <c r="K21" s="26">
        <f t="shared" si="11"/>
        <v>23250086.32</v>
      </c>
      <c r="L21" s="26">
        <f t="shared" si="11"/>
        <v>23250086.32</v>
      </c>
      <c r="M21" s="26">
        <f t="shared" si="11"/>
        <v>23250086.32</v>
      </c>
      <c r="N21" s="26">
        <f>SUM(N16:N20)</f>
        <v>314350094.00000006</v>
      </c>
      <c r="O21" s="13">
        <f>SUM(O17:O20)</f>
        <v>314350094</v>
      </c>
      <c r="P21" s="14"/>
      <c r="Q21" s="14"/>
      <c r="R21" s="14"/>
      <c r="S21" s="14"/>
      <c r="T21" s="14"/>
    </row>
    <row r="22" spans="1:20" s="10" customForma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/>
    </row>
    <row r="23" spans="1:20" s="10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/>
    </row>
    <row r="24" spans="1:20" s="10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/>
    </row>
    <row r="25" spans="1:20" s="14" customFormat="1" x14ac:dyDescent="0.25">
      <c r="A25" s="17"/>
      <c r="B25" s="18">
        <v>0.12</v>
      </c>
      <c r="C25" s="18">
        <v>0.08</v>
      </c>
      <c r="D25" s="18">
        <v>0.08</v>
      </c>
      <c r="E25" s="18">
        <v>0.08</v>
      </c>
      <c r="F25" s="18">
        <v>0.08</v>
      </c>
      <c r="G25" s="18">
        <v>0.08</v>
      </c>
      <c r="H25" s="18">
        <v>0.08</v>
      </c>
      <c r="I25" s="18">
        <v>0.08</v>
      </c>
      <c r="J25" s="18">
        <v>0.08</v>
      </c>
      <c r="K25" s="18">
        <v>0.08</v>
      </c>
      <c r="L25" s="18">
        <v>0.08</v>
      </c>
      <c r="M25" s="18">
        <v>0.08</v>
      </c>
      <c r="N25" s="19">
        <f>SUM(B25:M25)</f>
        <v>0.99999999999999978</v>
      </c>
      <c r="O25" s="15"/>
    </row>
    <row r="26" spans="1:20" s="21" customForma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9"/>
      <c r="P26" s="10"/>
      <c r="Q26" s="10"/>
      <c r="R26" s="10"/>
    </row>
    <row r="27" spans="1:20" s="21" customForma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9"/>
      <c r="P27" s="10"/>
      <c r="Q27" s="10"/>
      <c r="R27" s="10"/>
    </row>
    <row r="28" spans="1:20" s="10" customForma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9"/>
    </row>
    <row r="29" spans="1:20" s="10" customForma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"/>
    </row>
    <row r="30" spans="1:20" s="10" customForma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/>
    </row>
    <row r="31" spans="1:20" s="10" customForma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/>
    </row>
    <row r="32" spans="1:20" s="10" customForma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/>
    </row>
  </sheetData>
  <mergeCells count="5">
    <mergeCell ref="A9:N9"/>
    <mergeCell ref="A16:N16"/>
    <mergeCell ref="A5:N5"/>
    <mergeCell ref="A3:N3"/>
    <mergeCell ref="A4:N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13.melléklet</vt:lpstr>
      <vt:lpstr>'13.melléklet'!Nyomtatási_terület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2019-05-14T13:14:28Z</cp:lastPrinted>
  <dcterms:created xsi:type="dcterms:W3CDTF">2014-02-07T13:49:40Z</dcterms:created>
  <dcterms:modified xsi:type="dcterms:W3CDTF">2019-05-14T13:14:29Z</dcterms:modified>
</cp:coreProperties>
</file>