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EC109B43-A8BB-4B1F-88FB-E261AD04FB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14" i="1"/>
  <c r="H20" i="1"/>
  <c r="H27" i="1"/>
  <c r="H28" i="1"/>
  <c r="H31" i="1"/>
  <c r="H34" i="1"/>
  <c r="H37" i="1"/>
  <c r="H39" i="1"/>
  <c r="H44" i="1"/>
  <c r="H3" i="1"/>
  <c r="G69" i="1" l="1"/>
  <c r="F69" i="1"/>
  <c r="G63" i="1"/>
  <c r="F63" i="1"/>
  <c r="G57" i="1"/>
  <c r="F57" i="1"/>
  <c r="G48" i="1"/>
  <c r="F48" i="1"/>
  <c r="G45" i="1"/>
  <c r="F45" i="1"/>
  <c r="G33" i="1"/>
  <c r="H33" i="1" s="1"/>
  <c r="F33" i="1"/>
  <c r="G24" i="1"/>
  <c r="F24" i="1"/>
  <c r="F35" i="1" s="1"/>
  <c r="G21" i="1"/>
  <c r="F21" i="1"/>
  <c r="G9" i="1"/>
  <c r="F9" i="1"/>
  <c r="F15" i="1" s="1"/>
  <c r="G35" i="1" l="1"/>
  <c r="H35" i="1" s="1"/>
  <c r="F51" i="1"/>
  <c r="G51" i="1"/>
  <c r="H51" i="1" s="1"/>
  <c r="H45" i="1"/>
  <c r="H21" i="1"/>
  <c r="G15" i="1"/>
  <c r="H9" i="1"/>
  <c r="F70" i="1"/>
  <c r="E69" i="1"/>
  <c r="E63" i="1"/>
  <c r="E57" i="1"/>
  <c r="E48" i="1"/>
  <c r="E51" i="1" s="1"/>
  <c r="E45" i="1"/>
  <c r="E33" i="1"/>
  <c r="E24" i="1"/>
  <c r="E21" i="1"/>
  <c r="E9" i="1"/>
  <c r="E15" i="1" s="1"/>
  <c r="G70" i="1" l="1"/>
  <c r="H70" i="1" s="1"/>
  <c r="H15" i="1"/>
  <c r="E35" i="1"/>
  <c r="E70" i="1" s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<sst xmlns="http://schemas.openxmlformats.org/spreadsheetml/2006/main" count="208" uniqueCount="208">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</sst>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9" fontId="8" fillId="0" borderId="1" xfId="1" applyNumberFormat="1" applyFont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9" fontId="10" fillId="3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0"/>
  <sheetViews>
    <sheetView tabSelected="1" zoomScaleNormal="100" zoomScaleSheetLayoutView="100" workbookViewId="0">
      <selection activeCell="C9" sqref="C9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58.44140625" style="1" customWidth="1"/>
    <col min="4" max="4" width="9.109375" style="10" customWidth="1"/>
    <col min="5" max="7" width="12.33203125" style="10" customWidth="1"/>
    <col min="8" max="8" width="7" style="10" customWidth="1"/>
    <col min="9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8" ht="15.6" x14ac:dyDescent="0.25">
      <c r="B1" s="33" t="s">
        <v>203</v>
      </c>
      <c r="C1" s="33"/>
      <c r="D1" s="33"/>
      <c r="E1" s="33"/>
      <c r="F1" s="33"/>
      <c r="G1" s="33"/>
      <c r="H1" s="33"/>
    </row>
    <row r="2" spans="2:8" ht="46.8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  <c r="H2" s="14" t="s">
        <v>207</v>
      </c>
    </row>
    <row r="3" spans="2:8" s="2" customFormat="1" ht="15.6" x14ac:dyDescent="0.25">
      <c r="B3" s="4" t="s">
        <v>3</v>
      </c>
      <c r="C3" s="5" t="s">
        <v>4</v>
      </c>
      <c r="D3" s="9" t="s">
        <v>5</v>
      </c>
      <c r="E3" s="6">
        <v>14869585</v>
      </c>
      <c r="F3" s="6">
        <v>14869585</v>
      </c>
      <c r="G3" s="6">
        <v>14869585</v>
      </c>
      <c r="H3" s="29">
        <f>G3/F3</f>
        <v>1</v>
      </c>
    </row>
    <row r="4" spans="2:8" s="2" customFormat="1" ht="31.2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  <c r="H4" s="29"/>
    </row>
    <row r="5" spans="2:8" s="2" customFormat="1" ht="31.2" x14ac:dyDescent="0.25">
      <c r="B5" s="4" t="s">
        <v>9</v>
      </c>
      <c r="C5" s="5" t="s">
        <v>10</v>
      </c>
      <c r="D5" s="9" t="s">
        <v>11</v>
      </c>
      <c r="E5" s="6">
        <v>7943931</v>
      </c>
      <c r="F5" s="6">
        <v>7943931</v>
      </c>
      <c r="G5" s="6">
        <v>9476276</v>
      </c>
      <c r="H5" s="29">
        <f t="shared" ref="H5:H51" si="0">G5/F5</f>
        <v>1.1928950540985312</v>
      </c>
    </row>
    <row r="6" spans="2:8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1800000</v>
      </c>
      <c r="H6" s="29">
        <f t="shared" si="0"/>
        <v>1</v>
      </c>
    </row>
    <row r="7" spans="2:8" ht="31.2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845820</v>
      </c>
      <c r="G7" s="6">
        <v>1880920</v>
      </c>
      <c r="H7" s="29">
        <f t="shared" si="0"/>
        <v>2.2237828379560662</v>
      </c>
    </row>
    <row r="8" spans="2:8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7980</v>
      </c>
      <c r="H8" s="29"/>
    </row>
    <row r="9" spans="2:8" ht="16.2" x14ac:dyDescent="0.25">
      <c r="B9" s="22" t="s">
        <v>21</v>
      </c>
      <c r="C9" s="23" t="s">
        <v>22</v>
      </c>
      <c r="D9" s="24" t="s">
        <v>23</v>
      </c>
      <c r="E9" s="31">
        <f>SUM(E3:E8)</f>
        <v>24613516</v>
      </c>
      <c r="F9" s="31">
        <f t="shared" ref="F9:G9" si="1">SUM(F3:F8)</f>
        <v>25459336</v>
      </c>
      <c r="G9" s="31">
        <f t="shared" si="1"/>
        <v>28034761</v>
      </c>
      <c r="H9" s="32">
        <f t="shared" si="0"/>
        <v>1.1011583727085419</v>
      </c>
    </row>
    <row r="10" spans="2:8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29"/>
    </row>
    <row r="11" spans="2:8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29"/>
    </row>
    <row r="12" spans="2:8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29"/>
    </row>
    <row r="13" spans="2:8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29"/>
    </row>
    <row r="14" spans="2:8" ht="31.2" x14ac:dyDescent="0.25">
      <c r="B14" s="4" t="s">
        <v>36</v>
      </c>
      <c r="C14" s="5" t="s">
        <v>37</v>
      </c>
      <c r="D14" s="9" t="s">
        <v>38</v>
      </c>
      <c r="E14" s="6">
        <v>1610622</v>
      </c>
      <c r="F14" s="6">
        <v>7327205</v>
      </c>
      <c r="G14" s="6">
        <v>2972306</v>
      </c>
      <c r="H14" s="29">
        <f t="shared" si="0"/>
        <v>0.40565345175957274</v>
      </c>
    </row>
    <row r="15" spans="2:8" ht="31.2" x14ac:dyDescent="0.25">
      <c r="B15" s="15" t="s">
        <v>39</v>
      </c>
      <c r="C15" s="21" t="s">
        <v>40</v>
      </c>
      <c r="D15" s="17" t="s">
        <v>41</v>
      </c>
      <c r="E15" s="18">
        <f>SUM(E9:E14)</f>
        <v>26224138</v>
      </c>
      <c r="F15" s="18">
        <f t="shared" ref="F15:G15" si="2">SUM(F9:F14)</f>
        <v>32786541</v>
      </c>
      <c r="G15" s="18">
        <f t="shared" si="2"/>
        <v>31007067</v>
      </c>
      <c r="H15" s="30">
        <f t="shared" si="0"/>
        <v>0.94572547314460531</v>
      </c>
    </row>
    <row r="16" spans="2:8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29"/>
    </row>
    <row r="17" spans="2:8" ht="27.6" x14ac:dyDescent="0.25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v>0</v>
      </c>
      <c r="H17" s="29"/>
    </row>
    <row r="18" spans="2:8" ht="27.6" x14ac:dyDescent="0.25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v>0</v>
      </c>
      <c r="H18" s="29"/>
    </row>
    <row r="19" spans="2:8" ht="27.6" x14ac:dyDescent="0.25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v>0</v>
      </c>
      <c r="H19" s="29"/>
    </row>
    <row r="20" spans="2:8" ht="31.2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43894197</v>
      </c>
      <c r="G20" s="6">
        <v>42668025</v>
      </c>
      <c r="H20" s="29">
        <f t="shared" si="0"/>
        <v>0.97206528234244727</v>
      </c>
    </row>
    <row r="21" spans="2:8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3">SUM(F16:F20)</f>
        <v>43894197</v>
      </c>
      <c r="G21" s="18">
        <f t="shared" si="3"/>
        <v>42668025</v>
      </c>
      <c r="H21" s="30">
        <f t="shared" si="0"/>
        <v>0.97206528234244727</v>
      </c>
    </row>
    <row r="22" spans="2:8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29"/>
    </row>
    <row r="23" spans="2:8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29"/>
    </row>
    <row r="24" spans="2:8" s="3" customFormat="1" ht="16.2" x14ac:dyDescent="0.25">
      <c r="B24" s="22" t="s">
        <v>66</v>
      </c>
      <c r="C24" s="25" t="s">
        <v>67</v>
      </c>
      <c r="D24" s="24" t="s">
        <v>68</v>
      </c>
      <c r="E24" s="31">
        <f>SUM(E22:E23)</f>
        <v>0</v>
      </c>
      <c r="F24" s="31">
        <f t="shared" ref="F24:G24" si="4">SUM(F22:F23)</f>
        <v>0</v>
      </c>
      <c r="G24" s="31">
        <f t="shared" si="4"/>
        <v>0</v>
      </c>
      <c r="H24" s="32"/>
    </row>
    <row r="25" spans="2:8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29"/>
    </row>
    <row r="26" spans="2:8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29"/>
    </row>
    <row r="27" spans="2:8" ht="15.6" x14ac:dyDescent="0.25">
      <c r="B27" s="4" t="s">
        <v>75</v>
      </c>
      <c r="C27" s="7" t="s">
        <v>76</v>
      </c>
      <c r="D27" s="9" t="s">
        <v>77</v>
      </c>
      <c r="E27" s="6">
        <v>1700000</v>
      </c>
      <c r="F27" s="6">
        <v>1700000</v>
      </c>
      <c r="G27" s="6">
        <v>1619871</v>
      </c>
      <c r="H27" s="29">
        <f t="shared" si="0"/>
        <v>0.95286529411764709</v>
      </c>
    </row>
    <row r="28" spans="2:8" ht="15.6" x14ac:dyDescent="0.25">
      <c r="B28" s="4" t="s">
        <v>78</v>
      </c>
      <c r="C28" s="7" t="s">
        <v>79</v>
      </c>
      <c r="D28" s="9" t="s">
        <v>80</v>
      </c>
      <c r="E28" s="6">
        <v>600000</v>
      </c>
      <c r="F28" s="6">
        <v>600000</v>
      </c>
      <c r="G28" s="6">
        <v>1144132</v>
      </c>
      <c r="H28" s="29">
        <f t="shared" si="0"/>
        <v>1.9068866666666666</v>
      </c>
    </row>
    <row r="29" spans="2:8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29"/>
    </row>
    <row r="30" spans="2:8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29"/>
    </row>
    <row r="31" spans="2:8" ht="15.6" x14ac:dyDescent="0.25">
      <c r="B31" s="4" t="s">
        <v>87</v>
      </c>
      <c r="C31" s="7" t="s">
        <v>88</v>
      </c>
      <c r="D31" s="9" t="s">
        <v>89</v>
      </c>
      <c r="E31" s="6">
        <v>500000</v>
      </c>
      <c r="F31" s="6">
        <v>500000</v>
      </c>
      <c r="G31" s="6">
        <v>473081</v>
      </c>
      <c r="H31" s="29">
        <f t="shared" si="0"/>
        <v>0.94616199999999995</v>
      </c>
    </row>
    <row r="32" spans="2:8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29"/>
    </row>
    <row r="33" spans="2:8" ht="16.2" x14ac:dyDescent="0.25">
      <c r="B33" s="22" t="s">
        <v>93</v>
      </c>
      <c r="C33" s="25" t="s">
        <v>94</v>
      </c>
      <c r="D33" s="24" t="s">
        <v>95</v>
      </c>
      <c r="E33" s="31">
        <f>SUM(E28:E32)</f>
        <v>1100000</v>
      </c>
      <c r="F33" s="31">
        <f t="shared" ref="F33:G33" si="5">SUM(F28:F32)</f>
        <v>1100000</v>
      </c>
      <c r="G33" s="31">
        <f t="shared" si="5"/>
        <v>1617213</v>
      </c>
      <c r="H33" s="32">
        <f t="shared" si="0"/>
        <v>1.4701936363636363</v>
      </c>
    </row>
    <row r="34" spans="2:8" ht="15.6" x14ac:dyDescent="0.25">
      <c r="B34" s="4" t="s">
        <v>96</v>
      </c>
      <c r="C34" s="7" t="s">
        <v>97</v>
      </c>
      <c r="D34" s="9" t="s">
        <v>98</v>
      </c>
      <c r="E34" s="6">
        <v>200000</v>
      </c>
      <c r="F34" s="6">
        <v>200000</v>
      </c>
      <c r="G34" s="6">
        <v>967798</v>
      </c>
      <c r="H34" s="29">
        <f t="shared" si="0"/>
        <v>4.8389899999999999</v>
      </c>
    </row>
    <row r="35" spans="2:8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3000000</v>
      </c>
      <c r="F35" s="18">
        <f t="shared" ref="F35:G35" si="6">F24+F25+F26+F27+F33+F34</f>
        <v>3000000</v>
      </c>
      <c r="G35" s="18">
        <f t="shared" si="6"/>
        <v>4204882</v>
      </c>
      <c r="H35" s="30">
        <f t="shared" si="0"/>
        <v>1.4016273333333333</v>
      </c>
    </row>
    <row r="36" spans="2:8" ht="15.6" x14ac:dyDescent="0.25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456000</v>
      </c>
      <c r="H36" s="29"/>
    </row>
    <row r="37" spans="2:8" ht="15.6" x14ac:dyDescent="0.25">
      <c r="B37" s="4" t="s">
        <v>105</v>
      </c>
      <c r="C37" s="8" t="s">
        <v>106</v>
      </c>
      <c r="D37" s="9" t="s">
        <v>107</v>
      </c>
      <c r="E37" s="6">
        <v>150000</v>
      </c>
      <c r="F37" s="6">
        <v>150000</v>
      </c>
      <c r="G37" s="6">
        <v>45285</v>
      </c>
      <c r="H37" s="29">
        <f t="shared" si="0"/>
        <v>0.3019</v>
      </c>
    </row>
    <row r="38" spans="2:8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29"/>
    </row>
    <row r="39" spans="2:8" ht="15.6" x14ac:dyDescent="0.25">
      <c r="B39" s="4" t="s">
        <v>111</v>
      </c>
      <c r="C39" s="8" t="s">
        <v>112</v>
      </c>
      <c r="D39" s="9" t="s">
        <v>113</v>
      </c>
      <c r="E39" s="6">
        <v>500000</v>
      </c>
      <c r="F39" s="6">
        <v>500000</v>
      </c>
      <c r="G39" s="6">
        <v>791976</v>
      </c>
      <c r="H39" s="29">
        <f t="shared" si="0"/>
        <v>1.583952</v>
      </c>
    </row>
    <row r="40" spans="2:8" ht="15.6" x14ac:dyDescent="0.25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29"/>
    </row>
    <row r="41" spans="2:8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29"/>
    </row>
    <row r="42" spans="2:8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29"/>
    </row>
    <row r="43" spans="2:8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29"/>
    </row>
    <row r="44" spans="2:8" ht="15.6" x14ac:dyDescent="0.25">
      <c r="B44" s="4">
        <v>42</v>
      </c>
      <c r="C44" s="8" t="s">
        <v>126</v>
      </c>
      <c r="D44" s="9" t="s">
        <v>127</v>
      </c>
      <c r="E44" s="6">
        <v>35000</v>
      </c>
      <c r="F44" s="6">
        <v>35000</v>
      </c>
      <c r="G44" s="6">
        <v>411</v>
      </c>
      <c r="H44" s="29">
        <f t="shared" si="0"/>
        <v>1.1742857142857143E-2</v>
      </c>
    </row>
    <row r="45" spans="2:8" ht="16.2" x14ac:dyDescent="0.25">
      <c r="B45" s="22">
        <v>43</v>
      </c>
      <c r="C45" s="26" t="s">
        <v>128</v>
      </c>
      <c r="D45" s="24" t="s">
        <v>129</v>
      </c>
      <c r="E45" s="31">
        <f>SUM(E43:E44)</f>
        <v>35000</v>
      </c>
      <c r="F45" s="31">
        <f t="shared" ref="F45:G45" si="7">SUM(F43:F44)</f>
        <v>35000</v>
      </c>
      <c r="G45" s="31">
        <f t="shared" si="7"/>
        <v>411</v>
      </c>
      <c r="H45" s="32">
        <f t="shared" si="0"/>
        <v>1.1742857142857143E-2</v>
      </c>
    </row>
    <row r="46" spans="2:8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29"/>
    </row>
    <row r="47" spans="2:8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29"/>
    </row>
    <row r="48" spans="2:8" ht="16.2" x14ac:dyDescent="0.25">
      <c r="B48" s="22" t="s">
        <v>134</v>
      </c>
      <c r="C48" s="26" t="s">
        <v>135</v>
      </c>
      <c r="D48" s="24" t="s">
        <v>136</v>
      </c>
      <c r="E48" s="31">
        <f>SUM(E46:E47)</f>
        <v>0</v>
      </c>
      <c r="F48" s="31">
        <f t="shared" ref="F48:G48" si="8">SUM(F46:F47)</f>
        <v>0</v>
      </c>
      <c r="G48" s="31">
        <f t="shared" si="8"/>
        <v>0</v>
      </c>
      <c r="H48" s="32"/>
    </row>
    <row r="49" spans="2:8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29"/>
    </row>
    <row r="50" spans="2:8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174651</v>
      </c>
      <c r="H50" s="29"/>
    </row>
    <row r="51" spans="2:8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685000</v>
      </c>
      <c r="F51" s="18">
        <f t="shared" ref="F51:G51" si="9">F36+F37+F38+F39+F40+F41+F42+F45+F48+F49+F50</f>
        <v>685000</v>
      </c>
      <c r="G51" s="18">
        <f t="shared" si="9"/>
        <v>1468323</v>
      </c>
      <c r="H51" s="30">
        <f t="shared" si="0"/>
        <v>2.1435372262773722</v>
      </c>
    </row>
    <row r="52" spans="2:8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29"/>
    </row>
    <row r="53" spans="2:8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29"/>
    </row>
    <row r="54" spans="2:8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29"/>
    </row>
    <row r="55" spans="2:8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29"/>
    </row>
    <row r="56" spans="2:8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29"/>
    </row>
    <row r="57" spans="2:8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0">SUM(F52:F56)</f>
        <v>0</v>
      </c>
      <c r="G57" s="18">
        <f t="shared" si="10"/>
        <v>0</v>
      </c>
      <c r="H57" s="30"/>
    </row>
    <row r="58" spans="2:8" ht="27.6" hidden="1" x14ac:dyDescent="0.25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v>0</v>
      </c>
      <c r="H58" s="29"/>
    </row>
    <row r="59" spans="2:8" ht="27.6" hidden="1" x14ac:dyDescent="0.25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v>0</v>
      </c>
      <c r="H59" s="29"/>
    </row>
    <row r="60" spans="2:8" ht="27.6" hidden="1" x14ac:dyDescent="0.25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v>0</v>
      </c>
      <c r="H60" s="29"/>
    </row>
    <row r="61" spans="2:8" ht="27.6" hidden="1" x14ac:dyDescent="0.25">
      <c r="B61" s="4" t="s">
        <v>173</v>
      </c>
      <c r="C61" s="28" t="s">
        <v>174</v>
      </c>
      <c r="D61" s="9" t="s">
        <v>175</v>
      </c>
      <c r="E61" s="6">
        <v>0</v>
      </c>
      <c r="F61" s="6">
        <v>0</v>
      </c>
      <c r="G61" s="6">
        <v>0</v>
      </c>
      <c r="H61" s="29"/>
    </row>
    <row r="62" spans="2:8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422933</v>
      </c>
      <c r="H62" s="29"/>
    </row>
    <row r="63" spans="2:8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G63" si="11">SUM(F58:F62)</f>
        <v>0</v>
      </c>
      <c r="G63" s="18">
        <f t="shared" si="11"/>
        <v>422933</v>
      </c>
      <c r="H63" s="30"/>
    </row>
    <row r="64" spans="2:8" ht="27.6" hidden="1" x14ac:dyDescent="0.25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v>0</v>
      </c>
      <c r="H64" s="29"/>
    </row>
    <row r="65" spans="2:8" ht="27.6" hidden="1" x14ac:dyDescent="0.25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v>0</v>
      </c>
      <c r="H65" s="29"/>
    </row>
    <row r="66" spans="2:8" ht="27.6" hidden="1" x14ac:dyDescent="0.25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v>0</v>
      </c>
      <c r="H66" s="29"/>
    </row>
    <row r="67" spans="2:8" ht="27.6" hidden="1" x14ac:dyDescent="0.25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v>0</v>
      </c>
      <c r="H67" s="29"/>
    </row>
    <row r="68" spans="2:8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29"/>
    </row>
    <row r="69" spans="2:8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2">SUM(F64:F68)</f>
        <v>0</v>
      </c>
      <c r="G69" s="18">
        <f t="shared" si="12"/>
        <v>0</v>
      </c>
      <c r="H69" s="30"/>
    </row>
    <row r="70" spans="2:8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29909138</v>
      </c>
      <c r="F70" s="18">
        <f t="shared" ref="F70:G70" si="13">F15+F21+F35+F51+F57+F63+F69</f>
        <v>80365738</v>
      </c>
      <c r="G70" s="18">
        <f t="shared" si="13"/>
        <v>79771230</v>
      </c>
      <c r="H70" s="30">
        <f t="shared" ref="H70" si="14">G70/F70</f>
        <v>0.99260246947523834</v>
      </c>
    </row>
  </sheetData>
  <mergeCells count="1">
    <mergeCell ref="B1:H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3/2020. (VII.08.)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2020-07-06T19:36:00Z</cp:lastPrinted>
  <dcterms:created xsi:type="dcterms:W3CDTF">2019-02-06T16:32:53Z</dcterms:created>
  <dcterms:modified xsi:type="dcterms:W3CDTF">2020-07-06T19:36:01Z</dcterms:modified>
</cp:coreProperties>
</file>