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4b melléklet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<sst xmlns="http://schemas.openxmlformats.org/spreadsheetml/2006/main" count="68" uniqueCount="37">
  <si>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Adatok ezer forintban!</t>
  </si>
  <si>
    <t>Igazgatás</t>
  </si>
  <si>
    <t>Községgazdálkodás</t>
  </si>
  <si>
    <t>Könyvtár</t>
  </si>
  <si>
    <t>Mindösszesen</t>
  </si>
  <si>
    <t>Összesen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</si>
  <si>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</si>
  <si>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</si>
  <si>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</si>
  <si>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</si>
  <si>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</si>
  <si>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</si>
  <si>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</si>
  <si>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4. számú melléklet folytatása</t>
  </si>
  <si>
    <t>ÁHT-n belül</t>
  </si>
  <si>
    <t>ÁHT-n kívül</t>
  </si>
  <si>
    <t>Útfenntartás</t>
  </si>
  <si>
    <t>Kötelező feladatok</t>
  </si>
  <si>
    <t>Kötelező feladatok összesen</t>
  </si>
  <si>
    <t>Önként vállalt feladatok</t>
  </si>
  <si>
    <t>Önként vállalt feladatok összesen</t>
  </si>
  <si>
    <t>Eredeti előirányzat</t>
  </si>
  <si>
    <t>Módosított előirányzat</t>
  </si>
  <si>
    <t>Egyéb működési célú támogatások</t>
  </si>
  <si>
    <t>Közfoglalkoztatás</t>
  </si>
  <si>
    <t>Zöldterület</t>
  </si>
  <si>
    <t>Közvilágítás</t>
  </si>
  <si>
    <t>Rendszeres gyermekvédelmi támogatás</t>
  </si>
  <si>
    <t>Lakásfenntartási támogatás</t>
  </si>
  <si>
    <t>Ellátottak pénzbeli juttatásai</t>
  </si>
  <si>
    <t>2016. évi előirányzat</t>
  </si>
  <si>
    <t>2015. évi tény</t>
  </si>
  <si>
    <t>Adatok forintban!</t>
  </si>
  <si>
    <t>Települési támogatás</t>
  </si>
  <si>
    <t>Foglalkoztatással, munkanélküliség kapcs.</t>
  </si>
  <si>
    <t>Finanszírozási kiadások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</si>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</sst>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8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" fillId="0" borderId="31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3" fontId="2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" fillId="0" borderId="4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48" xfId="0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3" xfId="0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SheetLayoutView="100" zoomScalePageLayoutView="0" workbookViewId="0" topLeftCell="A1">
      <selection activeCell="X20" sqref="X20"/>
    </sheetView>
  </sheetViews>
  <sheetFormatPr defaultColWidth="9.140625" defaultRowHeight="12.75"/>
  <cols>
    <col min="5" max="5" width="9.421875" style="0" customWidth="1"/>
    <col min="6" max="6" width="9.28125" style="0" customWidth="1"/>
    <col min="7" max="7" width="9.140625" style="0" customWidth="1"/>
    <col min="8" max="8" width="9.28125" style="0" customWidth="1"/>
    <col min="9" max="9" width="10.421875" style="0" customWidth="1"/>
    <col min="10" max="10" width="10.140625" style="0" customWidth="1"/>
    <col min="11" max="11" width="9.421875" style="0" customWidth="1"/>
    <col min="12" max="13" width="9.28125" style="0" customWidth="1"/>
    <col min="14" max="15" width="9.57421875" style="0" customWidth="1"/>
    <col min="16" max="16" width="8.28125" style="0" customWidth="1"/>
    <col min="17" max="18" width="10.28125" style="0" customWidth="1"/>
    <col min="19" max="20" width="10.8515625" style="0" bestFit="1" customWidth="1"/>
  </cols>
  <sheetData>
    <row r="1" spans="1:20" ht="12.75">
      <c r="A1" s="98" t="s">
        <v>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2"/>
      <c r="T1" s="3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2"/>
      <c r="T2" s="4"/>
    </row>
    <row r="3" spans="1:20" ht="12.75" customHeight="1">
      <c r="A3" s="99" t="s">
        <v>36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53"/>
      <c r="T3" s="5"/>
    </row>
    <row r="4" spans="1:20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54"/>
      <c r="T4" s="23"/>
    </row>
    <row r="5" spans="1:20" ht="12.75">
      <c r="A5" s="100" t="s">
        <v>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6"/>
      <c r="T5" s="7"/>
    </row>
    <row r="6" spans="17:20" ht="13.5" thickBot="1">
      <c r="Q6" s="88" t="s">
        <v>32</v>
      </c>
      <c r="R6" s="88"/>
      <c r="S6" s="29"/>
      <c r="T6" s="29"/>
    </row>
    <row r="7" spans="1:20" ht="13.5" thickTop="1">
      <c r="A7" s="89" t="s">
        <v>17</v>
      </c>
      <c r="B7" s="90"/>
      <c r="C7" s="90"/>
      <c r="D7" s="91"/>
      <c r="E7" s="101" t="s">
        <v>6</v>
      </c>
      <c r="F7" s="102"/>
      <c r="G7" s="101" t="s">
        <v>7</v>
      </c>
      <c r="H7" s="102"/>
      <c r="I7" s="101" t="s">
        <v>8</v>
      </c>
      <c r="J7" s="102"/>
      <c r="K7" s="120" t="s">
        <v>29</v>
      </c>
      <c r="L7" s="121"/>
      <c r="M7" s="124" t="s">
        <v>23</v>
      </c>
      <c r="N7" s="125"/>
      <c r="O7" s="125"/>
      <c r="P7" s="126"/>
      <c r="Q7" s="108" t="s">
        <v>5</v>
      </c>
      <c r="R7" s="109"/>
      <c r="S7" s="51"/>
      <c r="T7" s="51"/>
    </row>
    <row r="8" spans="1:20" ht="12.75">
      <c r="A8" s="92"/>
      <c r="B8" s="93"/>
      <c r="C8" s="93"/>
      <c r="D8" s="94"/>
      <c r="E8" s="103"/>
      <c r="F8" s="104"/>
      <c r="G8" s="103"/>
      <c r="H8" s="104"/>
      <c r="I8" s="103"/>
      <c r="J8" s="104"/>
      <c r="K8" s="122"/>
      <c r="L8" s="123"/>
      <c r="M8" s="127" t="s">
        <v>14</v>
      </c>
      <c r="N8" s="128"/>
      <c r="O8" s="118" t="s">
        <v>15</v>
      </c>
      <c r="P8" s="119"/>
      <c r="Q8" s="110"/>
      <c r="R8" s="111"/>
      <c r="S8" s="51"/>
      <c r="T8" s="51"/>
    </row>
    <row r="9" spans="1:20" ht="34.5" thickBot="1">
      <c r="A9" s="95"/>
      <c r="B9" s="96"/>
      <c r="C9" s="96"/>
      <c r="D9" s="97"/>
      <c r="E9" s="26" t="s">
        <v>31</v>
      </c>
      <c r="F9" s="27" t="s">
        <v>30</v>
      </c>
      <c r="G9" s="26" t="s">
        <v>31</v>
      </c>
      <c r="H9" s="27" t="s">
        <v>30</v>
      </c>
      <c r="I9" s="26" t="s">
        <v>31</v>
      </c>
      <c r="J9" s="27" t="s">
        <v>30</v>
      </c>
      <c r="K9" s="26" t="s">
        <v>31</v>
      </c>
      <c r="L9" s="27" t="s">
        <v>30</v>
      </c>
      <c r="M9" s="26" t="s">
        <v>31</v>
      </c>
      <c r="N9" s="43" t="s">
        <v>30</v>
      </c>
      <c r="O9" s="44" t="s">
        <v>31</v>
      </c>
      <c r="P9" s="27" t="s">
        <v>30</v>
      </c>
      <c r="Q9" s="30" t="s">
        <v>31</v>
      </c>
      <c r="R9" s="31" t="s">
        <v>30</v>
      </c>
      <c r="S9" s="51"/>
      <c r="T9" s="51"/>
    </row>
    <row r="10" spans="1:20" s="28" customFormat="1" ht="13.5" thickTop="1">
      <c r="A10" s="105" t="s">
        <v>1</v>
      </c>
      <c r="B10" s="106"/>
      <c r="C10" s="106"/>
      <c r="D10" s="107"/>
      <c r="E10" s="10">
        <v>4662000</v>
      </c>
      <c r="F10" s="8">
        <v>3956832</v>
      </c>
      <c r="G10" s="9">
        <v>1113000</v>
      </c>
      <c r="H10" s="9">
        <v>991191</v>
      </c>
      <c r="I10" s="10">
        <v>2794000</v>
      </c>
      <c r="J10" s="8">
        <v>2557013</v>
      </c>
      <c r="K10" s="36"/>
      <c r="L10" s="8"/>
      <c r="M10" s="33">
        <v>6222000</v>
      </c>
      <c r="N10" s="38">
        <v>7027869</v>
      </c>
      <c r="O10" s="33">
        <v>528000</v>
      </c>
      <c r="P10" s="8"/>
      <c r="Q10" s="11">
        <f>SUM(E10+G10+I10+O10+K10+M10)</f>
        <v>15319000</v>
      </c>
      <c r="R10" s="12">
        <f>F10+H10+J10+P10+L10+N10</f>
        <v>14532905</v>
      </c>
      <c r="S10" s="41"/>
      <c r="T10" s="41"/>
    </row>
    <row r="11" spans="1:20" ht="12.75">
      <c r="A11" s="81" t="s">
        <v>2</v>
      </c>
      <c r="B11" s="79"/>
      <c r="C11" s="79"/>
      <c r="D11" s="80"/>
      <c r="E11" s="15"/>
      <c r="F11" s="13"/>
      <c r="G11" s="14"/>
      <c r="H11" s="14"/>
      <c r="I11" s="15">
        <v>1131000</v>
      </c>
      <c r="J11" s="13">
        <v>5114027</v>
      </c>
      <c r="K11" s="37"/>
      <c r="L11" s="13"/>
      <c r="M11" s="34"/>
      <c r="N11" s="39"/>
      <c r="O11" s="34">
        <v>2563000</v>
      </c>
      <c r="P11" s="13"/>
      <c r="Q11" s="16">
        <f aca="true" t="shared" si="0" ref="Q11:Q21">SUM(E11+G11+I11+O11+K11+M11)</f>
        <v>3694000</v>
      </c>
      <c r="R11" s="17">
        <f aca="true" t="shared" si="1" ref="R11:R21">F11+H11+J11+P11+L11+N11</f>
        <v>5114027</v>
      </c>
      <c r="S11" s="22"/>
      <c r="T11" s="22"/>
    </row>
    <row r="12" spans="1:20" s="1" customFormat="1" ht="12.75">
      <c r="A12" s="112" t="s">
        <v>16</v>
      </c>
      <c r="B12" s="113"/>
      <c r="C12" s="113"/>
      <c r="D12" s="114"/>
      <c r="E12" s="45"/>
      <c r="F12" s="46"/>
      <c r="G12" s="47"/>
      <c r="H12" s="47"/>
      <c r="I12" s="45">
        <v>1008000</v>
      </c>
      <c r="J12" s="46">
        <v>1205370</v>
      </c>
      <c r="K12" s="48"/>
      <c r="L12" s="46"/>
      <c r="M12" s="49"/>
      <c r="N12" s="50"/>
      <c r="O12" s="49"/>
      <c r="P12" s="46"/>
      <c r="Q12" s="24">
        <f t="shared" si="0"/>
        <v>1008000</v>
      </c>
      <c r="R12" s="25">
        <f t="shared" si="1"/>
        <v>1205370</v>
      </c>
      <c r="S12" s="22"/>
      <c r="T12" s="22"/>
    </row>
    <row r="13" spans="1:20" ht="12.75">
      <c r="A13" s="81" t="s">
        <v>12</v>
      </c>
      <c r="B13" s="79"/>
      <c r="C13" s="79"/>
      <c r="D13" s="80"/>
      <c r="E13" s="15"/>
      <c r="F13" s="13"/>
      <c r="G13" s="14"/>
      <c r="H13" s="14"/>
      <c r="I13" s="15">
        <v>487000</v>
      </c>
      <c r="J13" s="13">
        <v>100000</v>
      </c>
      <c r="K13" s="37"/>
      <c r="L13" s="13"/>
      <c r="M13" s="34"/>
      <c r="N13" s="39"/>
      <c r="O13" s="34"/>
      <c r="P13" s="13"/>
      <c r="Q13" s="16">
        <f t="shared" si="0"/>
        <v>487000</v>
      </c>
      <c r="R13" s="17">
        <f t="shared" si="1"/>
        <v>100000</v>
      </c>
      <c r="S13" s="22"/>
      <c r="T13" s="22"/>
    </row>
    <row r="14" spans="1:20" ht="12.75">
      <c r="A14" s="81" t="s">
        <v>24</v>
      </c>
      <c r="B14" s="79"/>
      <c r="C14" s="79"/>
      <c r="D14" s="80"/>
      <c r="E14" s="15"/>
      <c r="F14" s="13"/>
      <c r="G14" s="14"/>
      <c r="H14" s="14"/>
      <c r="I14" s="15"/>
      <c r="J14" s="13"/>
      <c r="K14" s="37"/>
      <c r="L14" s="13"/>
      <c r="M14" s="34"/>
      <c r="N14" s="39"/>
      <c r="O14" s="34"/>
      <c r="P14" s="13"/>
      <c r="Q14" s="16">
        <f t="shared" si="0"/>
        <v>0</v>
      </c>
      <c r="R14" s="17">
        <f t="shared" si="1"/>
        <v>0</v>
      </c>
      <c r="S14" s="22"/>
      <c r="T14" s="22"/>
    </row>
    <row r="15" spans="1:20" ht="12.75">
      <c r="A15" s="115" t="s">
        <v>3</v>
      </c>
      <c r="B15" s="116"/>
      <c r="C15" s="116"/>
      <c r="D15" s="117"/>
      <c r="E15" s="15">
        <v>585000</v>
      </c>
      <c r="F15" s="13"/>
      <c r="G15" s="14">
        <v>275000</v>
      </c>
      <c r="H15" s="14"/>
      <c r="I15" s="15">
        <v>909000</v>
      </c>
      <c r="J15" s="13">
        <v>1200000</v>
      </c>
      <c r="K15" s="37"/>
      <c r="L15" s="13"/>
      <c r="M15" s="34"/>
      <c r="N15" s="39"/>
      <c r="O15" s="34"/>
      <c r="P15" s="13"/>
      <c r="Q15" s="16">
        <f t="shared" si="0"/>
        <v>1769000</v>
      </c>
      <c r="R15" s="17">
        <f t="shared" si="1"/>
        <v>1200000</v>
      </c>
      <c r="S15" s="22"/>
      <c r="T15" s="22"/>
    </row>
    <row r="16" spans="1:20" ht="12.75">
      <c r="A16" s="78" t="s">
        <v>25</v>
      </c>
      <c r="B16" s="79"/>
      <c r="C16" s="79"/>
      <c r="D16" s="80"/>
      <c r="E16" s="15">
        <v>678000</v>
      </c>
      <c r="F16" s="13">
        <v>1428000</v>
      </c>
      <c r="G16" s="14">
        <v>187000</v>
      </c>
      <c r="H16" s="14">
        <v>416976</v>
      </c>
      <c r="I16" s="15">
        <v>2096000</v>
      </c>
      <c r="J16" s="13">
        <v>926914</v>
      </c>
      <c r="K16" s="37"/>
      <c r="L16" s="13"/>
      <c r="M16" s="34"/>
      <c r="N16" s="39"/>
      <c r="O16" s="34"/>
      <c r="P16" s="13"/>
      <c r="Q16" s="16">
        <f t="shared" si="0"/>
        <v>2961000</v>
      </c>
      <c r="R16" s="17">
        <f t="shared" si="1"/>
        <v>2771890</v>
      </c>
      <c r="S16" s="22"/>
      <c r="T16" s="22"/>
    </row>
    <row r="17" spans="1:20" ht="12.75">
      <c r="A17" s="78" t="s">
        <v>26</v>
      </c>
      <c r="B17" s="79"/>
      <c r="C17" s="79"/>
      <c r="D17" s="80"/>
      <c r="E17" s="15"/>
      <c r="F17" s="13"/>
      <c r="G17" s="14"/>
      <c r="H17" s="14"/>
      <c r="I17" s="15">
        <v>2426000</v>
      </c>
      <c r="J17" s="13">
        <v>2336000</v>
      </c>
      <c r="K17" s="37"/>
      <c r="L17" s="13"/>
      <c r="M17" s="34"/>
      <c r="N17" s="39"/>
      <c r="O17" s="34"/>
      <c r="P17" s="13"/>
      <c r="Q17" s="16">
        <f t="shared" si="0"/>
        <v>2426000</v>
      </c>
      <c r="R17" s="17">
        <f t="shared" si="1"/>
        <v>2336000</v>
      </c>
      <c r="S17" s="22"/>
      <c r="T17" s="22"/>
    </row>
    <row r="18" spans="1:20" ht="12.75">
      <c r="A18" s="78" t="s">
        <v>27</v>
      </c>
      <c r="B18" s="79"/>
      <c r="C18" s="79"/>
      <c r="D18" s="80"/>
      <c r="E18" s="15"/>
      <c r="F18" s="13"/>
      <c r="G18" s="14"/>
      <c r="H18" s="14"/>
      <c r="I18" s="15"/>
      <c r="J18" s="13"/>
      <c r="K18" s="37">
        <v>280000</v>
      </c>
      <c r="L18" s="13"/>
      <c r="M18" s="34"/>
      <c r="N18" s="39"/>
      <c r="O18" s="34"/>
      <c r="P18" s="13"/>
      <c r="Q18" s="16">
        <f t="shared" si="0"/>
        <v>280000</v>
      </c>
      <c r="R18" s="17">
        <f t="shared" si="1"/>
        <v>0</v>
      </c>
      <c r="S18" s="22"/>
      <c r="T18" s="22"/>
    </row>
    <row r="19" spans="1:20" ht="12.75">
      <c r="A19" s="78" t="s">
        <v>34</v>
      </c>
      <c r="B19" s="79"/>
      <c r="C19" s="79"/>
      <c r="D19" s="80"/>
      <c r="E19" s="15"/>
      <c r="F19" s="13"/>
      <c r="G19" s="14"/>
      <c r="H19" s="14"/>
      <c r="I19" s="15"/>
      <c r="J19" s="13"/>
      <c r="K19" s="37">
        <v>814000</v>
      </c>
      <c r="L19" s="13"/>
      <c r="M19" s="34"/>
      <c r="N19" s="39"/>
      <c r="O19" s="34"/>
      <c r="P19" s="13"/>
      <c r="Q19" s="16">
        <f t="shared" si="0"/>
        <v>814000</v>
      </c>
      <c r="R19" s="17">
        <f t="shared" si="1"/>
        <v>0</v>
      </c>
      <c r="S19" s="22"/>
      <c r="T19" s="22"/>
    </row>
    <row r="20" spans="1:20" ht="12.75">
      <c r="A20" s="78" t="s">
        <v>28</v>
      </c>
      <c r="B20" s="79"/>
      <c r="C20" s="79"/>
      <c r="D20" s="80"/>
      <c r="E20" s="15"/>
      <c r="F20" s="13"/>
      <c r="G20" s="14"/>
      <c r="H20" s="14"/>
      <c r="I20" s="15"/>
      <c r="J20" s="13"/>
      <c r="K20" s="37">
        <v>601000</v>
      </c>
      <c r="L20" s="13"/>
      <c r="M20" s="34"/>
      <c r="N20" s="39"/>
      <c r="O20" s="34"/>
      <c r="P20" s="13"/>
      <c r="Q20" s="16">
        <f t="shared" si="0"/>
        <v>601000</v>
      </c>
      <c r="R20" s="17">
        <f t="shared" si="1"/>
        <v>0</v>
      </c>
      <c r="S20" s="22"/>
      <c r="T20" s="22"/>
    </row>
    <row r="21" spans="1:20" ht="12.75">
      <c r="A21" s="78" t="s">
        <v>33</v>
      </c>
      <c r="B21" s="79"/>
      <c r="C21" s="79"/>
      <c r="D21" s="80"/>
      <c r="E21" s="15"/>
      <c r="F21" s="13"/>
      <c r="G21" s="14"/>
      <c r="H21" s="14"/>
      <c r="I21" s="15"/>
      <c r="J21" s="13"/>
      <c r="K21" s="37">
        <v>4754000</v>
      </c>
      <c r="L21" s="13">
        <v>4306663</v>
      </c>
      <c r="M21" s="34"/>
      <c r="N21" s="39"/>
      <c r="O21" s="34"/>
      <c r="P21" s="13"/>
      <c r="Q21" s="16">
        <f t="shared" si="0"/>
        <v>4754000</v>
      </c>
      <c r="R21" s="17">
        <f t="shared" si="1"/>
        <v>4306663</v>
      </c>
      <c r="S21" s="22"/>
      <c r="T21" s="22"/>
    </row>
    <row r="22" spans="1:20" ht="13.5" thickBot="1">
      <c r="A22" s="85" t="s">
        <v>35</v>
      </c>
      <c r="B22" s="86"/>
      <c r="C22" s="86"/>
      <c r="D22" s="87"/>
      <c r="E22" s="64"/>
      <c r="F22" s="65"/>
      <c r="G22" s="66"/>
      <c r="H22" s="67"/>
      <c r="I22" s="64"/>
      <c r="J22" s="65"/>
      <c r="K22" s="68"/>
      <c r="L22" s="65"/>
      <c r="M22" s="67">
        <v>735000</v>
      </c>
      <c r="N22" s="69"/>
      <c r="O22" s="67"/>
      <c r="P22" s="65"/>
      <c r="Q22" s="70">
        <f>SUM(E22,G22,I22,K22,M22,O22)</f>
        <v>735000</v>
      </c>
      <c r="R22" s="71"/>
      <c r="S22" s="22"/>
      <c r="T22" s="22"/>
    </row>
    <row r="23" spans="1:20" ht="17.25" thickBot="1" thickTop="1">
      <c r="A23" s="82" t="s">
        <v>18</v>
      </c>
      <c r="B23" s="83"/>
      <c r="C23" s="83"/>
      <c r="D23" s="84"/>
      <c r="E23" s="18">
        <f aca="true" t="shared" si="2" ref="E23:R23">SUM(E10:E22)</f>
        <v>5925000</v>
      </c>
      <c r="F23" s="19">
        <f t="shared" si="2"/>
        <v>5384832</v>
      </c>
      <c r="G23" s="20">
        <f t="shared" si="2"/>
        <v>1575000</v>
      </c>
      <c r="H23" s="21">
        <f t="shared" si="2"/>
        <v>1408167</v>
      </c>
      <c r="I23" s="18">
        <f t="shared" si="2"/>
        <v>10851000</v>
      </c>
      <c r="J23" s="19">
        <f t="shared" si="2"/>
        <v>13439324</v>
      </c>
      <c r="K23" s="18">
        <f t="shared" si="2"/>
        <v>6449000</v>
      </c>
      <c r="L23" s="19">
        <f t="shared" si="2"/>
        <v>4306663</v>
      </c>
      <c r="M23" s="35">
        <f t="shared" si="2"/>
        <v>6957000</v>
      </c>
      <c r="N23" s="40">
        <f t="shared" si="2"/>
        <v>7027869</v>
      </c>
      <c r="O23" s="35">
        <f t="shared" si="2"/>
        <v>3091000</v>
      </c>
      <c r="P23" s="19">
        <f t="shared" si="2"/>
        <v>0</v>
      </c>
      <c r="Q23" s="56">
        <f t="shared" si="2"/>
        <v>34848000</v>
      </c>
      <c r="R23" s="19">
        <f t="shared" si="2"/>
        <v>31566855</v>
      </c>
      <c r="S23" s="42"/>
      <c r="T23" s="42"/>
    </row>
    <row r="24" ht="13.5" thickTop="1"/>
    <row r="25" spans="17:18" ht="13.5" thickBot="1">
      <c r="Q25" s="88" t="s">
        <v>0</v>
      </c>
      <c r="R25" s="88"/>
    </row>
    <row r="26" spans="1:18" ht="13.5" thickTop="1">
      <c r="A26" s="89" t="s">
        <v>19</v>
      </c>
      <c r="B26" s="90"/>
      <c r="C26" s="90"/>
      <c r="D26" s="91"/>
      <c r="E26" s="101" t="s">
        <v>6</v>
      </c>
      <c r="F26" s="102"/>
      <c r="G26" s="101" t="s">
        <v>7</v>
      </c>
      <c r="H26" s="102"/>
      <c r="I26" s="101" t="s">
        <v>8</v>
      </c>
      <c r="J26" s="102"/>
      <c r="K26" s="101" t="s">
        <v>9</v>
      </c>
      <c r="L26" s="102"/>
      <c r="M26" s="124" t="s">
        <v>11</v>
      </c>
      <c r="N26" s="125"/>
      <c r="O26" s="125"/>
      <c r="P26" s="126"/>
      <c r="Q26" s="108" t="s">
        <v>5</v>
      </c>
      <c r="R26" s="109"/>
    </row>
    <row r="27" spans="1:18" ht="12.75">
      <c r="A27" s="92"/>
      <c r="B27" s="93"/>
      <c r="C27" s="93"/>
      <c r="D27" s="94"/>
      <c r="E27" s="103"/>
      <c r="F27" s="104"/>
      <c r="G27" s="103"/>
      <c r="H27" s="104"/>
      <c r="I27" s="103"/>
      <c r="J27" s="104"/>
      <c r="K27" s="103"/>
      <c r="L27" s="104"/>
      <c r="M27" s="127" t="s">
        <v>14</v>
      </c>
      <c r="N27" s="128"/>
      <c r="O27" s="118" t="s">
        <v>15</v>
      </c>
      <c r="P27" s="119"/>
      <c r="Q27" s="110"/>
      <c r="R27" s="111"/>
    </row>
    <row r="28" spans="1:18" ht="34.5" thickBot="1">
      <c r="A28" s="92"/>
      <c r="B28" s="93"/>
      <c r="C28" s="93"/>
      <c r="D28" s="94"/>
      <c r="E28" s="26" t="s">
        <v>21</v>
      </c>
      <c r="F28" s="27" t="s">
        <v>22</v>
      </c>
      <c r="G28" s="26" t="s">
        <v>21</v>
      </c>
      <c r="H28" s="27" t="s">
        <v>22</v>
      </c>
      <c r="I28" s="26" t="s">
        <v>21</v>
      </c>
      <c r="J28" s="27" t="s">
        <v>22</v>
      </c>
      <c r="K28" s="26" t="s">
        <v>21</v>
      </c>
      <c r="L28" s="27" t="s">
        <v>22</v>
      </c>
      <c r="M28" s="26" t="s">
        <v>21</v>
      </c>
      <c r="N28" s="43" t="s">
        <v>22</v>
      </c>
      <c r="O28" s="44" t="s">
        <v>21</v>
      </c>
      <c r="P28" s="27" t="s">
        <v>22</v>
      </c>
      <c r="Q28" s="30" t="s">
        <v>21</v>
      </c>
      <c r="R28" s="31" t="s">
        <v>22</v>
      </c>
    </row>
    <row r="29" spans="1:18" ht="14.25" thickBot="1" thickTop="1">
      <c r="A29" s="134" t="s">
        <v>2</v>
      </c>
      <c r="B29" s="135"/>
      <c r="C29" s="135"/>
      <c r="D29" s="135"/>
      <c r="E29" s="57"/>
      <c r="F29" s="58"/>
      <c r="G29" s="59"/>
      <c r="H29" s="60"/>
      <c r="I29" s="57"/>
      <c r="J29" s="58"/>
      <c r="K29" s="59"/>
      <c r="L29" s="60"/>
      <c r="M29" s="57"/>
      <c r="N29" s="61"/>
      <c r="O29" s="61"/>
      <c r="P29" s="62">
        <v>490000</v>
      </c>
      <c r="Q29" s="60">
        <f>SUM(E29+G29+I29+O29+K29+M29)</f>
        <v>0</v>
      </c>
      <c r="R29" s="58">
        <f>F29+H29+J29+P29+L29+N29</f>
        <v>490000</v>
      </c>
    </row>
    <row r="30" spans="1:18" s="3" customFormat="1" ht="14.25" thickBot="1" thickTop="1">
      <c r="A30" s="129" t="s">
        <v>20</v>
      </c>
      <c r="B30" s="130"/>
      <c r="C30" s="130"/>
      <c r="D30" s="130"/>
      <c r="E30" s="56">
        <f>SUM(E29:E29)</f>
        <v>0</v>
      </c>
      <c r="F30" s="19">
        <f aca="true" t="shared" si="3" ref="F30:P30">SUM(F29:F29)</f>
        <v>0</v>
      </c>
      <c r="G30" s="20">
        <f t="shared" si="3"/>
        <v>0</v>
      </c>
      <c r="H30" s="35">
        <f t="shared" si="3"/>
        <v>0</v>
      </c>
      <c r="I30" s="56">
        <f t="shared" si="3"/>
        <v>0</v>
      </c>
      <c r="J30" s="19">
        <f t="shared" si="3"/>
        <v>0</v>
      </c>
      <c r="K30" s="20">
        <f t="shared" si="3"/>
        <v>0</v>
      </c>
      <c r="L30" s="35">
        <f t="shared" si="3"/>
        <v>0</v>
      </c>
      <c r="M30" s="56">
        <f t="shared" si="3"/>
        <v>0</v>
      </c>
      <c r="N30" s="40">
        <f t="shared" si="3"/>
        <v>0</v>
      </c>
      <c r="O30" s="40">
        <f t="shared" si="3"/>
        <v>0</v>
      </c>
      <c r="P30" s="63">
        <f t="shared" si="3"/>
        <v>490000</v>
      </c>
      <c r="Q30" s="35">
        <f>SUM(E30+G30+I30+O30+K30+M30)</f>
        <v>0</v>
      </c>
      <c r="R30" s="19">
        <f>F30+H30+J30+P30+L30+N30</f>
        <v>490000</v>
      </c>
    </row>
    <row r="31" spans="1:18" s="55" customFormat="1" ht="17.25" thickBot="1" thickTop="1">
      <c r="A31" s="131" t="s">
        <v>4</v>
      </c>
      <c r="B31" s="132"/>
      <c r="C31" s="132"/>
      <c r="D31" s="132"/>
      <c r="E31" s="72">
        <f>E23+E30</f>
        <v>5925000</v>
      </c>
      <c r="F31" s="73">
        <f aca="true" t="shared" si="4" ref="F31:P31">F23+F30</f>
        <v>5384832</v>
      </c>
      <c r="G31" s="74">
        <f t="shared" si="4"/>
        <v>1575000</v>
      </c>
      <c r="H31" s="75">
        <f t="shared" si="4"/>
        <v>1408167</v>
      </c>
      <c r="I31" s="72">
        <f t="shared" si="4"/>
        <v>10851000</v>
      </c>
      <c r="J31" s="73">
        <f t="shared" si="4"/>
        <v>13439324</v>
      </c>
      <c r="K31" s="74">
        <f t="shared" si="4"/>
        <v>6449000</v>
      </c>
      <c r="L31" s="75">
        <f t="shared" si="4"/>
        <v>4306663</v>
      </c>
      <c r="M31" s="72">
        <f t="shared" si="4"/>
        <v>6957000</v>
      </c>
      <c r="N31" s="76">
        <f t="shared" si="4"/>
        <v>7027869</v>
      </c>
      <c r="O31" s="76">
        <f t="shared" si="4"/>
        <v>3091000</v>
      </c>
      <c r="P31" s="77">
        <f t="shared" si="4"/>
        <v>490000</v>
      </c>
      <c r="Q31" s="75">
        <f>SUM(E31+G31+I31+O31+K31+M31)</f>
        <v>34848000</v>
      </c>
      <c r="R31" s="73">
        <f>F31+H31+J31+P31+L31+N31</f>
        <v>32056855</v>
      </c>
    </row>
    <row r="32" spans="1:4" ht="13.5" thickTop="1">
      <c r="A32" s="133"/>
      <c r="B32" s="133"/>
      <c r="C32" s="133"/>
      <c r="D32" s="133"/>
    </row>
    <row r="33" spans="1:4" ht="12.75">
      <c r="A33" s="133"/>
      <c r="B33" s="133"/>
      <c r="C33" s="133"/>
      <c r="D33" s="133"/>
    </row>
    <row r="34" spans="1:4" ht="12.75">
      <c r="A34" s="133"/>
      <c r="B34" s="133"/>
      <c r="C34" s="133"/>
      <c r="D34" s="133"/>
    </row>
    <row r="35" spans="1:4" ht="12.75">
      <c r="A35" s="133"/>
      <c r="B35" s="133"/>
      <c r="C35" s="133"/>
      <c r="D35" s="133"/>
    </row>
    <row r="36" spans="1:4" ht="12.75">
      <c r="A36" s="133"/>
      <c r="B36" s="133"/>
      <c r="C36" s="133"/>
      <c r="D36" s="133"/>
    </row>
    <row r="37" spans="1:4" ht="12.75">
      <c r="A37" s="133"/>
      <c r="B37" s="133"/>
      <c r="C37" s="133"/>
      <c r="D37" s="133"/>
    </row>
    <row r="38" spans="1:4" ht="12.75">
      <c r="A38" s="133"/>
      <c r="B38" s="133"/>
      <c r="C38" s="133"/>
      <c r="D38" s="133"/>
    </row>
    <row r="39" spans="1:4" ht="12.75">
      <c r="A39" s="133"/>
      <c r="B39" s="133"/>
      <c r="C39" s="133"/>
      <c r="D39" s="133"/>
    </row>
    <row r="40" spans="1:4" ht="12.75">
      <c r="A40" s="133"/>
      <c r="B40" s="133"/>
      <c r="C40" s="133"/>
      <c r="D40" s="133"/>
    </row>
  </sheetData>
  <sheetProtection/>
  <mergeCells count="49">
    <mergeCell ref="A37:D37"/>
    <mergeCell ref="A38:D38"/>
    <mergeCell ref="A39:D39"/>
    <mergeCell ref="A40:D40"/>
    <mergeCell ref="A33:D33"/>
    <mergeCell ref="A34:D34"/>
    <mergeCell ref="A35:D35"/>
    <mergeCell ref="A36:D36"/>
    <mergeCell ref="A30:D30"/>
    <mergeCell ref="A31:D31"/>
    <mergeCell ref="A32:D32"/>
    <mergeCell ref="A29:D29"/>
    <mergeCell ref="K26:L27"/>
    <mergeCell ref="M26:P26"/>
    <mergeCell ref="Q26:R27"/>
    <mergeCell ref="M27:N27"/>
    <mergeCell ref="O27:P27"/>
    <mergeCell ref="A26:D28"/>
    <mergeCell ref="E26:F27"/>
    <mergeCell ref="G26:H27"/>
    <mergeCell ref="I26:J27"/>
    <mergeCell ref="Q7:R8"/>
    <mergeCell ref="A12:D12"/>
    <mergeCell ref="A15:D15"/>
    <mergeCell ref="O8:P8"/>
    <mergeCell ref="A13:D13"/>
    <mergeCell ref="I7:J8"/>
    <mergeCell ref="K7:L8"/>
    <mergeCell ref="M7:P7"/>
    <mergeCell ref="M8:N8"/>
    <mergeCell ref="Q6:R6"/>
    <mergeCell ref="A7:D9"/>
    <mergeCell ref="Q25:R25"/>
    <mergeCell ref="A1:R1"/>
    <mergeCell ref="A3:R3"/>
    <mergeCell ref="A5:R5"/>
    <mergeCell ref="A11:D11"/>
    <mergeCell ref="E7:F8"/>
    <mergeCell ref="G7:H8"/>
    <mergeCell ref="A10:D10"/>
    <mergeCell ref="A17:D17"/>
    <mergeCell ref="A18:D18"/>
    <mergeCell ref="A14:D14"/>
    <mergeCell ref="A23:D23"/>
    <mergeCell ref="A20:D20"/>
    <mergeCell ref="A21:D21"/>
    <mergeCell ref="A16:D16"/>
    <mergeCell ref="A19:D19"/>
    <mergeCell ref="A22:D22"/>
  </mergeCells>
  <printOptions/>
  <pageMargins left="0.41" right="0.29" top="0.26" bottom="0.99" header="0.5" footer="1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2014-09-08T09:47:59Z</cp:lastPrinted>
  <dcterms:created xsi:type="dcterms:W3CDTF">2006-01-17T11:47:21Z</dcterms:created>
  <dcterms:modified xsi:type="dcterms:W3CDTF">2016-03-07T19:37:24Z</dcterms:modified>
  <cp:category/>
  <cp:version/>
  <cp:contentType/>
  <cp:contentStatus/>
</cp:coreProperties>
</file>