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o zárszámad\"/>
    </mc:Choice>
  </mc:AlternateContent>
  <bookViews>
    <workbookView xWindow="-2145" yWindow="90" windowWidth="11355" windowHeight="832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G16" i="20" l="1"/>
  <c r="H16" i="20" s="1"/>
  <c r="H34" i="20"/>
  <c r="H33" i="20"/>
  <c r="H29" i="20"/>
  <c r="H28" i="20"/>
  <c r="H27" i="20"/>
  <c r="H26" i="20"/>
  <c r="H25" i="20"/>
  <c r="H24" i="20"/>
  <c r="H23" i="20"/>
  <c r="H22" i="20"/>
  <c r="H21" i="20"/>
  <c r="H19" i="20"/>
  <c r="H15" i="20"/>
  <c r="H14" i="20"/>
  <c r="H13" i="20"/>
  <c r="H12" i="20"/>
  <c r="H11" i="20"/>
  <c r="G10" i="20"/>
  <c r="H10" i="20" s="1"/>
  <c r="G24" i="20"/>
  <c r="G28" i="20"/>
  <c r="G33" i="20"/>
  <c r="G9" i="20" l="1"/>
  <c r="H9" i="20" s="1"/>
  <c r="G23" i="20"/>
  <c r="G22" i="20" s="1"/>
  <c r="F10" i="20"/>
  <c r="G32" i="20" l="1"/>
  <c r="F24" i="20"/>
  <c r="G37" i="20" l="1"/>
  <c r="H37" i="20" s="1"/>
  <c r="H32" i="20"/>
  <c r="E33" i="20"/>
  <c r="E28" i="20"/>
  <c r="E23" i="20" s="1"/>
  <c r="E22" i="20" s="1"/>
  <c r="E24" i="20"/>
  <c r="E16" i="20"/>
  <c r="E10" i="20"/>
  <c r="E9" i="20"/>
  <c r="E32" i="20" l="1"/>
  <c r="E37" i="20" s="1"/>
  <c r="F33" i="20"/>
  <c r="F28" i="20" l="1"/>
  <c r="F16" i="20"/>
  <c r="F9" i="20" l="1"/>
  <c r="F23" i="20"/>
  <c r="F22" i="20" s="1"/>
  <c r="F32" i="20" l="1"/>
  <c r="F37" i="20" s="1"/>
</calcChain>
</file>

<file path=xl/sharedStrings.xml><?xml version="1.0" encoding="utf-8"?>
<sst xmlns="http://schemas.openxmlformats.org/spreadsheetml/2006/main" count="37" uniqueCount="29">
  <si>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</si>
  <si>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</si>
  <si>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</si>
  <si>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</si>
  <si>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</si>
  <si>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FELHALMOZÁSI KIADÁSOK</t>
  </si>
  <si>
    <t>MINDÖSSZESEN</t>
  </si>
  <si>
    <t>Kötelező feladat</t>
  </si>
  <si>
    <t>Önként vállalt feladat</t>
  </si>
  <si>
    <t>Önkormányzat és költségvetési szervei kiadási előirányzatai</t>
  </si>
  <si>
    <t>Egyéb működéi célú kiadások</t>
  </si>
  <si>
    <t>Munkaadót terhelő járulékok és szociális hozzájár.adó</t>
  </si>
  <si>
    <t>Önkormányzat</t>
  </si>
  <si>
    <t>Beruházás</t>
  </si>
  <si>
    <t>Felújítás</t>
  </si>
  <si>
    <t>Közös Hivatal</t>
  </si>
  <si>
    <t>Adatok forintban!</t>
  </si>
  <si>
    <t>KÖLTSÉGVETÉSI KIADÁSOK ÖSSZESEN</t>
  </si>
  <si>
    <t>FINANSZÍROZÁSI KIADÁSOK</t>
  </si>
  <si>
    <t>Államháztartáson belüli megelőlegezések visszafizetése</t>
  </si>
  <si>
    <t>Forgatási célú értékpapírok vásárlása</t>
  </si>
  <si>
    <t>Lekötött bankbetét elhelyezése</t>
  </si>
  <si>
    <t>Eredeti előirányzat</t>
  </si>
  <si>
    <t>Módosított előirányzat</t>
  </si>
  <si>
    <t>Egyéb felhalmozási célú támogatás ÁHT-n belülre</t>
  </si>
  <si>
    <t>Teljesítés 2019.12.31.</t>
  </si>
  <si>
    <t>Teljesítés %</t>
  </si>
  <si>
    <t>2. számú melléklet</t>
  </si>
  <si>
    <t>az 5/2020.(VI.29.)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</si>
</sst>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3" fontId="0" fillId="0" borderId="3" xfId="0" applyNumberForma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3" applyNumberFormat="1" applyFont="1" applyFill="1" applyBorder="1" applyAlignment="1" applyProtection="1">
      <alignment horizontal="left" vertical="center" wrapText="1"/>
    </xf>
    <xf numFmtId="0" fontId="2" fillId="0" borderId="10" xfId="3" applyNumberFormat="1" applyFont="1" applyFill="1" applyBorder="1" applyAlignment="1" applyProtection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4" xfId="0" applyFont="1" applyBorder="1" applyAlignment="1">
      <alignment horizontal="right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3" workbookViewId="0">
      <selection activeCell="R29" sqref="R29"/>
    </sheetView>
  </sheetViews>
  <sheetFormatPr defaultRowHeight="12.75" x14ac:dyDescent="0.2"/>
  <cols>
    <col min="1" max="1" width="5" customWidth="1"/>
    <col min="5" max="6" width="14.140625" bestFit="1" customWidth="1"/>
    <col min="7" max="7" width="15.140625" customWidth="1"/>
  </cols>
  <sheetData>
    <row r="1" spans="1:9" x14ac:dyDescent="0.2">
      <c r="A1" s="48" t="s">
        <v>27</v>
      </c>
      <c r="B1" s="49"/>
      <c r="C1" s="49"/>
      <c r="D1" s="49"/>
      <c r="E1" s="49"/>
      <c r="F1" s="49"/>
      <c r="G1" s="49"/>
      <c r="H1" s="49"/>
    </row>
    <row r="2" spans="1:9" x14ac:dyDescent="0.2">
      <c r="A2" s="1"/>
      <c r="B2" s="1"/>
      <c r="C2" s="1"/>
      <c r="D2" s="1"/>
      <c r="E2" s="1"/>
      <c r="F2" s="1"/>
    </row>
    <row r="3" spans="1:9" ht="25.5" customHeight="1" x14ac:dyDescent="0.2">
      <c r="A3" s="50" t="s">
        <v>28</v>
      </c>
      <c r="B3" s="50"/>
      <c r="C3" s="50"/>
      <c r="D3" s="50"/>
      <c r="E3" s="50"/>
      <c r="F3" s="50"/>
      <c r="G3" s="50"/>
      <c r="H3" s="50"/>
      <c r="I3" s="4"/>
    </row>
    <row r="4" spans="1:9" ht="12.75" customHeight="1" x14ac:dyDescent="0.2">
      <c r="A4" s="5"/>
      <c r="B4" s="5"/>
      <c r="C4" s="5"/>
      <c r="D4" s="5"/>
      <c r="E4" s="5"/>
      <c r="F4" s="5"/>
      <c r="G4" s="6"/>
      <c r="H4" s="6"/>
      <c r="I4" s="6"/>
    </row>
    <row r="5" spans="1:9" ht="12.75" customHeight="1" x14ac:dyDescent="0.2">
      <c r="A5" s="51" t="s">
        <v>9</v>
      </c>
      <c r="B5" s="51"/>
      <c r="C5" s="51"/>
      <c r="D5" s="51"/>
      <c r="E5" s="51"/>
      <c r="F5" s="51"/>
      <c r="G5" s="51"/>
      <c r="H5" s="51"/>
    </row>
    <row r="6" spans="1:9" ht="12.75" customHeight="1" x14ac:dyDescent="0.2">
      <c r="A6" s="3"/>
      <c r="B6" s="3"/>
      <c r="C6" s="3"/>
      <c r="D6" s="3"/>
      <c r="E6" s="3"/>
      <c r="F6" s="3"/>
    </row>
    <row r="7" spans="1:9" ht="12.75" customHeight="1" thickBot="1" x14ac:dyDescent="0.25">
      <c r="A7" s="3"/>
      <c r="B7" s="3"/>
      <c r="C7" s="3"/>
      <c r="D7" s="3"/>
      <c r="E7" s="52" t="s">
        <v>16</v>
      </c>
      <c r="F7" s="52"/>
      <c r="G7" s="52"/>
      <c r="H7" s="52"/>
    </row>
    <row r="8" spans="1:9" s="2" customFormat="1" ht="29.25" customHeight="1" thickTop="1" thickBot="1" x14ac:dyDescent="0.25">
      <c r="A8" s="34"/>
      <c r="B8" s="35"/>
      <c r="C8" s="35"/>
      <c r="D8" s="35"/>
      <c r="E8" s="7" t="s">
        <v>22</v>
      </c>
      <c r="F8" s="7" t="s">
        <v>23</v>
      </c>
      <c r="G8" s="7" t="s">
        <v>25</v>
      </c>
      <c r="H8" s="7" t="s">
        <v>26</v>
      </c>
    </row>
    <row r="9" spans="1:9" s="9" customFormat="1" ht="14.25" thickTop="1" thickBot="1" x14ac:dyDescent="0.25">
      <c r="A9" s="45" t="s">
        <v>0</v>
      </c>
      <c r="B9" s="46"/>
      <c r="C9" s="46"/>
      <c r="D9" s="46"/>
      <c r="E9" s="8">
        <f>E10+E16</f>
        <v>383715399</v>
      </c>
      <c r="F9" s="8">
        <f>F10+F16</f>
        <v>467639399</v>
      </c>
      <c r="G9" s="8">
        <f t="shared" ref="G9" si="0">G10+G16</f>
        <v>329329425</v>
      </c>
      <c r="H9" s="25">
        <f>G9/F9</f>
        <v>0.70423797845998004</v>
      </c>
    </row>
    <row r="10" spans="1:9" s="9" customFormat="1" ht="13.5" thickTop="1" x14ac:dyDescent="0.2">
      <c r="A10" s="37" t="s">
        <v>7</v>
      </c>
      <c r="B10" s="38"/>
      <c r="C10" s="38"/>
      <c r="D10" s="38"/>
      <c r="E10" s="10">
        <f>SUM(E11:E15)</f>
        <v>378459399</v>
      </c>
      <c r="F10" s="10">
        <f>SUM(F11:F15)</f>
        <v>462383399</v>
      </c>
      <c r="G10" s="10">
        <f t="shared" ref="G10" si="1">SUM(G11:G15)</f>
        <v>323045838</v>
      </c>
      <c r="H10" s="26">
        <f t="shared" ref="H10:H37" si="2">G10/F10</f>
        <v>0.69865362532187281</v>
      </c>
    </row>
    <row r="11" spans="1:9" s="9" customFormat="1" x14ac:dyDescent="0.2">
      <c r="A11" s="11"/>
      <c r="B11" s="41" t="s">
        <v>1</v>
      </c>
      <c r="C11" s="41"/>
      <c r="D11" s="41"/>
      <c r="E11" s="12">
        <v>101040000</v>
      </c>
      <c r="F11" s="12">
        <v>108532000</v>
      </c>
      <c r="G11" s="12">
        <v>107230847</v>
      </c>
      <c r="H11" s="27">
        <f t="shared" si="2"/>
        <v>0.9880113422769321</v>
      </c>
    </row>
    <row r="12" spans="1:9" s="9" customFormat="1" ht="25.5" customHeight="1" x14ac:dyDescent="0.2">
      <c r="A12" s="11"/>
      <c r="B12" s="36" t="s">
        <v>11</v>
      </c>
      <c r="C12" s="36"/>
      <c r="D12" s="36"/>
      <c r="E12" s="12">
        <v>19865000</v>
      </c>
      <c r="F12" s="12">
        <v>20501000</v>
      </c>
      <c r="G12" s="12">
        <v>19765421</v>
      </c>
      <c r="H12" s="27">
        <f t="shared" si="2"/>
        <v>0.96411984781230187</v>
      </c>
    </row>
    <row r="13" spans="1:9" s="9" customFormat="1" x14ac:dyDescent="0.2">
      <c r="A13" s="11"/>
      <c r="B13" s="36" t="s">
        <v>3</v>
      </c>
      <c r="C13" s="36"/>
      <c r="D13" s="36"/>
      <c r="E13" s="12">
        <v>80003000</v>
      </c>
      <c r="F13" s="12">
        <v>103556000</v>
      </c>
      <c r="G13" s="12">
        <v>86274092</v>
      </c>
      <c r="H13" s="27">
        <f t="shared" si="2"/>
        <v>0.83311533856077868</v>
      </c>
    </row>
    <row r="14" spans="1:9" s="9" customFormat="1" x14ac:dyDescent="0.2">
      <c r="A14" s="11"/>
      <c r="B14" s="36" t="s">
        <v>4</v>
      </c>
      <c r="C14" s="36"/>
      <c r="D14" s="36"/>
      <c r="E14" s="12">
        <v>6250000</v>
      </c>
      <c r="F14" s="12">
        <v>5900000</v>
      </c>
      <c r="G14" s="12">
        <v>4523165</v>
      </c>
      <c r="H14" s="27">
        <f t="shared" si="2"/>
        <v>0.76663813559322036</v>
      </c>
    </row>
    <row r="15" spans="1:9" s="9" customFormat="1" x14ac:dyDescent="0.2">
      <c r="A15" s="11"/>
      <c r="B15" s="36" t="s">
        <v>10</v>
      </c>
      <c r="C15" s="36"/>
      <c r="D15" s="36"/>
      <c r="E15" s="12">
        <v>171301399</v>
      </c>
      <c r="F15" s="12">
        <v>223894399</v>
      </c>
      <c r="G15" s="12">
        <v>105252313</v>
      </c>
      <c r="H15" s="27">
        <f t="shared" si="2"/>
        <v>0.47009801705669285</v>
      </c>
    </row>
    <row r="16" spans="1:9" s="9" customFormat="1" x14ac:dyDescent="0.2">
      <c r="A16" s="39" t="s">
        <v>8</v>
      </c>
      <c r="B16" s="40"/>
      <c r="C16" s="40"/>
      <c r="D16" s="40"/>
      <c r="E16" s="13">
        <f>SUM(E17:E21)</f>
        <v>5256000</v>
      </c>
      <c r="F16" s="13">
        <f>SUM(F17:F21)</f>
        <v>5256000</v>
      </c>
      <c r="G16" s="13">
        <f>SUM(G17:G21)</f>
        <v>6283587</v>
      </c>
      <c r="H16" s="28">
        <f t="shared" si="2"/>
        <v>1.1955074200913243</v>
      </c>
    </row>
    <row r="17" spans="1:8" s="9" customFormat="1" x14ac:dyDescent="0.2">
      <c r="A17" s="11"/>
      <c r="B17" s="41" t="s">
        <v>1</v>
      </c>
      <c r="C17" s="41"/>
      <c r="D17" s="41"/>
      <c r="E17" s="12">
        <v>0</v>
      </c>
      <c r="F17" s="12">
        <v>0</v>
      </c>
      <c r="G17" s="12">
        <v>0</v>
      </c>
      <c r="H17" s="27"/>
    </row>
    <row r="18" spans="1:8" s="9" customFormat="1" x14ac:dyDescent="0.2">
      <c r="A18" s="11"/>
      <c r="B18" s="36" t="s">
        <v>2</v>
      </c>
      <c r="C18" s="36"/>
      <c r="D18" s="36"/>
      <c r="E18" s="12">
        <v>0</v>
      </c>
      <c r="F18" s="12">
        <v>0</v>
      </c>
      <c r="G18" s="12">
        <v>0</v>
      </c>
      <c r="H18" s="27"/>
    </row>
    <row r="19" spans="1:8" s="9" customFormat="1" x14ac:dyDescent="0.2">
      <c r="A19" s="11"/>
      <c r="B19" s="36" t="s">
        <v>3</v>
      </c>
      <c r="C19" s="36"/>
      <c r="D19" s="36"/>
      <c r="E19" s="12">
        <v>256000</v>
      </c>
      <c r="F19" s="12">
        <v>256000</v>
      </c>
      <c r="G19" s="12">
        <v>178512</v>
      </c>
      <c r="H19" s="27">
        <f t="shared" si="2"/>
        <v>0.6973125</v>
      </c>
    </row>
    <row r="20" spans="1:8" s="9" customFormat="1" x14ac:dyDescent="0.2">
      <c r="A20" s="11"/>
      <c r="B20" s="36" t="s">
        <v>4</v>
      </c>
      <c r="C20" s="36"/>
      <c r="D20" s="36"/>
      <c r="E20" s="12">
        <v>0</v>
      </c>
      <c r="F20" s="12">
        <v>0</v>
      </c>
      <c r="G20" s="12">
        <v>0</v>
      </c>
      <c r="H20" s="27"/>
    </row>
    <row r="21" spans="1:8" s="9" customFormat="1" ht="13.5" thickBot="1" x14ac:dyDescent="0.25">
      <c r="A21" s="11"/>
      <c r="B21" s="42" t="s">
        <v>10</v>
      </c>
      <c r="C21" s="42"/>
      <c r="D21" s="42"/>
      <c r="E21" s="12">
        <v>5000000</v>
      </c>
      <c r="F21" s="12">
        <v>5000000</v>
      </c>
      <c r="G21" s="12">
        <v>6105075</v>
      </c>
      <c r="H21" s="27">
        <f t="shared" si="2"/>
        <v>1.221015</v>
      </c>
    </row>
    <row r="22" spans="1:8" s="9" customFormat="1" ht="14.25" thickTop="1" thickBot="1" x14ac:dyDescent="0.25">
      <c r="A22" s="43" t="s">
        <v>5</v>
      </c>
      <c r="B22" s="44"/>
      <c r="C22" s="44"/>
      <c r="D22" s="44"/>
      <c r="E22" s="8">
        <f>E23+E31</f>
        <v>302108000</v>
      </c>
      <c r="F22" s="8">
        <f>F23+F31</f>
        <v>341880000</v>
      </c>
      <c r="G22" s="8">
        <f t="shared" ref="G22" si="3">G23+G31</f>
        <v>216480959</v>
      </c>
      <c r="H22" s="25">
        <f t="shared" si="2"/>
        <v>0.63320743828243831</v>
      </c>
    </row>
    <row r="23" spans="1:8" s="9" customFormat="1" ht="13.5" thickTop="1" x14ac:dyDescent="0.2">
      <c r="A23" s="37" t="s">
        <v>7</v>
      </c>
      <c r="B23" s="38"/>
      <c r="C23" s="38"/>
      <c r="D23" s="38"/>
      <c r="E23" s="10">
        <f>E24+E28</f>
        <v>302108000</v>
      </c>
      <c r="F23" s="10">
        <f>F24+F28</f>
        <v>341880000</v>
      </c>
      <c r="G23" s="10">
        <f t="shared" ref="G23" si="4">G24+G28</f>
        <v>216480959</v>
      </c>
      <c r="H23" s="26">
        <f t="shared" si="2"/>
        <v>0.63320743828243831</v>
      </c>
    </row>
    <row r="24" spans="1:8" s="9" customFormat="1" x14ac:dyDescent="0.2">
      <c r="A24" s="14"/>
      <c r="B24" s="47" t="s">
        <v>12</v>
      </c>
      <c r="C24" s="47"/>
      <c r="D24" s="47"/>
      <c r="E24" s="13">
        <f>E25+E26</f>
        <v>301092000</v>
      </c>
      <c r="F24" s="13">
        <f>F25+F26+F27</f>
        <v>340109000</v>
      </c>
      <c r="G24" s="13">
        <f t="shared" ref="G24" si="5">G25+G26+G27</f>
        <v>214831885</v>
      </c>
      <c r="H24" s="28">
        <f t="shared" si="2"/>
        <v>0.63165598381695276</v>
      </c>
    </row>
    <row r="25" spans="1:8" s="9" customFormat="1" x14ac:dyDescent="0.2">
      <c r="A25" s="15"/>
      <c r="B25" s="36" t="s">
        <v>13</v>
      </c>
      <c r="C25" s="36"/>
      <c r="D25" s="36"/>
      <c r="E25" s="16">
        <v>43435000</v>
      </c>
      <c r="F25" s="16">
        <v>69561000</v>
      </c>
      <c r="G25" s="16">
        <v>62174414</v>
      </c>
      <c r="H25" s="29">
        <f t="shared" si="2"/>
        <v>0.89381138856543174</v>
      </c>
    </row>
    <row r="26" spans="1:8" s="9" customFormat="1" x14ac:dyDescent="0.2">
      <c r="A26" s="15"/>
      <c r="B26" s="36" t="s">
        <v>14</v>
      </c>
      <c r="C26" s="36"/>
      <c r="D26" s="36"/>
      <c r="E26" s="16">
        <v>257657000</v>
      </c>
      <c r="F26" s="16">
        <v>269449000</v>
      </c>
      <c r="G26" s="16">
        <v>151558701</v>
      </c>
      <c r="H26" s="29">
        <f t="shared" si="2"/>
        <v>0.56247639070844579</v>
      </c>
    </row>
    <row r="27" spans="1:8" s="9" customFormat="1" ht="25.5" customHeight="1" x14ac:dyDescent="0.2">
      <c r="A27" s="15"/>
      <c r="B27" s="36" t="s">
        <v>24</v>
      </c>
      <c r="C27" s="36"/>
      <c r="D27" s="36"/>
      <c r="E27" s="16">
        <v>0</v>
      </c>
      <c r="F27" s="16">
        <v>1099000</v>
      </c>
      <c r="G27" s="16">
        <v>1098770</v>
      </c>
      <c r="H27" s="29">
        <f t="shared" si="2"/>
        <v>0.99979071883530479</v>
      </c>
    </row>
    <row r="28" spans="1:8" s="4" customFormat="1" x14ac:dyDescent="0.2">
      <c r="A28" s="15"/>
      <c r="B28" s="47" t="s">
        <v>15</v>
      </c>
      <c r="C28" s="47"/>
      <c r="D28" s="47"/>
      <c r="E28" s="17">
        <f>E29+E30</f>
        <v>1016000</v>
      </c>
      <c r="F28" s="17">
        <f>F29+F30</f>
        <v>1771000</v>
      </c>
      <c r="G28" s="17">
        <f t="shared" ref="G28" si="6">G29+G30</f>
        <v>1649074</v>
      </c>
      <c r="H28" s="30">
        <f t="shared" si="2"/>
        <v>0.93115415019762848</v>
      </c>
    </row>
    <row r="29" spans="1:8" s="9" customFormat="1" x14ac:dyDescent="0.2">
      <c r="A29" s="15"/>
      <c r="B29" s="36" t="s">
        <v>13</v>
      </c>
      <c r="C29" s="36"/>
      <c r="D29" s="36"/>
      <c r="E29" s="12">
        <v>1016000</v>
      </c>
      <c r="F29" s="12">
        <v>1771000</v>
      </c>
      <c r="G29" s="12">
        <v>1649074</v>
      </c>
      <c r="H29" s="27">
        <f t="shared" si="2"/>
        <v>0.93115415019762848</v>
      </c>
    </row>
    <row r="30" spans="1:8" s="9" customFormat="1" x14ac:dyDescent="0.2">
      <c r="A30" s="11"/>
      <c r="B30" s="36" t="s">
        <v>14</v>
      </c>
      <c r="C30" s="36"/>
      <c r="D30" s="36"/>
      <c r="E30" s="12">
        <v>0</v>
      </c>
      <c r="F30" s="12">
        <v>0</v>
      </c>
      <c r="G30" s="12">
        <v>0</v>
      </c>
      <c r="H30" s="27">
        <v>0</v>
      </c>
    </row>
    <row r="31" spans="1:8" s="9" customFormat="1" ht="13.5" thickBot="1" x14ac:dyDescent="0.25">
      <c r="A31" s="39" t="s">
        <v>8</v>
      </c>
      <c r="B31" s="40"/>
      <c r="C31" s="40"/>
      <c r="D31" s="40"/>
      <c r="E31" s="10">
        <v>0</v>
      </c>
      <c r="F31" s="10">
        <v>0</v>
      </c>
      <c r="G31" s="10">
        <v>0</v>
      </c>
      <c r="H31" s="26">
        <v>0</v>
      </c>
    </row>
    <row r="32" spans="1:8" s="9" customFormat="1" ht="28.5" customHeight="1" thickTop="1" thickBot="1" x14ac:dyDescent="0.25">
      <c r="A32" s="43" t="s">
        <v>17</v>
      </c>
      <c r="B32" s="44"/>
      <c r="C32" s="44"/>
      <c r="D32" s="44"/>
      <c r="E32" s="8">
        <f>E9+E22</f>
        <v>685823399</v>
      </c>
      <c r="F32" s="8">
        <f>F9+F22</f>
        <v>809519399</v>
      </c>
      <c r="G32" s="8">
        <f t="shared" ref="G32" si="7">G9+G22</f>
        <v>545810384</v>
      </c>
      <c r="H32" s="25">
        <f t="shared" si="2"/>
        <v>0.67424003016387257</v>
      </c>
    </row>
    <row r="33" spans="1:8" s="9" customFormat="1" ht="13.5" thickTop="1" x14ac:dyDescent="0.2">
      <c r="A33" s="39" t="s">
        <v>18</v>
      </c>
      <c r="B33" s="40"/>
      <c r="C33" s="40"/>
      <c r="D33" s="40"/>
      <c r="E33" s="10">
        <f>SUM(E34:E36)</f>
        <v>3458601</v>
      </c>
      <c r="F33" s="10">
        <f>SUM(F34:F36)</f>
        <v>3458601</v>
      </c>
      <c r="G33" s="10">
        <f t="shared" ref="G33" si="8">SUM(G34:G36)</f>
        <v>3458601</v>
      </c>
      <c r="H33" s="26">
        <f t="shared" si="2"/>
        <v>1</v>
      </c>
    </row>
    <row r="34" spans="1:8" s="19" customFormat="1" x14ac:dyDescent="0.2">
      <c r="A34" s="18"/>
      <c r="B34" s="36" t="s">
        <v>19</v>
      </c>
      <c r="C34" s="36"/>
      <c r="D34" s="36"/>
      <c r="E34" s="16">
        <v>3458601</v>
      </c>
      <c r="F34" s="16">
        <v>3458601</v>
      </c>
      <c r="G34" s="16">
        <v>3458601</v>
      </c>
      <c r="H34" s="29">
        <f t="shared" si="2"/>
        <v>1</v>
      </c>
    </row>
    <row r="35" spans="1:8" s="19" customFormat="1" x14ac:dyDescent="0.2">
      <c r="A35" s="20"/>
      <c r="B35" s="55" t="s">
        <v>20</v>
      </c>
      <c r="C35" s="55"/>
      <c r="D35" s="55"/>
      <c r="E35" s="21">
        <v>0</v>
      </c>
      <c r="F35" s="21">
        <v>0</v>
      </c>
      <c r="G35" s="21">
        <v>0</v>
      </c>
      <c r="H35" s="31">
        <v>0</v>
      </c>
    </row>
    <row r="36" spans="1:8" s="19" customFormat="1" ht="13.5" thickBot="1" x14ac:dyDescent="0.25">
      <c r="A36" s="22"/>
      <c r="B36" s="42" t="s">
        <v>21</v>
      </c>
      <c r="C36" s="42"/>
      <c r="D36" s="42"/>
      <c r="E36" s="23">
        <v>0</v>
      </c>
      <c r="F36" s="23">
        <v>0</v>
      </c>
      <c r="G36" s="23">
        <v>0</v>
      </c>
      <c r="H36" s="32">
        <v>0</v>
      </c>
    </row>
    <row r="37" spans="1:8" s="9" customFormat="1" ht="17.25" thickTop="1" thickBot="1" x14ac:dyDescent="0.25">
      <c r="A37" s="53" t="s">
        <v>6</v>
      </c>
      <c r="B37" s="54"/>
      <c r="C37" s="54"/>
      <c r="D37" s="54"/>
      <c r="E37" s="24">
        <f>E32+E33</f>
        <v>689282000</v>
      </c>
      <c r="F37" s="24">
        <f>F32+F33</f>
        <v>812978000</v>
      </c>
      <c r="G37" s="24">
        <f t="shared" ref="G37" si="9">G32+G33</f>
        <v>549268985</v>
      </c>
      <c r="H37" s="33">
        <f t="shared" si="2"/>
        <v>0.67562589024549247</v>
      </c>
    </row>
    <row r="38" spans="1:8" ht="13.5" thickTop="1" x14ac:dyDescent="0.2"/>
  </sheetData>
  <mergeCells count="34">
    <mergeCell ref="A1:H1"/>
    <mergeCell ref="A3:H3"/>
    <mergeCell ref="A5:H5"/>
    <mergeCell ref="E7:H7"/>
    <mergeCell ref="A37:D37"/>
    <mergeCell ref="B36:D36"/>
    <mergeCell ref="A33:D33"/>
    <mergeCell ref="B35:D35"/>
    <mergeCell ref="B15:D15"/>
    <mergeCell ref="A32:D32"/>
    <mergeCell ref="B27:D27"/>
    <mergeCell ref="B14:D14"/>
    <mergeCell ref="B34:D34"/>
    <mergeCell ref="B17:D17"/>
    <mergeCell ref="A23:D23"/>
    <mergeCell ref="A31:D31"/>
    <mergeCell ref="B30:D30"/>
    <mergeCell ref="B21:D21"/>
    <mergeCell ref="A22:D22"/>
    <mergeCell ref="A9:D9"/>
    <mergeCell ref="B12:D12"/>
    <mergeCell ref="B18:D18"/>
    <mergeCell ref="B19:D19"/>
    <mergeCell ref="B20:D20"/>
    <mergeCell ref="B25:D25"/>
    <mergeCell ref="B26:D26"/>
    <mergeCell ref="B28:D28"/>
    <mergeCell ref="B24:D24"/>
    <mergeCell ref="B29:D29"/>
    <mergeCell ref="A8:D8"/>
    <mergeCell ref="B13:D13"/>
    <mergeCell ref="A10:D10"/>
    <mergeCell ref="A16:D16"/>
    <mergeCell ref="B11:D1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2020-06-17T14:05:58Z</cp:lastPrinted>
  <dcterms:created xsi:type="dcterms:W3CDTF">2006-01-17T11:47:21Z</dcterms:created>
  <dcterms:modified xsi:type="dcterms:W3CDTF">2020-07-03T11:40:20Z</dcterms:modified>
</cp:coreProperties>
</file>