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80" windowHeight="7950" activeTab="1"/>
  </bookViews>
  <sheets>
    <sheet name="Hiv.kiadás" sheetId="1" r:id="rId1"/>
    <sheet name="Hivatal bevétel" sheetId="2" r:id="rId2"/>
  </sheets>
  <definedNames/>
  <calcPr fullCalcOnLoad="1"/>
</workbook>
</file>

<file path=xl/sharedStrings.xml><?xml version="1.0" encoding="utf-8"?>
<sst xmlns="http://schemas.openxmlformats.org/spreadsheetml/2006/main" count="197" uniqueCount="66">
  <si>
    <t>Ezer forintban</t>
  </si>
  <si>
    <t>Megnevezés</t>
  </si>
  <si>
    <t xml:space="preserve">KIADÁSOK </t>
  </si>
  <si>
    <t xml:space="preserve">Személyi juttatások </t>
  </si>
  <si>
    <t>Munkaadókat terhelő járulékok</t>
  </si>
  <si>
    <t>Működési kiadások összesen</t>
  </si>
  <si>
    <t>Felhalmozási kiadások összesen</t>
  </si>
  <si>
    <t>KÖLTSÉGVETÉSI KIADÁSOK ÖSSZESEN</t>
  </si>
  <si>
    <t>Hiteltörlesztés és kötvénybeváltás kiadásai</t>
  </si>
  <si>
    <t xml:space="preserve"> - Működési célú hitel törl. és kötvény kiadásai</t>
  </si>
  <si>
    <t xml:space="preserve"> - Fejlesztési célú hitel törl. és kötvény kiadásai</t>
  </si>
  <si>
    <t>Finanszírozási kidások összesen</t>
  </si>
  <si>
    <t>KIADÁSOK ÖSSZESEN</t>
  </si>
  <si>
    <t>II. Cím 1. Alcím</t>
  </si>
  <si>
    <t>Összesen</t>
  </si>
  <si>
    <t>011130                          Önkorm.és önk-i hivatalok jogalkotó és ált.igazgatási tevékenysége</t>
  </si>
  <si>
    <t>011220                                          Adó-, vám és jövedéki adózás</t>
  </si>
  <si>
    <t>013350                    önkormányzati vagyonnal való gazdálkodással kapcs.feladatok</t>
  </si>
  <si>
    <t>031030                                 Közterület rendjének fenntartása</t>
  </si>
  <si>
    <t>2014. évi eredeti előirányzat</t>
  </si>
  <si>
    <t>Dologi kiadások</t>
  </si>
  <si>
    <t>Ellátottak pénzbeli juttatásai</t>
  </si>
  <si>
    <t>Működési c.visszatér.támogatások, kölcsönök</t>
  </si>
  <si>
    <t>Egyéb működési c.támogatások áh.belülre</t>
  </si>
  <si>
    <t>Működési c.támogatások, kölcsönök áh.kívülre</t>
  </si>
  <si>
    <t>Tartalékok</t>
  </si>
  <si>
    <t xml:space="preserve">Beruházási kiadások </t>
  </si>
  <si>
    <t xml:space="preserve">Felújítási kiadások </t>
  </si>
  <si>
    <t>Egyéb felhalmozási c.támog.,kölcsön áh.belül</t>
  </si>
  <si>
    <t>Egyéb felhalmozási c. kiadások áh. kívülre</t>
  </si>
  <si>
    <t>Mezőtúri Közös Önkormányzati Hivatal 2014. évi kiadásai  feladatonként</t>
  </si>
  <si>
    <t>105010       Mukanélküli aktív korúak ellátása</t>
  </si>
  <si>
    <t>106020        Lakásfenntartással összefüggő támogatások</t>
  </si>
  <si>
    <t>BEVÉTELEK ÖSSZESEN</t>
  </si>
  <si>
    <t>Mezőtúri Közös Önkormányzati Hivatal 2014. évi bevételei feladatonként</t>
  </si>
  <si>
    <t xml:space="preserve">BEVÉTELEK </t>
  </si>
  <si>
    <t>Feladat jellege</t>
  </si>
  <si>
    <t>Kötelező</t>
  </si>
  <si>
    <t>018010                       Támogatási célú finanszírozási bevételek</t>
  </si>
  <si>
    <t>Államigazgazgatási</t>
  </si>
  <si>
    <t>Mindösszesen</t>
  </si>
  <si>
    <t>104051     Gyermekvédelmi pénzbeli és term.beni ellátások</t>
  </si>
  <si>
    <t xml:space="preserve"> Működési támogatások </t>
  </si>
  <si>
    <t xml:space="preserve"> Működési célú támogatások államháztartáson belülről</t>
  </si>
  <si>
    <t xml:space="preserve"> Közhatalmi bevételek</t>
  </si>
  <si>
    <t>Működési bevételek</t>
  </si>
  <si>
    <t>Működési célra átvett pénzeszközök</t>
  </si>
  <si>
    <t>Működési célú bevételek összesen</t>
  </si>
  <si>
    <t>Felhalmozási célú támogatások államháztartartáson belülről</t>
  </si>
  <si>
    <t>Felhalmozási bevételek</t>
  </si>
  <si>
    <t xml:space="preserve"> Felhalmozási célú átvett pénzeszközök</t>
  </si>
  <si>
    <t xml:space="preserve">Költségvetési bevételek összesen </t>
  </si>
  <si>
    <t>Finanszírozási bevételek</t>
  </si>
  <si>
    <t xml:space="preserve"> - Irányító szervi támogatások</t>
  </si>
  <si>
    <t>Irányító szervi támogatások</t>
  </si>
  <si>
    <t>Államigaz-gatás</t>
  </si>
  <si>
    <t>011130                          Önkorm.és önk-i hivatalok jogalkotó és ált.igazga-tási tevékenysé-ge</t>
  </si>
  <si>
    <t>013350                    önkormányzati vagyonnal való gazdálko-dással kapcs.fela-datok</t>
  </si>
  <si>
    <t>2014.évi módosított előirányzat</t>
  </si>
  <si>
    <t>2014. évi teljesítés</t>
  </si>
  <si>
    <t>016010 országgyűlési és európai parlamenti képviselőválasztásával kapcsolatos tevékenység</t>
  </si>
  <si>
    <t>018030 támogatási célú finaszírozási műveletek</t>
  </si>
  <si>
    <t>107060 egyéb szociális pénzbeli és természetbeni ellátások, támogatások</t>
  </si>
  <si>
    <t>011220 Adó, -vám és jövedéki igazgatás</t>
  </si>
  <si>
    <t>016010 Országgyűlési és önkor. Eu parl. Vál.</t>
  </si>
  <si>
    <t>Előző évi költségvetési maradvány igénybevétele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</si>
</sst>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3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color indexed="8"/>
      <name val="Times New Roman"/>
      <family val="1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56" applyFont="1" applyBorder="1">
      <alignment/>
      <protection/>
    </xf>
    <xf numFmtId="16" fontId="6" fillId="0" borderId="10" xfId="56" applyNumberFormat="1" applyFont="1" applyBorder="1">
      <alignment/>
      <protection/>
    </xf>
    <xf numFmtId="0" fontId="9" fillId="0" borderId="10" xfId="56" applyFont="1" applyBorder="1">
      <alignment/>
      <protection/>
    </xf>
    <xf numFmtId="0" fontId="6" fillId="0" borderId="10" xfId="56" applyFont="1" applyBorder="1">
      <alignment/>
      <protection/>
    </xf>
    <xf numFmtId="0" fontId="1" fillId="0" borderId="0" xfId="56" applyFont="1">
      <alignment/>
      <protection/>
    </xf>
    <xf numFmtId="3" fontId="3" fillId="0" borderId="10" xfId="56" applyNumberFormat="1" applyFont="1" applyBorder="1" applyAlignment="1">
      <alignment vertical="center"/>
      <protection/>
    </xf>
    <xf numFmtId="3" fontId="3" fillId="0" borderId="10" xfId="56" applyNumberFormat="1" applyFont="1" applyBorder="1" applyAlignment="1">
      <alignment vertical="center"/>
      <protection/>
    </xf>
    <xf numFmtId="3" fontId="7" fillId="0" borderId="10" xfId="56" applyNumberFormat="1" applyFont="1" applyBorder="1" applyAlignment="1">
      <alignment vertical="center"/>
      <protection/>
    </xf>
    <xf numFmtId="3" fontId="11" fillId="0" borderId="10" xfId="56" applyNumberFormat="1" applyFont="1" applyBorder="1" applyAlignment="1">
      <alignment/>
      <protection/>
    </xf>
    <xf numFmtId="3" fontId="10" fillId="0" borderId="10" xfId="56" applyNumberFormat="1" applyFont="1" applyBorder="1" applyAlignment="1">
      <alignment vertical="center"/>
      <protection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3" fontId="5" fillId="0" borderId="10" xfId="56" applyNumberFormat="1" applyFont="1" applyBorder="1" applyAlignment="1">
      <alignment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/>
      <protection/>
    </xf>
    <xf numFmtId="0" fontId="0" fillId="0" borderId="10" xfId="0" applyBorder="1" applyAlignment="1">
      <alignment/>
    </xf>
    <xf numFmtId="3" fontId="7" fillId="0" borderId="10" xfId="56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vertical="center" wrapText="1"/>
      <protection/>
    </xf>
    <xf numFmtId="0" fontId="4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0" fontId="4" fillId="0" borderId="10" xfId="57" applyFont="1" applyBorder="1" applyAlignment="1">
      <alignment horizontal="center" vertical="center"/>
      <protection/>
    </xf>
    <xf numFmtId="3" fontId="5" fillId="0" borderId="10" xfId="56" applyNumberFormat="1" applyFont="1" applyBorder="1" applyAlignment="1">
      <alignment horizontal="center" vertical="center" wrapText="1"/>
      <protection/>
    </xf>
    <xf numFmtId="0" fontId="1" fillId="0" borderId="10" xfId="56" applyFont="1" applyBorder="1">
      <alignment/>
      <protection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3" fontId="1" fillId="0" borderId="10" xfId="56" applyNumberFormat="1" applyFont="1" applyBorder="1">
      <alignment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6" applyFont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3" fillId="0" borderId="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3" fillId="0" borderId="0" xfId="57" applyFont="1" applyBorder="1" applyAlignment="1">
      <alignment horizontal="right"/>
      <protection/>
    </xf>
    <xf numFmtId="0" fontId="4" fillId="0" borderId="10" xfId="57" applyFont="1" applyBorder="1" applyAlignment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view="pageLayout" workbookViewId="0" topLeftCell="A1">
      <selection activeCell="AM8" sqref="AM8"/>
    </sheetView>
  </sheetViews>
  <sheetFormatPr defaultColWidth="9.00390625" defaultRowHeight="15.75"/>
  <cols>
    <col min="1" max="1" width="32.25390625" style="0" customWidth="1"/>
    <col min="2" max="2" width="12.00390625" style="0" customWidth="1"/>
    <col min="3" max="3" width="11.50390625" style="0" customWidth="1"/>
    <col min="4" max="4" width="7.50390625" style="0" customWidth="1"/>
    <col min="5" max="5" width="11.50390625" style="0" bestFit="1" customWidth="1"/>
    <col min="6" max="6" width="13.50390625" style="0" bestFit="1" customWidth="1"/>
    <col min="7" max="7" width="9.125" style="0" bestFit="1" customWidth="1"/>
    <col min="8" max="8" width="11.50390625" style="0" bestFit="1" customWidth="1"/>
    <col min="9" max="9" width="13.50390625" style="0" bestFit="1" customWidth="1"/>
    <col min="10" max="10" width="7.50390625" style="0" customWidth="1"/>
    <col min="11" max="11" width="11.50390625" style="0" bestFit="1" customWidth="1"/>
    <col min="12" max="12" width="13.50390625" style="0" bestFit="1" customWidth="1"/>
    <col min="13" max="13" width="9.125" style="0" bestFit="1" customWidth="1"/>
    <col min="14" max="14" width="11.50390625" style="0" bestFit="1" customWidth="1"/>
    <col min="15" max="15" width="13.50390625" style="0" bestFit="1" customWidth="1"/>
    <col min="16" max="16" width="6.875" style="0" bestFit="1" customWidth="1"/>
    <col min="17" max="17" width="11.50390625" style="0" bestFit="1" customWidth="1"/>
    <col min="18" max="18" width="13.50390625" style="0" bestFit="1" customWidth="1"/>
    <col min="19" max="19" width="7.50390625" style="0" customWidth="1"/>
    <col min="20" max="20" width="11.50390625" style="0" bestFit="1" customWidth="1"/>
    <col min="21" max="21" width="13.50390625" style="0" bestFit="1" customWidth="1"/>
    <col min="22" max="22" width="9.125" style="0" bestFit="1" customWidth="1"/>
    <col min="23" max="23" width="11.50390625" style="0" bestFit="1" customWidth="1"/>
    <col min="24" max="24" width="13.50390625" style="0" bestFit="1" customWidth="1"/>
    <col min="25" max="25" width="7.50390625" style="0" customWidth="1"/>
    <col min="26" max="26" width="11.50390625" style="0" bestFit="1" customWidth="1"/>
    <col min="27" max="27" width="13.50390625" style="0" bestFit="1" customWidth="1"/>
    <col min="28" max="28" width="7.50390625" style="0" customWidth="1"/>
    <col min="29" max="29" width="11.50390625" style="0" bestFit="1" customWidth="1"/>
    <col min="30" max="30" width="13.50390625" style="0" bestFit="1" customWidth="1"/>
    <col min="31" max="31" width="9.125" style="0" bestFit="1" customWidth="1"/>
    <col min="32" max="32" width="11.50390625" style="0" bestFit="1" customWidth="1"/>
    <col min="33" max="33" width="13.50390625" style="0" bestFit="1" customWidth="1"/>
    <col min="34" max="34" width="7.875" style="0" bestFit="1" customWidth="1"/>
    <col min="35" max="35" width="11.50390625" style="0" bestFit="1" customWidth="1"/>
    <col min="36" max="36" width="13.50390625" style="0" bestFit="1" customWidth="1"/>
    <col min="37" max="37" width="10.625" style="0" bestFit="1" customWidth="1"/>
    <col min="38" max="38" width="11.50390625" style="0" bestFit="1" customWidth="1"/>
    <col min="39" max="39" width="13.50390625" style="0" bestFit="1" customWidth="1"/>
    <col min="40" max="40" width="10.00390625" style="0" bestFit="1" customWidth="1"/>
  </cols>
  <sheetData>
    <row r="1" spans="1:40" ht="16.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16.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M3" s="37" t="s">
        <v>0</v>
      </c>
      <c r="AN3" s="37"/>
    </row>
    <row r="4" spans="1:40" ht="66.75" customHeight="1">
      <c r="A4" s="31" t="s">
        <v>1</v>
      </c>
      <c r="B4" s="32" t="s">
        <v>15</v>
      </c>
      <c r="C4" s="33"/>
      <c r="D4" s="34"/>
      <c r="E4" s="32" t="s">
        <v>16</v>
      </c>
      <c r="F4" s="33"/>
      <c r="G4" s="34"/>
      <c r="H4" s="32" t="s">
        <v>17</v>
      </c>
      <c r="I4" s="33"/>
      <c r="J4" s="34"/>
      <c r="K4" s="32" t="s">
        <v>60</v>
      </c>
      <c r="L4" s="33"/>
      <c r="M4" s="34"/>
      <c r="N4" s="35" t="s">
        <v>61</v>
      </c>
      <c r="O4" s="35"/>
      <c r="P4" s="35"/>
      <c r="Q4" s="35" t="s">
        <v>18</v>
      </c>
      <c r="R4" s="35"/>
      <c r="S4" s="35"/>
      <c r="T4" s="35" t="s">
        <v>41</v>
      </c>
      <c r="U4" s="35"/>
      <c r="V4" s="35"/>
      <c r="W4" s="35" t="s">
        <v>31</v>
      </c>
      <c r="X4" s="35"/>
      <c r="Y4" s="35"/>
      <c r="Z4" s="35" t="s">
        <v>32</v>
      </c>
      <c r="AA4" s="35"/>
      <c r="AB4" s="35"/>
      <c r="AC4" s="35" t="s">
        <v>62</v>
      </c>
      <c r="AD4" s="35"/>
      <c r="AE4" s="35"/>
      <c r="AF4" s="35" t="s">
        <v>14</v>
      </c>
      <c r="AG4" s="35"/>
      <c r="AH4" s="35"/>
      <c r="AI4" s="35"/>
      <c r="AJ4" s="35"/>
      <c r="AK4" s="35"/>
      <c r="AL4" s="35"/>
      <c r="AM4" s="35"/>
      <c r="AN4" s="35"/>
    </row>
    <row r="5" spans="1:40" ht="30" customHeight="1">
      <c r="A5" s="31"/>
      <c r="B5" s="15" t="s">
        <v>19</v>
      </c>
      <c r="C5" s="15" t="s">
        <v>58</v>
      </c>
      <c r="D5" s="15" t="s">
        <v>59</v>
      </c>
      <c r="E5" s="15" t="s">
        <v>19</v>
      </c>
      <c r="F5" s="15" t="s">
        <v>58</v>
      </c>
      <c r="G5" s="15" t="s">
        <v>59</v>
      </c>
      <c r="H5" s="15" t="s">
        <v>19</v>
      </c>
      <c r="I5" s="15" t="s">
        <v>58</v>
      </c>
      <c r="J5" s="15" t="s">
        <v>59</v>
      </c>
      <c r="K5" s="15" t="s">
        <v>19</v>
      </c>
      <c r="L5" s="15" t="s">
        <v>58</v>
      </c>
      <c r="M5" s="15" t="s">
        <v>59</v>
      </c>
      <c r="N5" s="15" t="s">
        <v>19</v>
      </c>
      <c r="O5" s="15" t="s">
        <v>58</v>
      </c>
      <c r="P5" s="15" t="s">
        <v>59</v>
      </c>
      <c r="Q5" s="15" t="s">
        <v>19</v>
      </c>
      <c r="R5" s="15" t="s">
        <v>58</v>
      </c>
      <c r="S5" s="15" t="s">
        <v>59</v>
      </c>
      <c r="T5" s="15" t="s">
        <v>19</v>
      </c>
      <c r="U5" s="15" t="s">
        <v>58</v>
      </c>
      <c r="V5" s="15" t="s">
        <v>59</v>
      </c>
      <c r="W5" s="15" t="s">
        <v>19</v>
      </c>
      <c r="X5" s="15" t="s">
        <v>58</v>
      </c>
      <c r="Y5" s="15" t="s">
        <v>59</v>
      </c>
      <c r="Z5" s="15" t="s">
        <v>19</v>
      </c>
      <c r="AA5" s="15" t="s">
        <v>58</v>
      </c>
      <c r="AB5" s="15" t="s">
        <v>59</v>
      </c>
      <c r="AC5" s="15" t="s">
        <v>19</v>
      </c>
      <c r="AD5" s="15" t="s">
        <v>58</v>
      </c>
      <c r="AE5" s="15" t="s">
        <v>59</v>
      </c>
      <c r="AF5" s="15" t="s">
        <v>19</v>
      </c>
      <c r="AG5" s="15" t="s">
        <v>58</v>
      </c>
      <c r="AH5" s="15" t="s">
        <v>59</v>
      </c>
      <c r="AI5" s="15" t="s">
        <v>19</v>
      </c>
      <c r="AJ5" s="15" t="s">
        <v>58</v>
      </c>
      <c r="AK5" s="15" t="s">
        <v>59</v>
      </c>
      <c r="AL5" s="15" t="s">
        <v>19</v>
      </c>
      <c r="AM5" s="15" t="s">
        <v>58</v>
      </c>
      <c r="AN5" s="15" t="s">
        <v>59</v>
      </c>
    </row>
    <row r="6" spans="1:40" ht="28.5" customHeight="1">
      <c r="A6" s="21" t="s">
        <v>36</v>
      </c>
      <c r="B6" s="15" t="s">
        <v>37</v>
      </c>
      <c r="C6" s="15" t="s">
        <v>37</v>
      </c>
      <c r="D6" s="15" t="s">
        <v>37</v>
      </c>
      <c r="E6" s="15" t="s">
        <v>39</v>
      </c>
      <c r="F6" s="15" t="s">
        <v>39</v>
      </c>
      <c r="G6" s="15" t="s">
        <v>39</v>
      </c>
      <c r="H6" s="15" t="s">
        <v>37</v>
      </c>
      <c r="I6" s="15" t="s">
        <v>37</v>
      </c>
      <c r="J6" s="15" t="s">
        <v>37</v>
      </c>
      <c r="K6" s="15" t="s">
        <v>39</v>
      </c>
      <c r="L6" s="15" t="s">
        <v>39</v>
      </c>
      <c r="M6" s="15" t="s">
        <v>39</v>
      </c>
      <c r="N6" s="15" t="s">
        <v>37</v>
      </c>
      <c r="O6" s="15" t="s">
        <v>37</v>
      </c>
      <c r="P6" s="15" t="s">
        <v>37</v>
      </c>
      <c r="Q6" s="15" t="s">
        <v>37</v>
      </c>
      <c r="R6" s="15" t="s">
        <v>37</v>
      </c>
      <c r="S6" s="15" t="s">
        <v>37</v>
      </c>
      <c r="T6" s="15" t="s">
        <v>39</v>
      </c>
      <c r="U6" s="15" t="s">
        <v>39</v>
      </c>
      <c r="V6" s="15" t="s">
        <v>39</v>
      </c>
      <c r="W6" s="15" t="s">
        <v>39</v>
      </c>
      <c r="X6" s="15" t="s">
        <v>39</v>
      </c>
      <c r="Y6" s="15" t="s">
        <v>39</v>
      </c>
      <c r="Z6" s="15" t="s">
        <v>39</v>
      </c>
      <c r="AA6" s="15" t="s">
        <v>39</v>
      </c>
      <c r="AB6" s="15" t="s">
        <v>39</v>
      </c>
      <c r="AC6" s="15" t="s">
        <v>39</v>
      </c>
      <c r="AD6" s="15" t="s">
        <v>39</v>
      </c>
      <c r="AE6" s="15" t="s">
        <v>39</v>
      </c>
      <c r="AF6" s="15" t="s">
        <v>37</v>
      </c>
      <c r="AG6" s="15" t="s">
        <v>37</v>
      </c>
      <c r="AH6" s="15" t="s">
        <v>37</v>
      </c>
      <c r="AI6" s="15" t="s">
        <v>39</v>
      </c>
      <c r="AJ6" s="15" t="s">
        <v>39</v>
      </c>
      <c r="AK6" s="15" t="s">
        <v>39</v>
      </c>
      <c r="AL6" s="16" t="s">
        <v>40</v>
      </c>
      <c r="AM6" s="16" t="s">
        <v>40</v>
      </c>
      <c r="AN6" s="16" t="s">
        <v>40</v>
      </c>
    </row>
    <row r="7" spans="1:40" ht="15">
      <c r="A7" s="21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7"/>
      <c r="AG7" s="17"/>
      <c r="AH7" s="17"/>
      <c r="AI7" s="18"/>
      <c r="AJ7" s="18"/>
      <c r="AK7" s="18"/>
      <c r="AL7" s="18"/>
      <c r="AM7" s="18"/>
      <c r="AN7" s="18"/>
    </row>
    <row r="8" spans="1:40" ht="15">
      <c r="A8" s="1" t="s">
        <v>3</v>
      </c>
      <c r="B8" s="6">
        <v>154290</v>
      </c>
      <c r="C8" s="6">
        <v>158852</v>
      </c>
      <c r="D8" s="6">
        <v>156831</v>
      </c>
      <c r="E8" s="6">
        <v>7924</v>
      </c>
      <c r="F8" s="6">
        <v>10338</v>
      </c>
      <c r="G8" s="6">
        <v>10336</v>
      </c>
      <c r="H8" s="6">
        <v>0</v>
      </c>
      <c r="I8" s="6">
        <v>0</v>
      </c>
      <c r="J8" s="6">
        <v>0</v>
      </c>
      <c r="K8" s="6">
        <v>0</v>
      </c>
      <c r="L8" s="6">
        <v>6127</v>
      </c>
      <c r="M8" s="6">
        <v>6127</v>
      </c>
      <c r="N8" s="6">
        <v>0</v>
      </c>
      <c r="O8" s="6">
        <v>0</v>
      </c>
      <c r="P8" s="6">
        <v>0</v>
      </c>
      <c r="Q8" s="6">
        <v>3214</v>
      </c>
      <c r="R8" s="6">
        <v>3828</v>
      </c>
      <c r="S8" s="6">
        <v>3827</v>
      </c>
      <c r="T8" s="7">
        <v>0</v>
      </c>
      <c r="U8" s="7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17">
        <f aca="true" t="shared" si="0" ref="AF8:AH15">B8+H8+N8+Q8</f>
        <v>157504</v>
      </c>
      <c r="AG8" s="17">
        <f t="shared" si="0"/>
        <v>162680</v>
      </c>
      <c r="AH8" s="17">
        <f t="shared" si="0"/>
        <v>160658</v>
      </c>
      <c r="AI8" s="20">
        <f aca="true" t="shared" si="1" ref="AI8:AK15">E8+K8+T8+W8+Z8+AC8</f>
        <v>7924</v>
      </c>
      <c r="AJ8" s="20">
        <f t="shared" si="1"/>
        <v>16465</v>
      </c>
      <c r="AK8" s="20">
        <f t="shared" si="1"/>
        <v>16463</v>
      </c>
      <c r="AL8" s="20">
        <f>AF8+AI8</f>
        <v>165428</v>
      </c>
      <c r="AM8" s="20">
        <f>AG8+AJ8</f>
        <v>179145</v>
      </c>
      <c r="AN8" s="20">
        <f>AH8+AK8</f>
        <v>177121</v>
      </c>
    </row>
    <row r="9" spans="1:40" ht="15">
      <c r="A9" s="1" t="s">
        <v>4</v>
      </c>
      <c r="B9" s="7">
        <v>40839</v>
      </c>
      <c r="C9" s="7">
        <v>43564</v>
      </c>
      <c r="D9" s="7">
        <v>42973</v>
      </c>
      <c r="E9" s="7">
        <v>2140</v>
      </c>
      <c r="F9" s="7">
        <v>2857</v>
      </c>
      <c r="G9" s="7">
        <v>2857</v>
      </c>
      <c r="H9" s="7">
        <v>0</v>
      </c>
      <c r="I9" s="7">
        <v>0</v>
      </c>
      <c r="J9" s="7">
        <v>0</v>
      </c>
      <c r="K9" s="7">
        <v>0</v>
      </c>
      <c r="L9" s="7">
        <v>1814</v>
      </c>
      <c r="M9" s="7">
        <v>1814</v>
      </c>
      <c r="N9" s="6">
        <v>0</v>
      </c>
      <c r="O9" s="6">
        <v>0</v>
      </c>
      <c r="P9" s="6">
        <v>0</v>
      </c>
      <c r="Q9" s="7">
        <v>894</v>
      </c>
      <c r="R9" s="7">
        <v>1061</v>
      </c>
      <c r="S9" s="7">
        <v>1060</v>
      </c>
      <c r="T9" s="7">
        <v>0</v>
      </c>
      <c r="U9" s="7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17">
        <f t="shared" si="0"/>
        <v>41733</v>
      </c>
      <c r="AG9" s="17">
        <f t="shared" si="0"/>
        <v>44625</v>
      </c>
      <c r="AH9" s="17">
        <f t="shared" si="0"/>
        <v>44033</v>
      </c>
      <c r="AI9" s="20">
        <f t="shared" si="1"/>
        <v>2140</v>
      </c>
      <c r="AJ9" s="20">
        <f t="shared" si="1"/>
        <v>4671</v>
      </c>
      <c r="AK9" s="20">
        <f t="shared" si="1"/>
        <v>4671</v>
      </c>
      <c r="AL9" s="20">
        <f aca="true" t="shared" si="2" ref="AL9:AL15">AF9+AI9</f>
        <v>43873</v>
      </c>
      <c r="AM9" s="20">
        <f>AG9+AJ9</f>
        <v>49296</v>
      </c>
      <c r="AN9" s="20">
        <f aca="true" t="shared" si="3" ref="AN9:AN15">AH9+AK9</f>
        <v>48704</v>
      </c>
    </row>
    <row r="10" spans="1:40" ht="15">
      <c r="A10" s="1" t="s">
        <v>20</v>
      </c>
      <c r="B10" s="7">
        <v>69424</v>
      </c>
      <c r="C10" s="7">
        <v>54754</v>
      </c>
      <c r="D10" s="7">
        <v>52110</v>
      </c>
      <c r="E10" s="7">
        <v>1200</v>
      </c>
      <c r="F10" s="7">
        <v>0</v>
      </c>
      <c r="G10" s="7">
        <v>0</v>
      </c>
      <c r="H10" s="7">
        <v>19000</v>
      </c>
      <c r="I10" s="7">
        <v>15516</v>
      </c>
      <c r="J10" s="7">
        <v>15516</v>
      </c>
      <c r="K10" s="7">
        <v>0</v>
      </c>
      <c r="L10" s="7">
        <v>1749</v>
      </c>
      <c r="M10" s="7">
        <v>1746</v>
      </c>
      <c r="N10" s="6">
        <v>0</v>
      </c>
      <c r="O10" s="6">
        <v>0</v>
      </c>
      <c r="P10" s="6">
        <v>0</v>
      </c>
      <c r="Q10" s="7">
        <v>10</v>
      </c>
      <c r="R10" s="7">
        <v>94</v>
      </c>
      <c r="S10" s="7">
        <v>94</v>
      </c>
      <c r="T10" s="7">
        <v>0</v>
      </c>
      <c r="U10" s="7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17">
        <f t="shared" si="0"/>
        <v>88434</v>
      </c>
      <c r="AG10" s="17">
        <f t="shared" si="0"/>
        <v>70364</v>
      </c>
      <c r="AH10" s="17">
        <f t="shared" si="0"/>
        <v>67720</v>
      </c>
      <c r="AI10" s="20">
        <f t="shared" si="1"/>
        <v>1200</v>
      </c>
      <c r="AJ10" s="20">
        <f t="shared" si="1"/>
        <v>1749</v>
      </c>
      <c r="AK10" s="20">
        <f t="shared" si="1"/>
        <v>1746</v>
      </c>
      <c r="AL10" s="20">
        <f t="shared" si="2"/>
        <v>89634</v>
      </c>
      <c r="AM10" s="20">
        <f aca="true" t="shared" si="4" ref="AM10:AM15">AG10+AJ10</f>
        <v>72113</v>
      </c>
      <c r="AN10" s="20">
        <f t="shared" si="3"/>
        <v>69466</v>
      </c>
    </row>
    <row r="11" spans="1:40" ht="15">
      <c r="A11" s="1" t="s">
        <v>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7">
        <v>910</v>
      </c>
      <c r="U11" s="7">
        <v>569</v>
      </c>
      <c r="V11" s="6">
        <v>569</v>
      </c>
      <c r="W11" s="6">
        <v>183620</v>
      </c>
      <c r="X11" s="6">
        <v>104807</v>
      </c>
      <c r="Y11" s="6">
        <v>104807</v>
      </c>
      <c r="Z11" s="6">
        <v>41580</v>
      </c>
      <c r="AA11" s="6">
        <v>36909</v>
      </c>
      <c r="AB11" s="6">
        <v>36909</v>
      </c>
      <c r="AC11" s="6">
        <v>0</v>
      </c>
      <c r="AD11" s="6">
        <v>37583</v>
      </c>
      <c r="AE11" s="6">
        <v>37583</v>
      </c>
      <c r="AF11" s="17">
        <f t="shared" si="0"/>
        <v>0</v>
      </c>
      <c r="AG11" s="17">
        <f t="shared" si="0"/>
        <v>0</v>
      </c>
      <c r="AH11" s="17">
        <f t="shared" si="0"/>
        <v>0</v>
      </c>
      <c r="AI11" s="20">
        <f t="shared" si="1"/>
        <v>226110</v>
      </c>
      <c r="AJ11" s="20">
        <f t="shared" si="1"/>
        <v>179868</v>
      </c>
      <c r="AK11" s="20">
        <f t="shared" si="1"/>
        <v>179868</v>
      </c>
      <c r="AL11" s="20">
        <f t="shared" si="2"/>
        <v>226110</v>
      </c>
      <c r="AM11" s="20">
        <f t="shared" si="4"/>
        <v>179868</v>
      </c>
      <c r="AN11" s="20">
        <f t="shared" si="3"/>
        <v>179868</v>
      </c>
    </row>
    <row r="12" spans="1:40" ht="15">
      <c r="A12" s="1" t="s">
        <v>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17">
        <f t="shared" si="0"/>
        <v>0</v>
      </c>
      <c r="AG12" s="17">
        <f t="shared" si="0"/>
        <v>0</v>
      </c>
      <c r="AH12" s="17">
        <f t="shared" si="0"/>
        <v>0</v>
      </c>
      <c r="AI12" s="20">
        <f t="shared" si="1"/>
        <v>0</v>
      </c>
      <c r="AJ12" s="20">
        <f t="shared" si="1"/>
        <v>0</v>
      </c>
      <c r="AK12" s="20">
        <f t="shared" si="1"/>
        <v>0</v>
      </c>
      <c r="AL12" s="20">
        <f t="shared" si="2"/>
        <v>0</v>
      </c>
      <c r="AM12" s="20">
        <f t="shared" si="4"/>
        <v>0</v>
      </c>
      <c r="AN12" s="20">
        <f t="shared" si="3"/>
        <v>0</v>
      </c>
    </row>
    <row r="13" spans="1:40" ht="15">
      <c r="A13" s="1" t="s">
        <v>23</v>
      </c>
      <c r="B13" s="7">
        <v>0</v>
      </c>
      <c r="C13" s="7">
        <v>1830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153</v>
      </c>
      <c r="M13" s="7">
        <v>152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17">
        <f t="shared" si="0"/>
        <v>0</v>
      </c>
      <c r="AG13" s="17">
        <f t="shared" si="0"/>
        <v>1830</v>
      </c>
      <c r="AH13" s="17">
        <f t="shared" si="0"/>
        <v>0</v>
      </c>
      <c r="AI13" s="20">
        <f t="shared" si="1"/>
        <v>0</v>
      </c>
      <c r="AJ13" s="20">
        <f t="shared" si="1"/>
        <v>153</v>
      </c>
      <c r="AK13" s="20">
        <f t="shared" si="1"/>
        <v>152</v>
      </c>
      <c r="AL13" s="20">
        <f t="shared" si="2"/>
        <v>0</v>
      </c>
      <c r="AM13" s="20">
        <f t="shared" si="4"/>
        <v>1983</v>
      </c>
      <c r="AN13" s="20">
        <f t="shared" si="3"/>
        <v>152</v>
      </c>
    </row>
    <row r="14" spans="1:40" ht="15">
      <c r="A14" s="2" t="s">
        <v>24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17">
        <f t="shared" si="0"/>
        <v>0</v>
      </c>
      <c r="AG14" s="17">
        <f t="shared" si="0"/>
        <v>0</v>
      </c>
      <c r="AH14" s="17">
        <f t="shared" si="0"/>
        <v>0</v>
      </c>
      <c r="AI14" s="20">
        <f t="shared" si="1"/>
        <v>0</v>
      </c>
      <c r="AJ14" s="20">
        <f t="shared" si="1"/>
        <v>0</v>
      </c>
      <c r="AK14" s="20">
        <f t="shared" si="1"/>
        <v>0</v>
      </c>
      <c r="AL14" s="20">
        <f t="shared" si="2"/>
        <v>0</v>
      </c>
      <c r="AM14" s="20">
        <f t="shared" si="4"/>
        <v>0</v>
      </c>
      <c r="AN14" s="20">
        <f t="shared" si="3"/>
        <v>0</v>
      </c>
    </row>
    <row r="15" spans="1:40" ht="15">
      <c r="A15" s="2" t="s">
        <v>25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/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17">
        <f t="shared" si="0"/>
        <v>0</v>
      </c>
      <c r="AG15" s="17">
        <f t="shared" si="0"/>
        <v>0</v>
      </c>
      <c r="AH15" s="17">
        <f t="shared" si="0"/>
        <v>0</v>
      </c>
      <c r="AI15" s="20">
        <f t="shared" si="1"/>
        <v>0</v>
      </c>
      <c r="AJ15" s="20">
        <f t="shared" si="1"/>
        <v>0</v>
      </c>
      <c r="AK15" s="20">
        <f t="shared" si="1"/>
        <v>0</v>
      </c>
      <c r="AL15" s="20">
        <f t="shared" si="2"/>
        <v>0</v>
      </c>
      <c r="AM15" s="20">
        <f t="shared" si="4"/>
        <v>0</v>
      </c>
      <c r="AN15" s="20">
        <f t="shared" si="3"/>
        <v>0</v>
      </c>
    </row>
    <row r="16" spans="1:40" ht="15">
      <c r="A16" s="3" t="s">
        <v>5</v>
      </c>
      <c r="B16" s="10">
        <f>SUM(B8:B15)</f>
        <v>264553</v>
      </c>
      <c r="C16" s="10">
        <f aca="true" t="shared" si="5" ref="C16:AN16">SUM(C8:C15)</f>
        <v>259000</v>
      </c>
      <c r="D16" s="10">
        <f t="shared" si="5"/>
        <v>251914</v>
      </c>
      <c r="E16" s="10">
        <f t="shared" si="5"/>
        <v>11264</v>
      </c>
      <c r="F16" s="10">
        <f t="shared" si="5"/>
        <v>13195</v>
      </c>
      <c r="G16" s="10">
        <f t="shared" si="5"/>
        <v>13193</v>
      </c>
      <c r="H16" s="10">
        <f t="shared" si="5"/>
        <v>19000</v>
      </c>
      <c r="I16" s="10">
        <f t="shared" si="5"/>
        <v>15516</v>
      </c>
      <c r="J16" s="10">
        <f t="shared" si="5"/>
        <v>15516</v>
      </c>
      <c r="K16" s="10">
        <f t="shared" si="5"/>
        <v>0</v>
      </c>
      <c r="L16" s="10">
        <f t="shared" si="5"/>
        <v>9843</v>
      </c>
      <c r="M16" s="10">
        <f t="shared" si="5"/>
        <v>9839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4118</v>
      </c>
      <c r="R16" s="10">
        <f t="shared" si="5"/>
        <v>4983</v>
      </c>
      <c r="S16" s="10">
        <f t="shared" si="5"/>
        <v>4981</v>
      </c>
      <c r="T16" s="10">
        <f t="shared" si="5"/>
        <v>910</v>
      </c>
      <c r="U16" s="10">
        <f t="shared" si="5"/>
        <v>569</v>
      </c>
      <c r="V16" s="10">
        <f t="shared" si="5"/>
        <v>569</v>
      </c>
      <c r="W16" s="10">
        <f t="shared" si="5"/>
        <v>183620</v>
      </c>
      <c r="X16" s="10">
        <f t="shared" si="5"/>
        <v>104807</v>
      </c>
      <c r="Y16" s="10">
        <f t="shared" si="5"/>
        <v>104807</v>
      </c>
      <c r="Z16" s="10">
        <f t="shared" si="5"/>
        <v>41580</v>
      </c>
      <c r="AA16" s="10">
        <f t="shared" si="5"/>
        <v>36909</v>
      </c>
      <c r="AB16" s="10">
        <f t="shared" si="5"/>
        <v>36909</v>
      </c>
      <c r="AC16" s="10">
        <f t="shared" si="5"/>
        <v>0</v>
      </c>
      <c r="AD16" s="10">
        <f t="shared" si="5"/>
        <v>37583</v>
      </c>
      <c r="AE16" s="10">
        <f t="shared" si="5"/>
        <v>37583</v>
      </c>
      <c r="AF16" s="10">
        <f t="shared" si="5"/>
        <v>287671</v>
      </c>
      <c r="AG16" s="10">
        <f t="shared" si="5"/>
        <v>279499</v>
      </c>
      <c r="AH16" s="10">
        <f t="shared" si="5"/>
        <v>272411</v>
      </c>
      <c r="AI16" s="10">
        <f t="shared" si="5"/>
        <v>237374</v>
      </c>
      <c r="AJ16" s="10">
        <f t="shared" si="5"/>
        <v>202906</v>
      </c>
      <c r="AK16" s="10">
        <f t="shared" si="5"/>
        <v>202900</v>
      </c>
      <c r="AL16" s="10">
        <f t="shared" si="5"/>
        <v>525045</v>
      </c>
      <c r="AM16" s="10">
        <f t="shared" si="5"/>
        <v>482405</v>
      </c>
      <c r="AN16" s="10">
        <f t="shared" si="5"/>
        <v>475311</v>
      </c>
    </row>
    <row r="17" spans="1:40" ht="15">
      <c r="A17" s="4" t="s">
        <v>26</v>
      </c>
      <c r="B17" s="7">
        <v>0</v>
      </c>
      <c r="C17" s="7">
        <v>4745</v>
      </c>
      <c r="D17" s="7">
        <v>3386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26</v>
      </c>
      <c r="M17" s="7">
        <v>24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9">
        <f aca="true" t="shared" si="6" ref="AF17:AH20">B17+H17+N17+Q17</f>
        <v>0</v>
      </c>
      <c r="AG17" s="9">
        <f t="shared" si="6"/>
        <v>4745</v>
      </c>
      <c r="AH17" s="9">
        <f t="shared" si="6"/>
        <v>3386</v>
      </c>
      <c r="AI17" s="20">
        <f aca="true" t="shared" si="7" ref="AI17:AK20">E17+K17+T17+W17+Z17</f>
        <v>0</v>
      </c>
      <c r="AJ17" s="20">
        <f t="shared" si="7"/>
        <v>26</v>
      </c>
      <c r="AK17" s="20">
        <f t="shared" si="7"/>
        <v>24</v>
      </c>
      <c r="AL17" s="20">
        <f aca="true" t="shared" si="8" ref="AL17:AN20">AF17+AI17</f>
        <v>0</v>
      </c>
      <c r="AM17" s="20">
        <f t="shared" si="8"/>
        <v>4771</v>
      </c>
      <c r="AN17" s="20">
        <f t="shared" si="8"/>
        <v>3410</v>
      </c>
    </row>
    <row r="18" spans="1:40" ht="15">
      <c r="A18" s="1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9">
        <f t="shared" si="6"/>
        <v>0</v>
      </c>
      <c r="AG18" s="9">
        <f t="shared" si="6"/>
        <v>0</v>
      </c>
      <c r="AH18" s="9">
        <f t="shared" si="6"/>
        <v>0</v>
      </c>
      <c r="AI18" s="20">
        <f t="shared" si="7"/>
        <v>0</v>
      </c>
      <c r="AJ18" s="20">
        <f t="shared" si="7"/>
        <v>0</v>
      </c>
      <c r="AK18" s="20">
        <f t="shared" si="7"/>
        <v>0</v>
      </c>
      <c r="AL18" s="20">
        <f t="shared" si="8"/>
        <v>0</v>
      </c>
      <c r="AM18" s="20">
        <f t="shared" si="8"/>
        <v>0</v>
      </c>
      <c r="AN18" s="20">
        <f t="shared" si="8"/>
        <v>0</v>
      </c>
    </row>
    <row r="19" spans="1:40" ht="15">
      <c r="A19" s="1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9">
        <f t="shared" si="6"/>
        <v>0</v>
      </c>
      <c r="AG19" s="9">
        <f t="shared" si="6"/>
        <v>0</v>
      </c>
      <c r="AH19" s="9">
        <f t="shared" si="6"/>
        <v>0</v>
      </c>
      <c r="AI19" s="20">
        <f t="shared" si="7"/>
        <v>0</v>
      </c>
      <c r="AJ19" s="20">
        <f t="shared" si="7"/>
        <v>0</v>
      </c>
      <c r="AK19" s="20">
        <f t="shared" si="7"/>
        <v>0</v>
      </c>
      <c r="AL19" s="20">
        <f t="shared" si="8"/>
        <v>0</v>
      </c>
      <c r="AM19" s="20">
        <f t="shared" si="8"/>
        <v>0</v>
      </c>
      <c r="AN19" s="20">
        <f t="shared" si="8"/>
        <v>0</v>
      </c>
    </row>
    <row r="20" spans="1:40" ht="15">
      <c r="A20" s="1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9">
        <f t="shared" si="6"/>
        <v>0</v>
      </c>
      <c r="AG20" s="9">
        <f t="shared" si="6"/>
        <v>0</v>
      </c>
      <c r="AH20" s="9">
        <f t="shared" si="6"/>
        <v>0</v>
      </c>
      <c r="AI20" s="20">
        <f t="shared" si="7"/>
        <v>0</v>
      </c>
      <c r="AJ20" s="20">
        <f t="shared" si="7"/>
        <v>0</v>
      </c>
      <c r="AK20" s="20">
        <f t="shared" si="7"/>
        <v>0</v>
      </c>
      <c r="AL20" s="20">
        <f t="shared" si="8"/>
        <v>0</v>
      </c>
      <c r="AM20" s="20">
        <f t="shared" si="8"/>
        <v>0</v>
      </c>
      <c r="AN20" s="20">
        <f t="shared" si="8"/>
        <v>0</v>
      </c>
    </row>
    <row r="21" spans="1:40" ht="15">
      <c r="A21" s="3" t="s">
        <v>6</v>
      </c>
      <c r="B21" s="10">
        <f>SUM(B17:B20)</f>
        <v>0</v>
      </c>
      <c r="C21" s="10">
        <f aca="true" t="shared" si="9" ref="C21:AN21">SUM(C17:C20)</f>
        <v>4745</v>
      </c>
      <c r="D21" s="10">
        <f t="shared" si="9"/>
        <v>3386</v>
      </c>
      <c r="E21" s="10">
        <f t="shared" si="9"/>
        <v>0</v>
      </c>
      <c r="F21" s="10">
        <f t="shared" si="9"/>
        <v>0</v>
      </c>
      <c r="G21" s="10">
        <f t="shared" si="9"/>
        <v>0</v>
      </c>
      <c r="H21" s="10">
        <f t="shared" si="9"/>
        <v>0</v>
      </c>
      <c r="I21" s="10">
        <f t="shared" si="9"/>
        <v>0</v>
      </c>
      <c r="J21" s="10">
        <f t="shared" si="9"/>
        <v>0</v>
      </c>
      <c r="K21" s="10">
        <f t="shared" si="9"/>
        <v>0</v>
      </c>
      <c r="L21" s="10">
        <f t="shared" si="9"/>
        <v>26</v>
      </c>
      <c r="M21" s="10">
        <f t="shared" si="9"/>
        <v>24</v>
      </c>
      <c r="N21" s="10">
        <f t="shared" si="9"/>
        <v>0</v>
      </c>
      <c r="O21" s="10">
        <f t="shared" si="9"/>
        <v>0</v>
      </c>
      <c r="P21" s="10">
        <f t="shared" si="9"/>
        <v>0</v>
      </c>
      <c r="Q21" s="10">
        <f t="shared" si="9"/>
        <v>0</v>
      </c>
      <c r="R21" s="10">
        <f t="shared" si="9"/>
        <v>0</v>
      </c>
      <c r="S21" s="10">
        <f t="shared" si="9"/>
        <v>0</v>
      </c>
      <c r="T21" s="10">
        <f t="shared" si="9"/>
        <v>0</v>
      </c>
      <c r="U21" s="10">
        <f t="shared" si="9"/>
        <v>0</v>
      </c>
      <c r="V21" s="10">
        <f t="shared" si="9"/>
        <v>0</v>
      </c>
      <c r="W21" s="10">
        <f t="shared" si="9"/>
        <v>0</v>
      </c>
      <c r="X21" s="10">
        <f t="shared" si="9"/>
        <v>0</v>
      </c>
      <c r="Y21" s="10">
        <f t="shared" si="9"/>
        <v>0</v>
      </c>
      <c r="Z21" s="10">
        <f t="shared" si="9"/>
        <v>0</v>
      </c>
      <c r="AA21" s="10">
        <f t="shared" si="9"/>
        <v>0</v>
      </c>
      <c r="AB21" s="10">
        <f t="shared" si="9"/>
        <v>0</v>
      </c>
      <c r="AC21" s="10">
        <f t="shared" si="9"/>
        <v>0</v>
      </c>
      <c r="AD21" s="10">
        <f t="shared" si="9"/>
        <v>0</v>
      </c>
      <c r="AE21" s="10">
        <f t="shared" si="9"/>
        <v>0</v>
      </c>
      <c r="AF21" s="10">
        <f t="shared" si="9"/>
        <v>0</v>
      </c>
      <c r="AG21" s="10">
        <f t="shared" si="9"/>
        <v>4745</v>
      </c>
      <c r="AH21" s="10">
        <f t="shared" si="9"/>
        <v>3386</v>
      </c>
      <c r="AI21" s="10">
        <f t="shared" si="9"/>
        <v>0</v>
      </c>
      <c r="AJ21" s="10">
        <f t="shared" si="9"/>
        <v>26</v>
      </c>
      <c r="AK21" s="10">
        <f t="shared" si="9"/>
        <v>24</v>
      </c>
      <c r="AL21" s="10">
        <f t="shared" si="9"/>
        <v>0</v>
      </c>
      <c r="AM21" s="10">
        <f t="shared" si="9"/>
        <v>4771</v>
      </c>
      <c r="AN21" s="10">
        <f t="shared" si="9"/>
        <v>3410</v>
      </c>
    </row>
    <row r="22" spans="1:40" ht="15">
      <c r="A22" s="23" t="s">
        <v>7</v>
      </c>
      <c r="B22" s="19">
        <f>B16+B21</f>
        <v>264553</v>
      </c>
      <c r="C22" s="19">
        <f aca="true" t="shared" si="10" ref="C22:AN22">C16+C21</f>
        <v>263745</v>
      </c>
      <c r="D22" s="19">
        <f t="shared" si="10"/>
        <v>255300</v>
      </c>
      <c r="E22" s="19">
        <f t="shared" si="10"/>
        <v>11264</v>
      </c>
      <c r="F22" s="19">
        <f t="shared" si="10"/>
        <v>13195</v>
      </c>
      <c r="G22" s="19">
        <f t="shared" si="10"/>
        <v>13193</v>
      </c>
      <c r="H22" s="19">
        <f t="shared" si="10"/>
        <v>19000</v>
      </c>
      <c r="I22" s="19">
        <f t="shared" si="10"/>
        <v>15516</v>
      </c>
      <c r="J22" s="19">
        <f t="shared" si="10"/>
        <v>15516</v>
      </c>
      <c r="K22" s="19">
        <f t="shared" si="10"/>
        <v>0</v>
      </c>
      <c r="L22" s="19">
        <f t="shared" si="10"/>
        <v>9869</v>
      </c>
      <c r="M22" s="19">
        <f t="shared" si="10"/>
        <v>9863</v>
      </c>
      <c r="N22" s="19">
        <f t="shared" si="10"/>
        <v>0</v>
      </c>
      <c r="O22" s="19">
        <f t="shared" si="10"/>
        <v>0</v>
      </c>
      <c r="P22" s="19">
        <f t="shared" si="10"/>
        <v>0</v>
      </c>
      <c r="Q22" s="19">
        <f t="shared" si="10"/>
        <v>4118</v>
      </c>
      <c r="R22" s="19">
        <f t="shared" si="10"/>
        <v>4983</v>
      </c>
      <c r="S22" s="19">
        <f t="shared" si="10"/>
        <v>4981</v>
      </c>
      <c r="T22" s="19">
        <f t="shared" si="10"/>
        <v>910</v>
      </c>
      <c r="U22" s="19">
        <f t="shared" si="10"/>
        <v>569</v>
      </c>
      <c r="V22" s="19">
        <f t="shared" si="10"/>
        <v>569</v>
      </c>
      <c r="W22" s="19">
        <f t="shared" si="10"/>
        <v>183620</v>
      </c>
      <c r="X22" s="19">
        <f t="shared" si="10"/>
        <v>104807</v>
      </c>
      <c r="Y22" s="19">
        <f t="shared" si="10"/>
        <v>104807</v>
      </c>
      <c r="Z22" s="19">
        <f t="shared" si="10"/>
        <v>41580</v>
      </c>
      <c r="AA22" s="19">
        <f t="shared" si="10"/>
        <v>36909</v>
      </c>
      <c r="AB22" s="19">
        <f t="shared" si="10"/>
        <v>36909</v>
      </c>
      <c r="AC22" s="19">
        <f t="shared" si="10"/>
        <v>0</v>
      </c>
      <c r="AD22" s="19">
        <f t="shared" si="10"/>
        <v>37583</v>
      </c>
      <c r="AE22" s="19">
        <f t="shared" si="10"/>
        <v>37583</v>
      </c>
      <c r="AF22" s="19">
        <f t="shared" si="10"/>
        <v>287671</v>
      </c>
      <c r="AG22" s="19">
        <f t="shared" si="10"/>
        <v>284244</v>
      </c>
      <c r="AH22" s="19">
        <f t="shared" si="10"/>
        <v>275797</v>
      </c>
      <c r="AI22" s="19">
        <f t="shared" si="10"/>
        <v>237374</v>
      </c>
      <c r="AJ22" s="19">
        <f t="shared" si="10"/>
        <v>202932</v>
      </c>
      <c r="AK22" s="19">
        <f t="shared" si="10"/>
        <v>202924</v>
      </c>
      <c r="AL22" s="19">
        <f t="shared" si="10"/>
        <v>525045</v>
      </c>
      <c r="AM22" s="19">
        <f t="shared" si="10"/>
        <v>487176</v>
      </c>
      <c r="AN22" s="19">
        <f t="shared" si="10"/>
        <v>478721</v>
      </c>
    </row>
    <row r="23" spans="1:40" ht="15">
      <c r="A23" s="1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18"/>
      <c r="AJ23" s="18"/>
      <c r="AK23" s="18"/>
      <c r="AL23" s="18"/>
      <c r="AM23" s="18"/>
      <c r="AN23" s="18"/>
    </row>
    <row r="24" spans="1:40" ht="15">
      <c r="A24" s="1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>
        <f aca="true" t="shared" si="11" ref="AF24:AH26">B24+H24+N24+Q24</f>
        <v>0</v>
      </c>
      <c r="AG24" s="9">
        <f t="shared" si="11"/>
        <v>0</v>
      </c>
      <c r="AH24" s="9">
        <f t="shared" si="11"/>
        <v>0</v>
      </c>
      <c r="AI24" s="20">
        <f aca="true" t="shared" si="12" ref="AI24:AK26">T24+W24+Z24+K24+E24</f>
        <v>0</v>
      </c>
      <c r="AJ24" s="20">
        <f t="shared" si="12"/>
        <v>0</v>
      </c>
      <c r="AK24" s="20">
        <f t="shared" si="12"/>
        <v>0</v>
      </c>
      <c r="AL24" s="20">
        <f aca="true" t="shared" si="13" ref="AL24:AN26">AF24+AI24</f>
        <v>0</v>
      </c>
      <c r="AM24" s="20">
        <f t="shared" si="13"/>
        <v>0</v>
      </c>
      <c r="AN24" s="20">
        <f t="shared" si="13"/>
        <v>0</v>
      </c>
    </row>
    <row r="25" spans="1:40" ht="15">
      <c r="A25" s="1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>
        <f t="shared" si="11"/>
        <v>0</v>
      </c>
      <c r="AG25" s="9">
        <f t="shared" si="11"/>
        <v>0</v>
      </c>
      <c r="AH25" s="9">
        <f t="shared" si="11"/>
        <v>0</v>
      </c>
      <c r="AI25" s="20">
        <f t="shared" si="12"/>
        <v>0</v>
      </c>
      <c r="AJ25" s="20">
        <f t="shared" si="12"/>
        <v>0</v>
      </c>
      <c r="AK25" s="20">
        <f t="shared" si="12"/>
        <v>0</v>
      </c>
      <c r="AL25" s="20">
        <f t="shared" si="13"/>
        <v>0</v>
      </c>
      <c r="AM25" s="20">
        <f t="shared" si="13"/>
        <v>0</v>
      </c>
      <c r="AN25" s="20">
        <f t="shared" si="13"/>
        <v>0</v>
      </c>
    </row>
    <row r="26" spans="1:40" ht="15">
      <c r="A26" s="1" t="s">
        <v>53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>
        <f t="shared" si="11"/>
        <v>0</v>
      </c>
      <c r="AG26" s="9">
        <f t="shared" si="11"/>
        <v>0</v>
      </c>
      <c r="AH26" s="9">
        <f t="shared" si="11"/>
        <v>0</v>
      </c>
      <c r="AI26" s="20">
        <f t="shared" si="12"/>
        <v>0</v>
      </c>
      <c r="AJ26" s="20">
        <f t="shared" si="12"/>
        <v>0</v>
      </c>
      <c r="AK26" s="20">
        <f t="shared" si="12"/>
        <v>0</v>
      </c>
      <c r="AL26" s="20">
        <f t="shared" si="13"/>
        <v>0</v>
      </c>
      <c r="AM26" s="20">
        <f t="shared" si="13"/>
        <v>0</v>
      </c>
      <c r="AN26" s="20">
        <f t="shared" si="13"/>
        <v>0</v>
      </c>
    </row>
    <row r="27" spans="1:40" ht="15">
      <c r="A27" s="3" t="s">
        <v>11</v>
      </c>
      <c r="B27" s="10">
        <f>SUM(B24:B26)</f>
        <v>0</v>
      </c>
      <c r="C27" s="10">
        <f aca="true" t="shared" si="14" ref="C27:AN27">SUM(C24:C26)</f>
        <v>0</v>
      </c>
      <c r="D27" s="10">
        <f t="shared" si="14"/>
        <v>0</v>
      </c>
      <c r="E27" s="10">
        <f t="shared" si="14"/>
        <v>0</v>
      </c>
      <c r="F27" s="10">
        <f t="shared" si="14"/>
        <v>0</v>
      </c>
      <c r="G27" s="10">
        <f t="shared" si="14"/>
        <v>0</v>
      </c>
      <c r="H27" s="10">
        <f t="shared" si="14"/>
        <v>0</v>
      </c>
      <c r="I27" s="10">
        <f t="shared" si="14"/>
        <v>0</v>
      </c>
      <c r="J27" s="10">
        <f t="shared" si="14"/>
        <v>0</v>
      </c>
      <c r="K27" s="10">
        <f t="shared" si="14"/>
        <v>0</v>
      </c>
      <c r="L27" s="10">
        <f t="shared" si="14"/>
        <v>0</v>
      </c>
      <c r="M27" s="10">
        <f t="shared" si="14"/>
        <v>0</v>
      </c>
      <c r="N27" s="10">
        <f t="shared" si="14"/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0</v>
      </c>
      <c r="Y27" s="10">
        <f t="shared" si="14"/>
        <v>0</v>
      </c>
      <c r="Z27" s="10">
        <f t="shared" si="14"/>
        <v>0</v>
      </c>
      <c r="AA27" s="10">
        <f t="shared" si="14"/>
        <v>0</v>
      </c>
      <c r="AB27" s="10">
        <f t="shared" si="14"/>
        <v>0</v>
      </c>
      <c r="AC27" s="10">
        <f t="shared" si="14"/>
        <v>0</v>
      </c>
      <c r="AD27" s="10">
        <f t="shared" si="14"/>
        <v>0</v>
      </c>
      <c r="AE27" s="10">
        <f t="shared" si="14"/>
        <v>0</v>
      </c>
      <c r="AF27" s="10">
        <f t="shared" si="14"/>
        <v>0</v>
      </c>
      <c r="AG27" s="10">
        <f t="shared" si="14"/>
        <v>0</v>
      </c>
      <c r="AH27" s="10">
        <f t="shared" si="14"/>
        <v>0</v>
      </c>
      <c r="AI27" s="10">
        <f t="shared" si="14"/>
        <v>0</v>
      </c>
      <c r="AJ27" s="10">
        <f t="shared" si="14"/>
        <v>0</v>
      </c>
      <c r="AK27" s="10">
        <f t="shared" si="14"/>
        <v>0</v>
      </c>
      <c r="AL27" s="10">
        <f t="shared" si="14"/>
        <v>0</v>
      </c>
      <c r="AM27" s="10">
        <f t="shared" si="14"/>
        <v>0</v>
      </c>
      <c r="AN27" s="10">
        <f t="shared" si="14"/>
        <v>0</v>
      </c>
    </row>
    <row r="28" spans="1:40" ht="15">
      <c r="A28" s="24" t="s">
        <v>12</v>
      </c>
      <c r="B28" s="19">
        <f>B22+B27</f>
        <v>264553</v>
      </c>
      <c r="C28" s="19">
        <f aca="true" t="shared" si="15" ref="C28:AN28">C22+C27</f>
        <v>263745</v>
      </c>
      <c r="D28" s="19">
        <f t="shared" si="15"/>
        <v>255300</v>
      </c>
      <c r="E28" s="19">
        <f t="shared" si="15"/>
        <v>11264</v>
      </c>
      <c r="F28" s="19">
        <f t="shared" si="15"/>
        <v>13195</v>
      </c>
      <c r="G28" s="19">
        <f t="shared" si="15"/>
        <v>13193</v>
      </c>
      <c r="H28" s="19">
        <f t="shared" si="15"/>
        <v>19000</v>
      </c>
      <c r="I28" s="19">
        <f t="shared" si="15"/>
        <v>15516</v>
      </c>
      <c r="J28" s="19">
        <f t="shared" si="15"/>
        <v>15516</v>
      </c>
      <c r="K28" s="19">
        <f t="shared" si="15"/>
        <v>0</v>
      </c>
      <c r="L28" s="19">
        <f t="shared" si="15"/>
        <v>9869</v>
      </c>
      <c r="M28" s="19">
        <f t="shared" si="15"/>
        <v>9863</v>
      </c>
      <c r="N28" s="19">
        <f t="shared" si="15"/>
        <v>0</v>
      </c>
      <c r="O28" s="19">
        <f t="shared" si="15"/>
        <v>0</v>
      </c>
      <c r="P28" s="19">
        <f t="shared" si="15"/>
        <v>0</v>
      </c>
      <c r="Q28" s="19">
        <f t="shared" si="15"/>
        <v>4118</v>
      </c>
      <c r="R28" s="19">
        <f t="shared" si="15"/>
        <v>4983</v>
      </c>
      <c r="S28" s="19">
        <f t="shared" si="15"/>
        <v>4981</v>
      </c>
      <c r="T28" s="19">
        <f t="shared" si="15"/>
        <v>910</v>
      </c>
      <c r="U28" s="19">
        <f t="shared" si="15"/>
        <v>569</v>
      </c>
      <c r="V28" s="19">
        <f t="shared" si="15"/>
        <v>569</v>
      </c>
      <c r="W28" s="19">
        <f t="shared" si="15"/>
        <v>183620</v>
      </c>
      <c r="X28" s="19">
        <f t="shared" si="15"/>
        <v>104807</v>
      </c>
      <c r="Y28" s="19">
        <f t="shared" si="15"/>
        <v>104807</v>
      </c>
      <c r="Z28" s="19">
        <f t="shared" si="15"/>
        <v>41580</v>
      </c>
      <c r="AA28" s="19">
        <f t="shared" si="15"/>
        <v>36909</v>
      </c>
      <c r="AB28" s="19">
        <f t="shared" si="15"/>
        <v>36909</v>
      </c>
      <c r="AC28" s="19">
        <f t="shared" si="15"/>
        <v>0</v>
      </c>
      <c r="AD28" s="19">
        <f t="shared" si="15"/>
        <v>37583</v>
      </c>
      <c r="AE28" s="19">
        <f t="shared" si="15"/>
        <v>37583</v>
      </c>
      <c r="AF28" s="19">
        <f t="shared" si="15"/>
        <v>287671</v>
      </c>
      <c r="AG28" s="19">
        <f t="shared" si="15"/>
        <v>284244</v>
      </c>
      <c r="AH28" s="19">
        <f t="shared" si="15"/>
        <v>275797</v>
      </c>
      <c r="AI28" s="19">
        <f t="shared" si="15"/>
        <v>237374</v>
      </c>
      <c r="AJ28" s="19">
        <f t="shared" si="15"/>
        <v>202932</v>
      </c>
      <c r="AK28" s="19">
        <f t="shared" si="15"/>
        <v>202924</v>
      </c>
      <c r="AL28" s="19">
        <f t="shared" si="15"/>
        <v>525045</v>
      </c>
      <c r="AM28" s="19">
        <f t="shared" si="15"/>
        <v>487176</v>
      </c>
      <c r="AN28" s="19">
        <f t="shared" si="15"/>
        <v>478721</v>
      </c>
    </row>
  </sheetData>
  <sheetProtection/>
  <mergeCells count="16">
    <mergeCell ref="A1:AN1"/>
    <mergeCell ref="AM3:AN3"/>
    <mergeCell ref="Q4:S4"/>
    <mergeCell ref="T4:V4"/>
    <mergeCell ref="W4:Y4"/>
    <mergeCell ref="Z4:AB4"/>
    <mergeCell ref="AC4:AE4"/>
    <mergeCell ref="AF4:AN4"/>
    <mergeCell ref="A2:AN2"/>
    <mergeCell ref="A3:AH3"/>
    <mergeCell ref="A4:A5"/>
    <mergeCell ref="B4:D4"/>
    <mergeCell ref="E4:G4"/>
    <mergeCell ref="H4:J4"/>
    <mergeCell ref="K4:M4"/>
    <mergeCell ref="N4:P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8" scale="79" r:id="rId1"/>
  <headerFooter>
    <oddHeader>&amp;R4. számú meléklet a 14/2015. (V.29.)  önkormányzati rendelethez</oddHeader>
  </headerFooter>
  <colBreaks count="2" manualBreakCount="2">
    <brk id="1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Layout" zoomScaleNormal="70" workbookViewId="0" topLeftCell="N1">
      <selection activeCell="U26" sqref="U26"/>
    </sheetView>
  </sheetViews>
  <sheetFormatPr defaultColWidth="9.00390625" defaultRowHeight="15.75"/>
  <cols>
    <col min="1" max="1" width="29.75390625" style="0" customWidth="1"/>
    <col min="2" max="12" width="9.125" style="0" customWidth="1"/>
    <col min="13" max="13" width="8.25390625" style="0" customWidth="1"/>
    <col min="14" max="14" width="10.125" style="0" bestFit="1" customWidth="1"/>
    <col min="15" max="15" width="9.00390625" style="0" customWidth="1"/>
    <col min="16" max="16" width="8.00390625" style="0" bestFit="1" customWidth="1"/>
    <col min="17" max="19" width="7.25390625" style="0" customWidth="1"/>
    <col min="20" max="20" width="10.125" style="0" bestFit="1" customWidth="1"/>
    <col min="21" max="22" width="8.00390625" style="0" bestFit="1" customWidth="1"/>
  </cols>
  <sheetData>
    <row r="1" spans="1:28" ht="16.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6.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9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5"/>
      <c r="AA3" s="40" t="s">
        <v>0</v>
      </c>
      <c r="AB3" s="40"/>
    </row>
    <row r="4" spans="1:28" ht="102.75" customHeight="1">
      <c r="A4" s="42" t="s">
        <v>1</v>
      </c>
      <c r="B4" s="35" t="s">
        <v>56</v>
      </c>
      <c r="C4" s="35"/>
      <c r="D4" s="35"/>
      <c r="E4" s="32" t="s">
        <v>63</v>
      </c>
      <c r="F4" s="33"/>
      <c r="G4" s="34"/>
      <c r="H4" s="32" t="s">
        <v>64</v>
      </c>
      <c r="I4" s="33"/>
      <c r="J4" s="34"/>
      <c r="K4" s="35" t="s">
        <v>57</v>
      </c>
      <c r="L4" s="35"/>
      <c r="M4" s="35"/>
      <c r="N4" s="35" t="s">
        <v>38</v>
      </c>
      <c r="O4" s="35"/>
      <c r="P4" s="35"/>
      <c r="Q4" s="35"/>
      <c r="R4" s="35"/>
      <c r="S4" s="35"/>
      <c r="T4" s="35" t="s">
        <v>14</v>
      </c>
      <c r="U4" s="35"/>
      <c r="V4" s="35"/>
      <c r="W4" s="35"/>
      <c r="X4" s="35"/>
      <c r="Y4" s="35"/>
      <c r="Z4" s="35"/>
      <c r="AA4" s="35"/>
      <c r="AB4" s="35"/>
    </row>
    <row r="5" spans="1:28" ht="57.75" customHeight="1">
      <c r="A5" s="42"/>
      <c r="B5" s="15" t="s">
        <v>19</v>
      </c>
      <c r="C5" s="15" t="s">
        <v>58</v>
      </c>
      <c r="D5" s="15" t="s">
        <v>59</v>
      </c>
      <c r="E5" s="15" t="s">
        <v>19</v>
      </c>
      <c r="F5" s="15" t="s">
        <v>58</v>
      </c>
      <c r="G5" s="15" t="s">
        <v>59</v>
      </c>
      <c r="H5" s="15" t="s">
        <v>19</v>
      </c>
      <c r="I5" s="15" t="s">
        <v>58</v>
      </c>
      <c r="J5" s="15" t="s">
        <v>59</v>
      </c>
      <c r="K5" s="15" t="s">
        <v>19</v>
      </c>
      <c r="L5" s="15" t="s">
        <v>58</v>
      </c>
      <c r="M5" s="15" t="s">
        <v>59</v>
      </c>
      <c r="N5" s="15" t="s">
        <v>19</v>
      </c>
      <c r="O5" s="15" t="s">
        <v>58</v>
      </c>
      <c r="P5" s="15" t="s">
        <v>59</v>
      </c>
      <c r="Q5" s="15" t="s">
        <v>19</v>
      </c>
      <c r="R5" s="15" t="s">
        <v>58</v>
      </c>
      <c r="S5" s="15" t="s">
        <v>59</v>
      </c>
      <c r="T5" s="15" t="s">
        <v>19</v>
      </c>
      <c r="U5" s="15" t="s">
        <v>58</v>
      </c>
      <c r="V5" s="15" t="s">
        <v>59</v>
      </c>
      <c r="W5" s="15" t="s">
        <v>19</v>
      </c>
      <c r="X5" s="15" t="s">
        <v>58</v>
      </c>
      <c r="Y5" s="15" t="s">
        <v>59</v>
      </c>
      <c r="Z5" s="15" t="s">
        <v>19</v>
      </c>
      <c r="AA5" s="15" t="s">
        <v>58</v>
      </c>
      <c r="AB5" s="15" t="s">
        <v>59</v>
      </c>
    </row>
    <row r="6" spans="1:28" ht="23.25" customHeight="1">
      <c r="A6" s="25" t="s">
        <v>36</v>
      </c>
      <c r="B6" s="15" t="s">
        <v>37</v>
      </c>
      <c r="C6" s="15" t="s">
        <v>37</v>
      </c>
      <c r="D6" s="15" t="s">
        <v>37</v>
      </c>
      <c r="E6" s="15" t="s">
        <v>55</v>
      </c>
      <c r="F6" s="15" t="s">
        <v>55</v>
      </c>
      <c r="G6" s="15" t="s">
        <v>55</v>
      </c>
      <c r="H6" s="15" t="s">
        <v>37</v>
      </c>
      <c r="I6" s="15" t="s">
        <v>37</v>
      </c>
      <c r="J6" s="15" t="s">
        <v>37</v>
      </c>
      <c r="K6" s="15" t="s">
        <v>37</v>
      </c>
      <c r="L6" s="15" t="s">
        <v>37</v>
      </c>
      <c r="M6" s="15" t="s">
        <v>37</v>
      </c>
      <c r="N6" s="15" t="s">
        <v>37</v>
      </c>
      <c r="O6" s="15" t="s">
        <v>37</v>
      </c>
      <c r="P6" s="15" t="s">
        <v>37</v>
      </c>
      <c r="Q6" s="15" t="s">
        <v>55</v>
      </c>
      <c r="R6" s="15" t="s">
        <v>55</v>
      </c>
      <c r="S6" s="15" t="s">
        <v>55</v>
      </c>
      <c r="T6" s="15" t="s">
        <v>37</v>
      </c>
      <c r="U6" s="15" t="s">
        <v>37</v>
      </c>
      <c r="V6" s="15" t="s">
        <v>37</v>
      </c>
      <c r="W6" s="15" t="s">
        <v>55</v>
      </c>
      <c r="X6" s="15" t="s">
        <v>55</v>
      </c>
      <c r="Y6" s="15" t="s">
        <v>55</v>
      </c>
      <c r="Z6" s="16" t="s">
        <v>40</v>
      </c>
      <c r="AA6" s="16" t="s">
        <v>40</v>
      </c>
      <c r="AB6" s="16" t="s">
        <v>40</v>
      </c>
    </row>
    <row r="7" spans="1:28" ht="18.75" customHeight="1">
      <c r="A7" s="25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18"/>
      <c r="Y7" s="18"/>
      <c r="Z7" s="18"/>
      <c r="AA7" s="18"/>
      <c r="AB7" s="18"/>
    </row>
    <row r="8" spans="1:28" ht="16.5" customHeight="1">
      <c r="A8" s="11" t="s">
        <v>42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/>
      <c r="R8" s="14"/>
      <c r="S8" s="14"/>
      <c r="T8" s="14">
        <f aca="true" t="shared" si="0" ref="T8:V12">B8+K8+N8+H8</f>
        <v>0</v>
      </c>
      <c r="U8" s="14">
        <f t="shared" si="0"/>
        <v>0</v>
      </c>
      <c r="V8" s="14">
        <f t="shared" si="0"/>
        <v>0</v>
      </c>
      <c r="W8" s="30">
        <f aca="true" t="shared" si="1" ref="W8:Y12">Q8+E8</f>
        <v>0</v>
      </c>
      <c r="X8" s="30">
        <f t="shared" si="1"/>
        <v>0</v>
      </c>
      <c r="Y8" s="30">
        <f t="shared" si="1"/>
        <v>0</v>
      </c>
      <c r="Z8" s="20">
        <f>T8+W8</f>
        <v>0</v>
      </c>
      <c r="AA8" s="20">
        <f aca="true" t="shared" si="2" ref="AA8:AB12">U8+X8</f>
        <v>0</v>
      </c>
      <c r="AB8" s="20">
        <f t="shared" si="2"/>
        <v>0</v>
      </c>
    </row>
    <row r="9" spans="1:28" ht="30.75" customHeight="1">
      <c r="A9" s="11" t="s">
        <v>43</v>
      </c>
      <c r="B9" s="14">
        <v>0</v>
      </c>
      <c r="C9" s="14">
        <v>2756</v>
      </c>
      <c r="D9" s="14">
        <v>2755</v>
      </c>
      <c r="E9" s="14">
        <v>0</v>
      </c>
      <c r="F9" s="14">
        <v>0</v>
      </c>
      <c r="G9" s="14">
        <v>0</v>
      </c>
      <c r="H9" s="14">
        <v>0</v>
      </c>
      <c r="I9" s="14">
        <v>9639</v>
      </c>
      <c r="J9" s="14">
        <v>9639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/>
      <c r="R9" s="14"/>
      <c r="S9" s="14"/>
      <c r="T9" s="14">
        <f t="shared" si="0"/>
        <v>0</v>
      </c>
      <c r="U9" s="14">
        <f t="shared" si="0"/>
        <v>12395</v>
      </c>
      <c r="V9" s="14">
        <f t="shared" si="0"/>
        <v>12394</v>
      </c>
      <c r="W9" s="30">
        <f t="shared" si="1"/>
        <v>0</v>
      </c>
      <c r="X9" s="30">
        <f t="shared" si="1"/>
        <v>0</v>
      </c>
      <c r="Y9" s="30">
        <f t="shared" si="1"/>
        <v>0</v>
      </c>
      <c r="Z9" s="20">
        <f>T9+W9</f>
        <v>0</v>
      </c>
      <c r="AA9" s="20">
        <f t="shared" si="2"/>
        <v>12395</v>
      </c>
      <c r="AB9" s="20">
        <f t="shared" si="2"/>
        <v>12394</v>
      </c>
    </row>
    <row r="10" spans="1:28" ht="15.75" customHeight="1">
      <c r="A10" s="11" t="s">
        <v>44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6"/>
      <c r="R10" s="8"/>
      <c r="S10" s="8"/>
      <c r="T10" s="14">
        <f t="shared" si="0"/>
        <v>0</v>
      </c>
      <c r="U10" s="14">
        <f t="shared" si="0"/>
        <v>0</v>
      </c>
      <c r="V10" s="14">
        <f t="shared" si="0"/>
        <v>0</v>
      </c>
      <c r="W10" s="30">
        <f t="shared" si="1"/>
        <v>0</v>
      </c>
      <c r="X10" s="30">
        <f t="shared" si="1"/>
        <v>0</v>
      </c>
      <c r="Y10" s="30">
        <f t="shared" si="1"/>
        <v>0</v>
      </c>
      <c r="Z10" s="20">
        <f>T10+W10</f>
        <v>0</v>
      </c>
      <c r="AA10" s="20">
        <f t="shared" si="2"/>
        <v>0</v>
      </c>
      <c r="AB10" s="20">
        <f t="shared" si="2"/>
        <v>0</v>
      </c>
    </row>
    <row r="11" spans="1:28" ht="15.75" customHeight="1">
      <c r="A11" s="11" t="s">
        <v>45</v>
      </c>
      <c r="B11" s="7">
        <v>270</v>
      </c>
      <c r="C11" s="7">
        <v>785</v>
      </c>
      <c r="D11" s="7">
        <v>782</v>
      </c>
      <c r="E11" s="7">
        <v>0</v>
      </c>
      <c r="F11" s="7">
        <v>21</v>
      </c>
      <c r="G11" s="7">
        <v>21</v>
      </c>
      <c r="H11" s="14">
        <v>0</v>
      </c>
      <c r="I11" s="14">
        <v>0</v>
      </c>
      <c r="J11" s="14">
        <v>0</v>
      </c>
      <c r="K11" s="7">
        <v>13716</v>
      </c>
      <c r="L11" s="7">
        <v>4380</v>
      </c>
      <c r="M11" s="7">
        <v>4380</v>
      </c>
      <c r="N11" s="14">
        <v>0</v>
      </c>
      <c r="O11" s="14">
        <v>0</v>
      </c>
      <c r="P11" s="14">
        <v>0</v>
      </c>
      <c r="Q11" s="6"/>
      <c r="R11" s="6"/>
      <c r="S11" s="6"/>
      <c r="T11" s="14">
        <f t="shared" si="0"/>
        <v>13986</v>
      </c>
      <c r="U11" s="14">
        <f t="shared" si="0"/>
        <v>5165</v>
      </c>
      <c r="V11" s="14">
        <f t="shared" si="0"/>
        <v>5162</v>
      </c>
      <c r="W11" s="30">
        <f t="shared" si="1"/>
        <v>0</v>
      </c>
      <c r="X11" s="30">
        <f t="shared" si="1"/>
        <v>21</v>
      </c>
      <c r="Y11" s="30">
        <f t="shared" si="1"/>
        <v>21</v>
      </c>
      <c r="Z11" s="20">
        <f>T11+W11</f>
        <v>13986</v>
      </c>
      <c r="AA11" s="20">
        <f t="shared" si="2"/>
        <v>5186</v>
      </c>
      <c r="AB11" s="20">
        <f t="shared" si="2"/>
        <v>5183</v>
      </c>
    </row>
    <row r="12" spans="1:28" ht="15.75" customHeight="1">
      <c r="A12" s="11" t="s">
        <v>46</v>
      </c>
      <c r="B12" s="7">
        <v>5807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4">
        <v>0</v>
      </c>
      <c r="I12" s="14">
        <v>0</v>
      </c>
      <c r="J12" s="14">
        <v>0</v>
      </c>
      <c r="K12" s="7">
        <v>0</v>
      </c>
      <c r="L12" s="7">
        <v>0</v>
      </c>
      <c r="M12" s="7">
        <v>0</v>
      </c>
      <c r="N12" s="14">
        <v>0</v>
      </c>
      <c r="O12" s="14">
        <v>0</v>
      </c>
      <c r="P12" s="14">
        <v>0</v>
      </c>
      <c r="Q12" s="8"/>
      <c r="R12" s="6"/>
      <c r="S12" s="6"/>
      <c r="T12" s="14">
        <f t="shared" si="0"/>
        <v>5807</v>
      </c>
      <c r="U12" s="14">
        <f t="shared" si="0"/>
        <v>0</v>
      </c>
      <c r="V12" s="14">
        <f t="shared" si="0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20">
        <f>T12+W12</f>
        <v>5807</v>
      </c>
      <c r="AA12" s="20">
        <f t="shared" si="2"/>
        <v>0</v>
      </c>
      <c r="AB12" s="20">
        <f t="shared" si="2"/>
        <v>0</v>
      </c>
    </row>
    <row r="13" spans="1:28" ht="15.75" customHeight="1">
      <c r="A13" s="12" t="s">
        <v>47</v>
      </c>
      <c r="B13" s="10">
        <f>SUM(B8:B12)</f>
        <v>6077</v>
      </c>
      <c r="C13" s="10">
        <f aca="true" t="shared" si="3" ref="C13:AB13">SUM(C8:C12)</f>
        <v>3541</v>
      </c>
      <c r="D13" s="10">
        <f t="shared" si="3"/>
        <v>3537</v>
      </c>
      <c r="E13" s="10">
        <f t="shared" si="3"/>
        <v>0</v>
      </c>
      <c r="F13" s="10">
        <f t="shared" si="3"/>
        <v>21</v>
      </c>
      <c r="G13" s="10">
        <f t="shared" si="3"/>
        <v>21</v>
      </c>
      <c r="H13" s="10">
        <f t="shared" si="3"/>
        <v>0</v>
      </c>
      <c r="I13" s="10">
        <f t="shared" si="3"/>
        <v>9639</v>
      </c>
      <c r="J13" s="10">
        <f t="shared" si="3"/>
        <v>9639</v>
      </c>
      <c r="K13" s="10">
        <f t="shared" si="3"/>
        <v>13716</v>
      </c>
      <c r="L13" s="10">
        <f t="shared" si="3"/>
        <v>4380</v>
      </c>
      <c r="M13" s="10">
        <f t="shared" si="3"/>
        <v>4380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19793</v>
      </c>
      <c r="U13" s="10">
        <f t="shared" si="3"/>
        <v>17560</v>
      </c>
      <c r="V13" s="10">
        <f t="shared" si="3"/>
        <v>17556</v>
      </c>
      <c r="W13" s="10">
        <f t="shared" si="3"/>
        <v>0</v>
      </c>
      <c r="X13" s="10">
        <f t="shared" si="3"/>
        <v>21</v>
      </c>
      <c r="Y13" s="10">
        <f t="shared" si="3"/>
        <v>21</v>
      </c>
      <c r="Z13" s="10">
        <f t="shared" si="3"/>
        <v>19793</v>
      </c>
      <c r="AA13" s="10">
        <f t="shared" si="3"/>
        <v>17581</v>
      </c>
      <c r="AB13" s="10">
        <f t="shared" si="3"/>
        <v>17577</v>
      </c>
    </row>
    <row r="14" spans="1:28" ht="33" customHeight="1">
      <c r="A14" s="11" t="s">
        <v>48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8"/>
      <c r="R14" s="8"/>
      <c r="S14" s="8"/>
      <c r="T14" s="6">
        <f aca="true" t="shared" si="4" ref="T14:V16">B14+K14+N14+H14</f>
        <v>0</v>
      </c>
      <c r="U14" s="6">
        <f t="shared" si="4"/>
        <v>0</v>
      </c>
      <c r="V14" s="6">
        <f t="shared" si="4"/>
        <v>0</v>
      </c>
      <c r="W14" s="30">
        <f aca="true" t="shared" si="5" ref="W14:Y16">Q14+E14</f>
        <v>0</v>
      </c>
      <c r="X14" s="30">
        <f t="shared" si="5"/>
        <v>0</v>
      </c>
      <c r="Y14" s="30">
        <f t="shared" si="5"/>
        <v>0</v>
      </c>
      <c r="Z14" s="20">
        <f>T14+W14</f>
        <v>0</v>
      </c>
      <c r="AA14" s="20">
        <f aca="true" t="shared" si="6" ref="AA14:AB16">U14+X14</f>
        <v>0</v>
      </c>
      <c r="AB14" s="20">
        <f t="shared" si="6"/>
        <v>0</v>
      </c>
    </row>
    <row r="15" spans="1:28" ht="15.75" customHeight="1">
      <c r="A15" s="28" t="s">
        <v>49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8"/>
      <c r="R15" s="8"/>
      <c r="S15" s="8"/>
      <c r="T15" s="6">
        <f t="shared" si="4"/>
        <v>0</v>
      </c>
      <c r="U15" s="6">
        <f t="shared" si="4"/>
        <v>0</v>
      </c>
      <c r="V15" s="6">
        <f t="shared" si="4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20">
        <f>T15+W15</f>
        <v>0</v>
      </c>
      <c r="AA15" s="20">
        <f t="shared" si="6"/>
        <v>0</v>
      </c>
      <c r="AB15" s="20">
        <f t="shared" si="6"/>
        <v>0</v>
      </c>
    </row>
    <row r="16" spans="1:28" ht="15.75" customHeight="1">
      <c r="A16" s="13" t="s">
        <v>50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7"/>
      <c r="R16" s="7"/>
      <c r="S16" s="7"/>
      <c r="T16" s="6">
        <f t="shared" si="4"/>
        <v>0</v>
      </c>
      <c r="U16" s="6">
        <f t="shared" si="4"/>
        <v>0</v>
      </c>
      <c r="V16" s="6">
        <f t="shared" si="4"/>
        <v>0</v>
      </c>
      <c r="W16" s="30">
        <f t="shared" si="5"/>
        <v>0</v>
      </c>
      <c r="X16" s="30">
        <f t="shared" si="5"/>
        <v>0</v>
      </c>
      <c r="Y16" s="30">
        <f t="shared" si="5"/>
        <v>0</v>
      </c>
      <c r="Z16" s="20">
        <f>T16+W16</f>
        <v>0</v>
      </c>
      <c r="AA16" s="20">
        <f t="shared" si="6"/>
        <v>0</v>
      </c>
      <c r="AB16" s="20">
        <f t="shared" si="6"/>
        <v>0</v>
      </c>
    </row>
    <row r="17" spans="1:28" ht="15.75" customHeight="1">
      <c r="A17" s="12" t="s">
        <v>49</v>
      </c>
      <c r="B17" s="10">
        <f>SUM(B14:B16)</f>
        <v>0</v>
      </c>
      <c r="C17" s="10">
        <f aca="true" t="shared" si="7" ref="C17:AB17">SUM(C14:C16)</f>
        <v>0</v>
      </c>
      <c r="D17" s="10">
        <f t="shared" si="7"/>
        <v>0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0</v>
      </c>
      <c r="N17" s="10">
        <f t="shared" si="7"/>
        <v>0</v>
      </c>
      <c r="O17" s="10">
        <f t="shared" si="7"/>
        <v>0</v>
      </c>
      <c r="P17" s="10">
        <f t="shared" si="7"/>
        <v>0</v>
      </c>
      <c r="Q17" s="10">
        <f t="shared" si="7"/>
        <v>0</v>
      </c>
      <c r="R17" s="10">
        <f t="shared" si="7"/>
        <v>0</v>
      </c>
      <c r="S17" s="10">
        <f t="shared" si="7"/>
        <v>0</v>
      </c>
      <c r="T17" s="10">
        <f t="shared" si="7"/>
        <v>0</v>
      </c>
      <c r="U17" s="10">
        <f t="shared" si="7"/>
        <v>0</v>
      </c>
      <c r="V17" s="10">
        <f t="shared" si="7"/>
        <v>0</v>
      </c>
      <c r="W17" s="10">
        <f t="shared" si="7"/>
        <v>0</v>
      </c>
      <c r="X17" s="10">
        <f t="shared" si="7"/>
        <v>0</v>
      </c>
      <c r="Y17" s="10">
        <f t="shared" si="7"/>
        <v>0</v>
      </c>
      <c r="Z17" s="10">
        <f t="shared" si="7"/>
        <v>0</v>
      </c>
      <c r="AA17" s="10">
        <f t="shared" si="7"/>
        <v>0</v>
      </c>
      <c r="AB17" s="10">
        <f t="shared" si="7"/>
        <v>0</v>
      </c>
    </row>
    <row r="18" spans="1:28" ht="15.75" customHeight="1">
      <c r="A18" s="29" t="s">
        <v>51</v>
      </c>
      <c r="B18" s="19">
        <f>SUM(B17,B13)</f>
        <v>6077</v>
      </c>
      <c r="C18" s="19">
        <f aca="true" t="shared" si="8" ref="C18:AB18">SUM(C17,C13)</f>
        <v>3541</v>
      </c>
      <c r="D18" s="19">
        <f t="shared" si="8"/>
        <v>3537</v>
      </c>
      <c r="E18" s="19">
        <f t="shared" si="8"/>
        <v>0</v>
      </c>
      <c r="F18" s="19">
        <f t="shared" si="8"/>
        <v>21</v>
      </c>
      <c r="G18" s="19">
        <f t="shared" si="8"/>
        <v>21</v>
      </c>
      <c r="H18" s="19">
        <f t="shared" si="8"/>
        <v>0</v>
      </c>
      <c r="I18" s="19">
        <f t="shared" si="8"/>
        <v>9639</v>
      </c>
      <c r="J18" s="19">
        <f t="shared" si="8"/>
        <v>9639</v>
      </c>
      <c r="K18" s="19">
        <f t="shared" si="8"/>
        <v>13716</v>
      </c>
      <c r="L18" s="19">
        <f t="shared" si="8"/>
        <v>4380</v>
      </c>
      <c r="M18" s="19">
        <f t="shared" si="8"/>
        <v>4380</v>
      </c>
      <c r="N18" s="19">
        <f t="shared" si="8"/>
        <v>0</v>
      </c>
      <c r="O18" s="19">
        <f t="shared" si="8"/>
        <v>0</v>
      </c>
      <c r="P18" s="19">
        <f t="shared" si="8"/>
        <v>0</v>
      </c>
      <c r="Q18" s="19">
        <f t="shared" si="8"/>
        <v>0</v>
      </c>
      <c r="R18" s="19">
        <f t="shared" si="8"/>
        <v>0</v>
      </c>
      <c r="S18" s="19">
        <f t="shared" si="8"/>
        <v>0</v>
      </c>
      <c r="T18" s="19">
        <f t="shared" si="8"/>
        <v>19793</v>
      </c>
      <c r="U18" s="19">
        <f t="shared" si="8"/>
        <v>17560</v>
      </c>
      <c r="V18" s="19">
        <f t="shared" si="8"/>
        <v>17556</v>
      </c>
      <c r="W18" s="19">
        <f t="shared" si="8"/>
        <v>0</v>
      </c>
      <c r="X18" s="19">
        <f t="shared" si="8"/>
        <v>21</v>
      </c>
      <c r="Y18" s="19">
        <f t="shared" si="8"/>
        <v>21</v>
      </c>
      <c r="Z18" s="19">
        <f t="shared" si="8"/>
        <v>19793</v>
      </c>
      <c r="AA18" s="19">
        <f t="shared" si="8"/>
        <v>17581</v>
      </c>
      <c r="AB18" s="19">
        <f t="shared" si="8"/>
        <v>17577</v>
      </c>
    </row>
    <row r="19" spans="1:28" ht="15.75" customHeight="1">
      <c r="A19" s="11" t="s">
        <v>54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505252</v>
      </c>
      <c r="O19" s="6">
        <v>468456</v>
      </c>
      <c r="P19" s="6">
        <v>460051</v>
      </c>
      <c r="Q19" s="6">
        <v>0</v>
      </c>
      <c r="R19" s="6">
        <v>0</v>
      </c>
      <c r="S19" s="6">
        <v>0</v>
      </c>
      <c r="T19" s="6">
        <f aca="true" t="shared" si="9" ref="T19:V20">B19+H19+K19+N19</f>
        <v>505252</v>
      </c>
      <c r="U19" s="6">
        <f t="shared" si="9"/>
        <v>468456</v>
      </c>
      <c r="V19" s="6">
        <f t="shared" si="9"/>
        <v>460051</v>
      </c>
      <c r="W19" s="30">
        <f aca="true" t="shared" si="10" ref="W19:Y20">E19+Q19</f>
        <v>0</v>
      </c>
      <c r="X19" s="30">
        <f t="shared" si="10"/>
        <v>0</v>
      </c>
      <c r="Y19" s="30">
        <f t="shared" si="10"/>
        <v>0</v>
      </c>
      <c r="Z19" s="20">
        <f aca="true" t="shared" si="11" ref="Z19:AB20">T19+W19</f>
        <v>505252</v>
      </c>
      <c r="AA19" s="20">
        <f t="shared" si="11"/>
        <v>468456</v>
      </c>
      <c r="AB19" s="20">
        <f t="shared" si="11"/>
        <v>460051</v>
      </c>
    </row>
    <row r="20" spans="1:28" ht="43.5" customHeight="1">
      <c r="A20" s="11" t="s">
        <v>65</v>
      </c>
      <c r="B20" s="6">
        <v>0</v>
      </c>
      <c r="C20" s="6">
        <v>1139</v>
      </c>
      <c r="D20" s="6">
        <v>1139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9"/>
        <v>0</v>
      </c>
      <c r="U20" s="6">
        <f t="shared" si="9"/>
        <v>1139</v>
      </c>
      <c r="V20" s="6">
        <f t="shared" si="9"/>
        <v>1139</v>
      </c>
      <c r="W20" s="30">
        <f t="shared" si="10"/>
        <v>0</v>
      </c>
      <c r="X20" s="30">
        <f t="shared" si="10"/>
        <v>0</v>
      </c>
      <c r="Y20" s="30">
        <f t="shared" si="10"/>
        <v>0</v>
      </c>
      <c r="Z20" s="20">
        <f t="shared" si="11"/>
        <v>0</v>
      </c>
      <c r="AA20" s="20">
        <f t="shared" si="11"/>
        <v>1139</v>
      </c>
      <c r="AB20" s="20">
        <f t="shared" si="11"/>
        <v>1139</v>
      </c>
    </row>
    <row r="21" spans="1:28" ht="15.75" customHeight="1">
      <c r="A21" s="12" t="s">
        <v>52</v>
      </c>
      <c r="B21" s="10">
        <f>SUM(B19)</f>
        <v>0</v>
      </c>
      <c r="C21" s="10">
        <f aca="true" t="shared" si="12" ref="C21:S21">SUM(C19)</f>
        <v>0</v>
      </c>
      <c r="D21" s="10">
        <f t="shared" si="12"/>
        <v>0</v>
      </c>
      <c r="E21" s="10">
        <f t="shared" si="12"/>
        <v>0</v>
      </c>
      <c r="F21" s="10">
        <f t="shared" si="12"/>
        <v>0</v>
      </c>
      <c r="G21" s="10">
        <f t="shared" si="12"/>
        <v>0</v>
      </c>
      <c r="H21" s="10">
        <f t="shared" si="12"/>
        <v>0</v>
      </c>
      <c r="I21" s="10">
        <f t="shared" si="12"/>
        <v>0</v>
      </c>
      <c r="J21" s="10">
        <f t="shared" si="12"/>
        <v>0</v>
      </c>
      <c r="K21" s="10">
        <f t="shared" si="12"/>
        <v>0</v>
      </c>
      <c r="L21" s="10">
        <f t="shared" si="12"/>
        <v>0</v>
      </c>
      <c r="M21" s="10">
        <f t="shared" si="12"/>
        <v>0</v>
      </c>
      <c r="N21" s="10">
        <f t="shared" si="12"/>
        <v>505252</v>
      </c>
      <c r="O21" s="10">
        <f t="shared" si="12"/>
        <v>468456</v>
      </c>
      <c r="P21" s="10">
        <f t="shared" si="12"/>
        <v>460051</v>
      </c>
      <c r="Q21" s="10">
        <f t="shared" si="12"/>
        <v>0</v>
      </c>
      <c r="R21" s="10">
        <f t="shared" si="12"/>
        <v>0</v>
      </c>
      <c r="S21" s="10">
        <f t="shared" si="12"/>
        <v>0</v>
      </c>
      <c r="T21" s="10">
        <f aca="true" t="shared" si="13" ref="T21:AA21">SUM(T19:T20)</f>
        <v>505252</v>
      </c>
      <c r="U21" s="10">
        <f t="shared" si="13"/>
        <v>469595</v>
      </c>
      <c r="V21" s="10">
        <f t="shared" si="13"/>
        <v>461190</v>
      </c>
      <c r="W21" s="10">
        <f t="shared" si="13"/>
        <v>0</v>
      </c>
      <c r="X21" s="10">
        <f t="shared" si="13"/>
        <v>0</v>
      </c>
      <c r="Y21" s="10">
        <f t="shared" si="13"/>
        <v>0</v>
      </c>
      <c r="Z21" s="10">
        <f t="shared" si="13"/>
        <v>505252</v>
      </c>
      <c r="AA21" s="10">
        <f t="shared" si="13"/>
        <v>469595</v>
      </c>
      <c r="AB21" s="10">
        <f>SUM(AB19:AB20)</f>
        <v>461190</v>
      </c>
    </row>
    <row r="22" spans="1:28" ht="15.75" customHeight="1">
      <c r="A22" s="29" t="s">
        <v>33</v>
      </c>
      <c r="B22" s="19">
        <f>SUM(B18,B21)</f>
        <v>6077</v>
      </c>
      <c r="C22" s="19">
        <f aca="true" t="shared" si="14" ref="C22:AA22">SUM(C18,C21)</f>
        <v>3541</v>
      </c>
      <c r="D22" s="19">
        <f t="shared" si="14"/>
        <v>3537</v>
      </c>
      <c r="E22" s="19">
        <f t="shared" si="14"/>
        <v>0</v>
      </c>
      <c r="F22" s="19">
        <f t="shared" si="14"/>
        <v>21</v>
      </c>
      <c r="G22" s="19">
        <f t="shared" si="14"/>
        <v>21</v>
      </c>
      <c r="H22" s="19">
        <f t="shared" si="14"/>
        <v>0</v>
      </c>
      <c r="I22" s="19">
        <f t="shared" si="14"/>
        <v>9639</v>
      </c>
      <c r="J22" s="19">
        <f t="shared" si="14"/>
        <v>9639</v>
      </c>
      <c r="K22" s="19">
        <f t="shared" si="14"/>
        <v>13716</v>
      </c>
      <c r="L22" s="19">
        <f t="shared" si="14"/>
        <v>4380</v>
      </c>
      <c r="M22" s="19">
        <f t="shared" si="14"/>
        <v>4380</v>
      </c>
      <c r="N22" s="19">
        <f t="shared" si="14"/>
        <v>505252</v>
      </c>
      <c r="O22" s="19">
        <f t="shared" si="14"/>
        <v>468456</v>
      </c>
      <c r="P22" s="19">
        <f t="shared" si="14"/>
        <v>460051</v>
      </c>
      <c r="Q22" s="19">
        <f t="shared" si="14"/>
        <v>0</v>
      </c>
      <c r="R22" s="19">
        <f t="shared" si="14"/>
        <v>0</v>
      </c>
      <c r="S22" s="19">
        <f t="shared" si="14"/>
        <v>0</v>
      </c>
      <c r="T22" s="19">
        <f t="shared" si="14"/>
        <v>525045</v>
      </c>
      <c r="U22" s="19">
        <f t="shared" si="14"/>
        <v>487155</v>
      </c>
      <c r="V22" s="19">
        <f t="shared" si="14"/>
        <v>478746</v>
      </c>
      <c r="W22" s="19">
        <f t="shared" si="14"/>
        <v>0</v>
      </c>
      <c r="X22" s="19">
        <f t="shared" si="14"/>
        <v>21</v>
      </c>
      <c r="Y22" s="19">
        <f t="shared" si="14"/>
        <v>21</v>
      </c>
      <c r="Z22" s="19">
        <f t="shared" si="14"/>
        <v>525045</v>
      </c>
      <c r="AA22" s="19">
        <f t="shared" si="14"/>
        <v>487176</v>
      </c>
      <c r="AB22" s="19">
        <f>SUM(AB18,AB21)</f>
        <v>478767</v>
      </c>
    </row>
  </sheetData>
  <sheetProtection/>
  <mergeCells count="11">
    <mergeCell ref="T4:AB4"/>
    <mergeCell ref="AA3:AB3"/>
    <mergeCell ref="A3:V3"/>
    <mergeCell ref="A4:A5"/>
    <mergeCell ref="B4:D4"/>
    <mergeCell ref="K4:M4"/>
    <mergeCell ref="A1:AB1"/>
    <mergeCell ref="E4:G4"/>
    <mergeCell ref="H4:J4"/>
    <mergeCell ref="A2:AB2"/>
    <mergeCell ref="N4:S4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43" r:id="rId1"/>
  <headerFooter>
    <oddHeader>&amp;R4. számú meléklet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Mezőtúr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2015-05-13T12:28:41Z</cp:lastPrinted>
  <dcterms:created xsi:type="dcterms:W3CDTF">2013-02-05T12:23:10Z</dcterms:created>
  <dcterms:modified xsi:type="dcterms:W3CDTF">2015-06-01T08:46:59Z</dcterms:modified>
  <cp:category/>
  <cp:version/>
  <cp:contentType/>
  <cp:contentStatus/>
</cp:coreProperties>
</file>