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<sst xmlns="http://schemas.openxmlformats.org/spreadsheetml/2006/main" count="518" uniqueCount="352">
  <si>
    <t xml:space="preserve">1.melléklet 5/2018 (IX.12.)önkormányzati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</si>
  <si>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</si>
  <si>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</si>
  <si>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</si>
  <si>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</si>
  <si>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2018.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</si>
  <si>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</si>
  <si>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</si>
  <si>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</si>
  <si>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</si>
  <si>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</si>
  <si>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</si>
  <si>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</si>
  <si>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</si>
  <si>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</si>
  <si>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</si>
  <si>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</si>
  <si>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</si>
  <si>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</si>
  <si>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</si>
  <si>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</si>
  <si>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</si>
  <si>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</si>
  <si>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</si>
  <si>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</si>
  <si>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</si>
  <si>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</si>
  <si>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</si>
  <si>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</si>
  <si>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</si>
  <si>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</si>
  <si>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</si>
  <si>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</si>
  <si>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</si>
  <si>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</si>
  <si>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</si>
  <si>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</si>
  <si>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</si>
  <si>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</si>
  <si>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</si>
  <si>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</si>
  <si>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</si>
  <si>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</si>
  <si>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</si>
  <si>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</si>
  <si>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</si>
  <si>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</si>
  <si>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</si>
  <si>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</si>
  <si>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</si>
  <si>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</si>
  <si>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</si>
  <si>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</si>
  <si>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</si>
  <si>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</si>
  <si>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</si>
  <si>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</si>
  <si>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</si>
  <si>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</si>
  <si>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</si>
  <si>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</si>
  <si>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</si>
  <si>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</si>
  <si>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</si>
  <si>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</si>
  <si>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</si>
  <si>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</si>
  <si>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</si>
  <si>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</si>
  <si>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</si>
  <si>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</si>
  <si>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</si>
  <si>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</si>
  <si>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</si>
  <si>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</si>
  <si>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</si>
  <si>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</si>
  <si>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</si>
  <si>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</si>
  <si>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</si>
  <si>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</si>
  <si>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</si>
  <si>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</si>
  <si>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</si>
  <si>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</si>
  <si>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</si>
  <si>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</si>
  <si>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</si>
  <si>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</si>
  <si>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</si>
  <si>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</si>
  <si>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</si>
  <si>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</si>
  <si>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</si>
  <si>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</si>
  <si>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</si>
  <si>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</si>
  <si>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</si>
  <si>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</si>
  <si>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</si>
  <si>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</si>
  <si>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</si>
  <si>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</si>
  <si>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</si>
  <si>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</si>
  <si>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</si>
  <si>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</si>
  <si>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</si>
  <si>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</si>
  <si>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</si>
  <si>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</si>
  <si>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</si>
  <si>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</si>
  <si>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</si>
  <si>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</si>
  <si>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</si>
  <si>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</si>
  <si>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</si>
  <si>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</si>
  <si>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</si>
  <si>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</si>
  <si>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</si>
  <si>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</si>
  <si>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</si>
  <si>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</si>
  <si>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</si>
  <si>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</si>
  <si>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</si>
  <si>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</si>
  <si>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</si>
  <si>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</si>
  <si>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</si>
  <si>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</si>
  <si>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</si>
  <si>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</si>
  <si>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</si>
  <si>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</si>
  <si>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</si>
  <si>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</si>
  <si>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</si>
  <si>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</si>
  <si>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</si>
  <si>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</si>
  <si>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</si>
  <si>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</si>
  <si>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</si>
  <si>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</si>
  <si>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</si>
  <si>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</si>
  <si>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</si>
  <si>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</si>
  <si>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</si>
  <si>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</si>
  <si>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</si>
  <si>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</si>
  <si>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</si>
  <si>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</si>
  <si>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</si>
  <si>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</si>
  <si>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</si>
  <si>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</si>
  <si>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</si>
  <si>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</si>
  <si>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</si>
  <si>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</si>
  <si>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</si>
  <si>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5/2018 (IX.12.)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</si>
  <si>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</si>
  <si>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</si>
  <si>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</si>
  <si>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</si>
  <si>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</si>
  <si>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</si>
  <si>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</si>
  <si>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</si>
  <si>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</si>
  <si>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</si>
  <si>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</si>
  <si>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</si>
  <si>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</si>
  <si>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</si>
  <si>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</si>
  <si>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</si>
  <si>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</si>
  <si>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</si>
  <si>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</si>
  <si>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</si>
  <si>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</si>
  <si>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</si>
  <si>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</si>
  <si>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</si>
  <si>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</si>
  <si>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</si>
  <si>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</si>
  <si>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</si>
  <si>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</si>
  <si>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</si>
  <si>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</si>
  <si>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</si>
  <si>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</si>
  <si>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</si>
  <si>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</si>
  <si>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</si>
  <si>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</si>
  <si>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</si>
  <si>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</si>
  <si>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</si>
  <si>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</si>
  <si>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</si>
  <si>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</si>
  <si>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</si>
  <si>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</si>
  <si>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</si>
  <si>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</si>
  <si>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</si>
  <si>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</si>
  <si>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</si>
  <si>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</si>
  <si>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</si>
  <si>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</si>
  <si>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</si>
  <si>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</si>
  <si>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</si>
  <si>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</si>
  <si>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</si>
  <si>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</si>
  <si>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</si>
  <si>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</si>
  <si>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</si>
  <si>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</si>
  <si>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</si>
  <si>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</si>
  <si>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</si>
  <si>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</si>
  <si>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</si>
  <si>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</si>
  <si>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</si>
  <si>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</si>
  <si>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</si>
  <si>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2.1.melléklet az 5/2018(IX.12.) önkormányzati rendelethez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</si>
  <si>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</si>
  <si>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</si>
  <si>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</si>
  <si>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</si>
  <si>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</si>
  <si>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</si>
  <si>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</si>
  <si>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</si>
  <si>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</si>
  <si>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</si>
  <si>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</si>
  <si>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</si>
  <si>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</si>
  <si>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</si>
  <si>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</si>
  <si>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</si>
  <si>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</si>
  <si>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</si>
  <si>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</si>
  <si>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</si>
  <si>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</si>
  <si>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</si>
  <si>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</si>
  <si>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</si>
  <si>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</si>
  <si>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</si>
  <si>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</si>
  <si>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</si>
  <si>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</si>
  <si>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</si>
  <si>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</si>
  <si>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</si>
  <si>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</si>
  <si>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</si>
  <si>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</si>
  <si>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</si>
  <si>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</si>
  <si>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</si>
  <si>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</si>
  <si>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</si>
  <si>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</si>
  <si>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</si>
  <si>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</si>
  <si>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</si>
  <si>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</si>
  <si>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</si>
  <si>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5/2018(IX.12.)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</si>
  <si>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</si>
  <si>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</si>
  <si>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</si>
  <si>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</si>
  <si>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</si>
  <si>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</si>
  <si>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</si>
  <si>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</si>
  <si>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</si>
  <si>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</si>
  <si>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</si>
  <si>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</si>
  <si>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</si>
  <si>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</si>
  <si>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</si>
  <si>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</si>
  <si>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</si>
  <si>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</si>
  <si>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</si>
  <si>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</si>
  <si>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</si>
  <si>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</si>
  <si>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</si>
  <si>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</si>
  <si>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</si>
  <si>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</si>
  <si>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</si>
  <si>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</si>
  <si>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5/2018 (IX.12.) önkormányzati rendelethez</t>
  </si>
  <si>
    <t xml:space="preserve">Előirányzat-felhasználási terv 2018. évre</t>
  </si>
  <si>
    <t xml:space="preserve">Sor-szám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</si>
  <si>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</si>
  <si>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</si>
  <si>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</si>
  <si>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</si>
  <si>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</si>
  <si>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</si>
  <si>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</si>
  <si>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</si>
  <si>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</si>
  <si>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</si>
  <si>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</si>
  <si>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</si>
  <si>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</si>
  <si>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</si>
  <si>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</si>
  <si>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</si>
  <si>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</si>
  <si>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</si>
  <si>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</si>
  <si>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</si>
  <si>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</si>
  <si>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</si>
  <si>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4.melléklet 5/2018 (IX.12.)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</si>
  <si>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</si>
  <si>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</si>
  <si>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</si>
  <si>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</si>
  <si>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</si>
  <si>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2018. év utáni szükséglet
(6=2 - 4 - 5)</t>
  </si>
  <si>
    <t xml:space="preserve">csapadékvízelvezető árok felújítása</t>
  </si>
  <si>
    <t xml:space="preserve">Műv.ház homlokzati nyílászáró csere</t>
  </si>
  <si>
    <t xml:space="preserve">Orv.rend.homlokzati nyílászáró csere</t>
  </si>
  <si>
    <t xml:space="preserve">Játszótér felújítása</t>
  </si>
  <si>
    <t xml:space="preserve">ÖSSZESEN: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</si>
</sst>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#"/>
    <numFmt numFmtId="166" formatCode="@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7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7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7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7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3"/>
    <col collapsed="false" customWidth="true" hidden="false" outlineLevel="0" max="3" min="3" style="0" width="18.12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15020431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11907431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1313000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966000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966000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2042790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900000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900000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1130083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12707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1421985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870000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545000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1500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5485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19451206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15678375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15678375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15678375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35129581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21215526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5244000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928910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12249716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1220000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1572900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1572900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10151000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4151000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3162238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3162238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34528764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600817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600817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600817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35129581</v>
      </c>
    </row>
    <row r="171" customFormat="false" ht="20.1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/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240</v>
      </c>
    </row>
    <row r="5" customFormat="false" ht="20.1" hidden="false" customHeight="true" outlineLevel="0" collapsed="false">
      <c r="A5" s="76" t="s">
        <v>3</v>
      </c>
      <c r="B5" s="77" t="s">
        <v>241</v>
      </c>
      <c r="C5" s="77"/>
      <c r="D5" s="76" t="s">
        <v>242</v>
      </c>
      <c r="E5" s="76"/>
    </row>
    <row r="6" customFormat="false" ht="20.1" hidden="false" customHeight="true" outlineLevel="0" collapsed="false">
      <c r="A6" s="76"/>
      <c r="B6" s="77" t="s">
        <v>243</v>
      </c>
      <c r="C6" s="78" t="s">
        <v>5</v>
      </c>
      <c r="D6" s="77" t="s">
        <v>243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244</v>
      </c>
      <c r="C8" s="86" t="n">
        <v>15020431</v>
      </c>
      <c r="D8" s="85" t="s">
        <v>245</v>
      </c>
      <c r="E8" s="87" t="n">
        <v>5244000</v>
      </c>
    </row>
    <row r="9" customFormat="false" ht="20.1" hidden="false" customHeight="true" outlineLevel="0" collapsed="false">
      <c r="A9" s="88" t="s">
        <v>20</v>
      </c>
      <c r="B9" s="89" t="s">
        <v>246</v>
      </c>
      <c r="C9" s="90" t="n">
        <v>966000</v>
      </c>
      <c r="D9" s="89" t="s">
        <v>171</v>
      </c>
      <c r="E9" s="91" t="n">
        <v>928910</v>
      </c>
    </row>
    <row r="10" customFormat="false" ht="20.1" hidden="false" customHeight="true" outlineLevel="0" collapsed="false">
      <c r="A10" s="88" t="s">
        <v>34</v>
      </c>
      <c r="B10" s="89" t="s">
        <v>247</v>
      </c>
      <c r="C10" s="90"/>
      <c r="D10" s="89" t="s">
        <v>248</v>
      </c>
      <c r="E10" s="91" t="n">
        <v>12249716</v>
      </c>
    </row>
    <row r="11" customFormat="false" ht="20.1" hidden="false" customHeight="true" outlineLevel="0" collapsed="false">
      <c r="A11" s="88" t="s">
        <v>48</v>
      </c>
      <c r="B11" s="89" t="s">
        <v>249</v>
      </c>
      <c r="C11" s="90" t="n">
        <v>2042790</v>
      </c>
      <c r="D11" s="89" t="s">
        <v>173</v>
      </c>
      <c r="E11" s="91" t="n">
        <v>1220000</v>
      </c>
    </row>
    <row r="12" customFormat="false" ht="20.1" hidden="false" customHeight="true" outlineLevel="0" collapsed="false">
      <c r="A12" s="88" t="s">
        <v>62</v>
      </c>
      <c r="B12" s="92" t="s">
        <v>250</v>
      </c>
      <c r="C12" s="90"/>
      <c r="D12" s="89" t="s">
        <v>175</v>
      </c>
      <c r="E12" s="91" t="n">
        <v>1572900</v>
      </c>
    </row>
    <row r="13" customFormat="false" ht="20.1" hidden="false" customHeight="true" outlineLevel="0" collapsed="false">
      <c r="A13" s="88" t="s">
        <v>84</v>
      </c>
      <c r="B13" s="89" t="s">
        <v>251</v>
      </c>
      <c r="C13" s="93"/>
      <c r="D13" s="89" t="s">
        <v>252</v>
      </c>
      <c r="E13" s="91" t="n">
        <v>3162238</v>
      </c>
    </row>
    <row r="14" customFormat="false" ht="20.1" hidden="false" customHeight="true" outlineLevel="0" collapsed="false">
      <c r="A14" s="88" t="s">
        <v>96</v>
      </c>
      <c r="B14" s="89" t="s">
        <v>83</v>
      </c>
      <c r="C14" s="90" t="n">
        <v>1421985</v>
      </c>
      <c r="D14" s="94"/>
      <c r="E14" s="91"/>
    </row>
    <row r="15" customFormat="false" ht="15" hidden="false" customHeight="true" outlineLevel="0" collapsed="false">
      <c r="A15" s="88" t="s">
        <v>106</v>
      </c>
      <c r="B15" s="94"/>
      <c r="C15" s="90"/>
      <c r="D15" s="94"/>
      <c r="E15" s="91"/>
    </row>
    <row r="16" customFormat="false" ht="15" hidden="false" customHeight="true" outlineLevel="0" collapsed="false">
      <c r="A16" s="88" t="s">
        <v>116</v>
      </c>
      <c r="B16" s="95"/>
      <c r="C16" s="93"/>
      <c r="D16" s="94"/>
      <c r="E16" s="91"/>
    </row>
    <row r="17" customFormat="false" ht="15" hidden="false" customHeight="true" outlineLevel="0" collapsed="false">
      <c r="A17" s="88" t="s">
        <v>118</v>
      </c>
      <c r="B17" s="94"/>
      <c r="C17" s="90"/>
      <c r="D17" s="94"/>
      <c r="E17" s="91"/>
    </row>
    <row r="18" customFormat="false" ht="15" hidden="false" customHeight="true" outlineLevel="0" collapsed="false">
      <c r="A18" s="88" t="s">
        <v>126</v>
      </c>
      <c r="B18" s="94"/>
      <c r="C18" s="90"/>
      <c r="D18" s="94"/>
      <c r="E18" s="91"/>
    </row>
    <row r="19" customFormat="false" ht="15" hidden="false" customHeight="true" outlineLevel="0" collapsed="false">
      <c r="A19" s="88" t="s">
        <v>136</v>
      </c>
      <c r="B19" s="96"/>
      <c r="C19" s="97"/>
      <c r="D19" s="94"/>
      <c r="E19" s="98"/>
    </row>
    <row r="20" customFormat="false" ht="20.1" hidden="false" customHeight="true" outlineLevel="0" collapsed="false">
      <c r="A20" s="99" t="s">
        <v>142</v>
      </c>
      <c r="B20" s="100" t="s">
        <v>253</v>
      </c>
      <c r="C20" s="101" t="n">
        <f aca="false">+C8+C9+C11+C12+C14+C15+C16+C17+C18+C19</f>
        <v>19451206</v>
      </c>
      <c r="D20" s="100" t="s">
        <v>254</v>
      </c>
      <c r="E20" s="102" t="n">
        <f aca="false">SUM(E8:E19)</f>
        <v>24377764</v>
      </c>
    </row>
    <row r="21" customFormat="false" ht="20.1" hidden="false" customHeight="true" outlineLevel="0" collapsed="false">
      <c r="A21" s="103" t="s">
        <v>150</v>
      </c>
      <c r="B21" s="104" t="s">
        <v>255</v>
      </c>
      <c r="C21" s="105" t="n">
        <v>15678375</v>
      </c>
      <c r="D21" s="89" t="s">
        <v>256</v>
      </c>
      <c r="E21" s="106"/>
    </row>
    <row r="22" customFormat="false" ht="20.1" hidden="false" customHeight="true" outlineLevel="0" collapsed="false">
      <c r="A22" s="107" t="s">
        <v>160</v>
      </c>
      <c r="B22" s="89" t="s">
        <v>257</v>
      </c>
      <c r="C22" s="90" t="n">
        <v>15678375</v>
      </c>
      <c r="D22" s="89" t="s">
        <v>258</v>
      </c>
      <c r="E22" s="91"/>
    </row>
    <row r="23" customFormat="false" ht="20.1" hidden="false" customHeight="true" outlineLevel="0" collapsed="false">
      <c r="A23" s="107" t="s">
        <v>162</v>
      </c>
      <c r="B23" s="89" t="s">
        <v>259</v>
      </c>
      <c r="C23" s="90"/>
      <c r="D23" s="89" t="s">
        <v>260</v>
      </c>
      <c r="E23" s="91"/>
    </row>
    <row r="24" customFormat="false" ht="20.1" hidden="false" customHeight="true" outlineLevel="0" collapsed="false">
      <c r="A24" s="107" t="s">
        <v>164</v>
      </c>
      <c r="B24" s="89" t="s">
        <v>261</v>
      </c>
      <c r="C24" s="90"/>
      <c r="D24" s="89" t="s">
        <v>262</v>
      </c>
      <c r="E24" s="91"/>
    </row>
    <row r="25" customFormat="false" ht="20.1" hidden="false" customHeight="true" outlineLevel="0" collapsed="false">
      <c r="A25" s="107" t="s">
        <v>263</v>
      </c>
      <c r="B25" s="89" t="s">
        <v>264</v>
      </c>
      <c r="C25" s="90"/>
      <c r="D25" s="104" t="s">
        <v>265</v>
      </c>
      <c r="E25" s="91"/>
    </row>
    <row r="26" customFormat="false" ht="20.1" hidden="false" customHeight="true" outlineLevel="0" collapsed="false">
      <c r="A26" s="107" t="s">
        <v>266</v>
      </c>
      <c r="B26" s="89" t="s">
        <v>267</v>
      </c>
      <c r="C26" s="108" t="n">
        <f aca="false">+C27+C28</f>
        <v>0</v>
      </c>
      <c r="D26" s="89" t="s">
        <v>268</v>
      </c>
      <c r="E26" s="91"/>
    </row>
    <row r="27" customFormat="false" ht="20.1" hidden="false" customHeight="true" outlineLevel="0" collapsed="false">
      <c r="A27" s="103" t="s">
        <v>269</v>
      </c>
      <c r="B27" s="104" t="s">
        <v>270</v>
      </c>
      <c r="C27" s="109"/>
      <c r="D27" s="85" t="s">
        <v>229</v>
      </c>
      <c r="E27" s="106" t="n">
        <v>600817</v>
      </c>
    </row>
    <row r="28" customFormat="false" ht="20.1" hidden="false" customHeight="true" outlineLevel="0" collapsed="false">
      <c r="A28" s="107" t="s">
        <v>271</v>
      </c>
      <c r="B28" s="89" t="s">
        <v>272</v>
      </c>
      <c r="C28" s="90"/>
      <c r="D28" s="94" t="s">
        <v>273</v>
      </c>
      <c r="E28" s="91" t="n">
        <v>0</v>
      </c>
    </row>
    <row r="29" customFormat="false" ht="20.1" hidden="false" customHeight="true" outlineLevel="0" collapsed="false">
      <c r="A29" s="99" t="s">
        <v>274</v>
      </c>
      <c r="B29" s="100" t="s">
        <v>275</v>
      </c>
      <c r="C29" s="101" t="n">
        <f aca="false">+C21+C26</f>
        <v>15678375</v>
      </c>
      <c r="D29" s="100" t="s">
        <v>276</v>
      </c>
      <c r="E29" s="102" t="n">
        <f aca="false">SUM(E21:E28)</f>
        <v>600817</v>
      </c>
    </row>
    <row r="30" customFormat="false" ht="20.1" hidden="false" customHeight="true" outlineLevel="0" collapsed="false">
      <c r="A30" s="99" t="s">
        <v>277</v>
      </c>
      <c r="B30" s="110" t="s">
        <v>278</v>
      </c>
      <c r="C30" s="111" t="n">
        <f aca="false">+C20+C29</f>
        <v>35129581</v>
      </c>
      <c r="D30" s="110" t="s">
        <v>279</v>
      </c>
      <c r="E30" s="111" t="n">
        <f aca="false">+E20+E29</f>
        <v>24978581</v>
      </c>
    </row>
    <row r="31" customFormat="false" ht="20.1" hidden="false" customHeight="true" outlineLevel="0" collapsed="false">
      <c r="A31" s="99" t="s">
        <v>280</v>
      </c>
      <c r="B31" s="110" t="s">
        <v>281</v>
      </c>
      <c r="C31" s="111"/>
      <c r="D31" s="110" t="s">
        <v>282</v>
      </c>
      <c r="E31" s="111"/>
    </row>
    <row r="32" customFormat="false" ht="20.1" hidden="false" customHeight="true" outlineLevel="0" collapsed="false">
      <c r="A32" s="99" t="s">
        <v>283</v>
      </c>
      <c r="B32" s="110" t="s">
        <v>284</v>
      </c>
      <c r="C32" s="111"/>
      <c r="D32" s="110" t="s">
        <v>285</v>
      </c>
      <c r="E32" s="111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286</v>
      </c>
    </row>
    <row r="2" customFormat="false" ht="35.1" hidden="false" customHeight="true" outlineLevel="0" collapsed="false">
      <c r="A2" s="72"/>
      <c r="B2" s="73" t="s">
        <v>287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240</v>
      </c>
    </row>
    <row r="4" customFormat="false" ht="20.1" hidden="false" customHeight="true" outlineLevel="0" collapsed="false">
      <c r="A4" s="76" t="s">
        <v>3</v>
      </c>
      <c r="B4" s="77" t="s">
        <v>241</v>
      </c>
      <c r="C4" s="77"/>
      <c r="D4" s="76" t="s">
        <v>242</v>
      </c>
      <c r="E4" s="76"/>
    </row>
    <row r="5" customFormat="false" ht="20.1" hidden="false" customHeight="true" outlineLevel="0" collapsed="false">
      <c r="A5" s="76"/>
      <c r="B5" s="77" t="s">
        <v>243</v>
      </c>
      <c r="C5" s="78" t="s">
        <v>5</v>
      </c>
      <c r="D5" s="77" t="s">
        <v>243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288</v>
      </c>
      <c r="C7" s="86" t="n">
        <v>0</v>
      </c>
      <c r="D7" s="85" t="s">
        <v>196</v>
      </c>
      <c r="E7" s="87"/>
    </row>
    <row r="8" customFormat="false" ht="15" hidden="false" customHeight="true" outlineLevel="0" collapsed="false">
      <c r="A8" s="88" t="s">
        <v>20</v>
      </c>
      <c r="B8" s="89" t="s">
        <v>289</v>
      </c>
      <c r="C8" s="90"/>
      <c r="D8" s="89" t="s">
        <v>290</v>
      </c>
      <c r="E8" s="91"/>
    </row>
    <row r="9" customFormat="false" ht="15" hidden="false" customHeight="true" outlineLevel="0" collapsed="false">
      <c r="A9" s="88" t="s">
        <v>34</v>
      </c>
      <c r="B9" s="89" t="s">
        <v>291</v>
      </c>
      <c r="C9" s="90"/>
      <c r="D9" s="89" t="s">
        <v>198</v>
      </c>
      <c r="E9" s="91" t="n">
        <v>4151000</v>
      </c>
    </row>
    <row r="10" customFormat="false" ht="15" hidden="false" customHeight="true" outlineLevel="0" collapsed="false">
      <c r="A10" s="88" t="s">
        <v>48</v>
      </c>
      <c r="B10" s="89" t="s">
        <v>292</v>
      </c>
      <c r="C10" s="90"/>
      <c r="D10" s="89" t="s">
        <v>293</v>
      </c>
      <c r="E10" s="91"/>
    </row>
    <row r="11" customFormat="false" ht="15" hidden="false" customHeight="true" outlineLevel="0" collapsed="false">
      <c r="A11" s="88" t="s">
        <v>62</v>
      </c>
      <c r="B11" s="89" t="s">
        <v>294</v>
      </c>
      <c r="C11" s="90"/>
      <c r="D11" s="89" t="s">
        <v>200</v>
      </c>
      <c r="E11" s="91" t="n">
        <v>6000000</v>
      </c>
    </row>
    <row r="12" customFormat="false" ht="15" hidden="false" customHeight="true" outlineLevel="0" collapsed="false">
      <c r="A12" s="88" t="s">
        <v>84</v>
      </c>
      <c r="B12" s="89" t="s">
        <v>295</v>
      </c>
      <c r="C12" s="93"/>
      <c r="D12" s="94"/>
      <c r="E12" s="91"/>
    </row>
    <row r="13" customFormat="false" ht="12" hidden="false" customHeight="true" outlineLevel="0" collapsed="false">
      <c r="A13" s="88" t="s">
        <v>96</v>
      </c>
      <c r="B13" s="94"/>
      <c r="C13" s="90"/>
      <c r="D13" s="94"/>
      <c r="E13" s="91"/>
    </row>
    <row r="14" customFormat="false" ht="12" hidden="false" customHeight="true" outlineLevel="0" collapsed="false">
      <c r="A14" s="88" t="s">
        <v>106</v>
      </c>
      <c r="B14" s="94"/>
      <c r="C14" s="90"/>
      <c r="D14" s="94"/>
      <c r="E14" s="91"/>
    </row>
    <row r="15" customFormat="false" ht="12" hidden="false" customHeight="true" outlineLevel="0" collapsed="false">
      <c r="A15" s="88" t="s">
        <v>116</v>
      </c>
      <c r="B15" s="94"/>
      <c r="C15" s="93"/>
      <c r="D15" s="94"/>
      <c r="E15" s="91"/>
    </row>
    <row r="16" customFormat="false" ht="12" hidden="false" customHeight="true" outlineLevel="0" collapsed="false">
      <c r="A16" s="88" t="s">
        <v>118</v>
      </c>
      <c r="B16" s="94"/>
      <c r="C16" s="93"/>
      <c r="D16" s="94"/>
      <c r="E16" s="91"/>
    </row>
    <row r="17" customFormat="false" ht="12" hidden="false" customHeight="true" outlineLevel="0" collapsed="false">
      <c r="A17" s="112" t="s">
        <v>126</v>
      </c>
      <c r="B17" s="113"/>
      <c r="C17" s="114"/>
      <c r="D17" s="104" t="s">
        <v>252</v>
      </c>
      <c r="E17" s="106"/>
    </row>
    <row r="18" customFormat="false" ht="20.1" hidden="false" customHeight="true" outlineLevel="0" collapsed="false">
      <c r="A18" s="99" t="s">
        <v>136</v>
      </c>
      <c r="B18" s="100" t="s">
        <v>296</v>
      </c>
      <c r="C18" s="101" t="n">
        <f aca="false">+C7+C9+C10+C12+C13+C14+C15+C16+C17</f>
        <v>0</v>
      </c>
      <c r="D18" s="100" t="s">
        <v>297</v>
      </c>
      <c r="E18" s="102" t="n">
        <f aca="false">+E7+E9+E11+E12+E13+E14+E15+E16+E17</f>
        <v>10151000</v>
      </c>
    </row>
    <row r="19" customFormat="false" ht="12" hidden="false" customHeight="true" outlineLevel="0" collapsed="false">
      <c r="A19" s="84" t="s">
        <v>142</v>
      </c>
      <c r="B19" s="115" t="s">
        <v>298</v>
      </c>
      <c r="C19" s="116" t="n">
        <f aca="false">+C20+C21+C22+C23+C24</f>
        <v>0</v>
      </c>
      <c r="D19" s="89" t="s">
        <v>256</v>
      </c>
      <c r="E19" s="87"/>
    </row>
    <row r="20" customFormat="false" ht="12" hidden="false" customHeight="true" outlineLevel="0" collapsed="false">
      <c r="A20" s="88" t="s">
        <v>150</v>
      </c>
      <c r="B20" s="117" t="s">
        <v>257</v>
      </c>
      <c r="C20" s="90"/>
      <c r="D20" s="89" t="s">
        <v>299</v>
      </c>
      <c r="E20" s="91"/>
    </row>
    <row r="21" customFormat="false" ht="12" hidden="false" customHeight="true" outlineLevel="0" collapsed="false">
      <c r="A21" s="84" t="s">
        <v>160</v>
      </c>
      <c r="B21" s="117" t="s">
        <v>259</v>
      </c>
      <c r="C21" s="90"/>
      <c r="D21" s="89" t="s">
        <v>260</v>
      </c>
      <c r="E21" s="91"/>
    </row>
    <row r="22" customFormat="false" ht="12" hidden="false" customHeight="true" outlineLevel="0" collapsed="false">
      <c r="A22" s="88" t="s">
        <v>162</v>
      </c>
      <c r="B22" s="117" t="s">
        <v>261</v>
      </c>
      <c r="C22" s="90"/>
      <c r="D22" s="89" t="s">
        <v>262</v>
      </c>
      <c r="E22" s="91"/>
    </row>
    <row r="23" customFormat="false" ht="12" hidden="false" customHeight="true" outlineLevel="0" collapsed="false">
      <c r="A23" s="84" t="s">
        <v>164</v>
      </c>
      <c r="B23" s="117" t="s">
        <v>300</v>
      </c>
      <c r="C23" s="90"/>
      <c r="D23" s="104" t="s">
        <v>265</v>
      </c>
      <c r="E23" s="91"/>
    </row>
    <row r="24" customFormat="false" ht="12" hidden="false" customHeight="true" outlineLevel="0" collapsed="false">
      <c r="A24" s="88" t="s">
        <v>263</v>
      </c>
      <c r="B24" s="118" t="s">
        <v>264</v>
      </c>
      <c r="C24" s="90"/>
      <c r="D24" s="89" t="s">
        <v>301</v>
      </c>
      <c r="E24" s="91"/>
    </row>
    <row r="25" customFormat="false" ht="12" hidden="false" customHeight="true" outlineLevel="0" collapsed="false">
      <c r="A25" s="84" t="s">
        <v>266</v>
      </c>
      <c r="B25" s="119" t="s">
        <v>302</v>
      </c>
      <c r="C25" s="108" t="n">
        <f aca="false">+C26+C27+C28+C29+C30</f>
        <v>0</v>
      </c>
      <c r="D25" s="85" t="s">
        <v>303</v>
      </c>
      <c r="E25" s="91"/>
    </row>
    <row r="26" customFormat="false" ht="12" hidden="false" customHeight="true" outlineLevel="0" collapsed="false">
      <c r="A26" s="88" t="s">
        <v>269</v>
      </c>
      <c r="B26" s="118" t="s">
        <v>304</v>
      </c>
      <c r="C26" s="90"/>
      <c r="D26" s="85" t="s">
        <v>231</v>
      </c>
      <c r="E26" s="91"/>
    </row>
    <row r="27" customFormat="false" ht="12" hidden="false" customHeight="true" outlineLevel="0" collapsed="false">
      <c r="A27" s="84" t="s">
        <v>271</v>
      </c>
      <c r="B27" s="118" t="s">
        <v>270</v>
      </c>
      <c r="C27" s="90"/>
      <c r="D27" s="120"/>
      <c r="E27" s="91"/>
    </row>
    <row r="28" customFormat="false" ht="12" hidden="false" customHeight="true" outlineLevel="0" collapsed="false">
      <c r="A28" s="88" t="s">
        <v>274</v>
      </c>
      <c r="B28" s="117" t="s">
        <v>305</v>
      </c>
      <c r="C28" s="90"/>
      <c r="D28" s="120"/>
      <c r="E28" s="91"/>
    </row>
    <row r="29" customFormat="false" ht="12" hidden="false" customHeight="true" outlineLevel="0" collapsed="false">
      <c r="A29" s="84" t="s">
        <v>277</v>
      </c>
      <c r="B29" s="121" t="s">
        <v>306</v>
      </c>
      <c r="C29" s="90"/>
      <c r="D29" s="94"/>
      <c r="E29" s="91"/>
    </row>
    <row r="30" customFormat="false" ht="12" hidden="false" customHeight="true" outlineLevel="0" collapsed="false">
      <c r="A30" s="88" t="s">
        <v>280</v>
      </c>
      <c r="B30" s="122" t="s">
        <v>307</v>
      </c>
      <c r="C30" s="90"/>
      <c r="D30" s="120"/>
      <c r="E30" s="91"/>
    </row>
    <row r="31" customFormat="false" ht="20.1" hidden="false" customHeight="true" outlineLevel="0" collapsed="false">
      <c r="A31" s="99" t="s">
        <v>283</v>
      </c>
      <c r="B31" s="100" t="s">
        <v>308</v>
      </c>
      <c r="C31" s="101" t="n">
        <f aca="false">+C19+C25</f>
        <v>0</v>
      </c>
      <c r="D31" s="100" t="s">
        <v>309</v>
      </c>
      <c r="E31" s="102" t="n">
        <f aca="false">SUM(E19:E30)</f>
        <v>0</v>
      </c>
    </row>
    <row r="32" customFormat="false" ht="20.1" hidden="false" customHeight="true" outlineLevel="0" collapsed="false">
      <c r="A32" s="99" t="s">
        <v>310</v>
      </c>
      <c r="B32" s="110" t="s">
        <v>311</v>
      </c>
      <c r="C32" s="111" t="n">
        <f aca="false">+C18+C31</f>
        <v>0</v>
      </c>
      <c r="D32" s="110" t="s">
        <v>312</v>
      </c>
      <c r="E32" s="111" t="n">
        <f aca="false">+E18+E31</f>
        <v>10151000</v>
      </c>
    </row>
    <row r="33" customFormat="false" ht="15" hidden="false" customHeight="true" outlineLevel="0" collapsed="false">
      <c r="A33" s="99" t="s">
        <v>313</v>
      </c>
      <c r="B33" s="110" t="s">
        <v>281</v>
      </c>
      <c r="C33" s="111" t="n">
        <f aca="false">IF(C18-E18&lt;0,E18-C18,"-")</f>
        <v>10151000</v>
      </c>
      <c r="D33" s="110" t="s">
        <v>282</v>
      </c>
      <c r="E33" s="111"/>
    </row>
    <row r="34" customFormat="false" ht="15" hidden="false" customHeight="true" outlineLevel="0" collapsed="false">
      <c r="A34" s="99" t="s">
        <v>314</v>
      </c>
      <c r="B34" s="110" t="s">
        <v>284</v>
      </c>
      <c r="C34" s="111"/>
      <c r="D34" s="110" t="s">
        <v>285</v>
      </c>
      <c r="E34" s="111"/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0" activeCellId="0" sqref="P10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3" min="3" style="0" width="8.4"/>
    <col collapsed="false" customWidth="true" hidden="false" outlineLevel="0" max="5" min="4" style="0" width="8.29"/>
    <col collapsed="false" customWidth="true" hidden="false" outlineLevel="0" max="7" min="6" style="0" width="7.87"/>
    <col collapsed="false" customWidth="true" hidden="false" outlineLevel="0" max="8" min="8" style="0" width="7.57"/>
    <col collapsed="false" customWidth="true" hidden="false" outlineLevel="0" max="10" min="9" style="0" width="7.87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7"/>
    <col collapsed="false" customWidth="true" hidden="false" outlineLevel="0" max="14" min="14" style="0" width="8"/>
    <col collapsed="false" customWidth="true" hidden="false" outlineLevel="0" max="1025" min="15" style="0" width="8.71"/>
  </cols>
  <sheetData>
    <row r="2" customFormat="false" ht="15" hidden="false" customHeight="false" outlineLevel="0" collapsed="false">
      <c r="B2" s="0" t="s">
        <v>315</v>
      </c>
    </row>
    <row r="3" customFormat="false" ht="30" hidden="false" customHeight="true" outlineLevel="0" collapsed="false">
      <c r="A3" s="123" t="s">
        <v>316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customFormat="false" ht="20.1" hidden="false" customHeight="true" outlineLevel="0" collapsed="false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 t="s">
        <v>240</v>
      </c>
    </row>
    <row r="5" customFormat="false" ht="20.1" hidden="false" customHeight="true" outlineLevel="0" collapsed="false">
      <c r="A5" s="127" t="s">
        <v>317</v>
      </c>
      <c r="B5" s="128" t="s">
        <v>243</v>
      </c>
      <c r="C5" s="128" t="s">
        <v>318</v>
      </c>
      <c r="D5" s="128" t="s">
        <v>319</v>
      </c>
      <c r="E5" s="128" t="s">
        <v>320</v>
      </c>
      <c r="F5" s="128" t="s">
        <v>321</v>
      </c>
      <c r="G5" s="128" t="s">
        <v>322</v>
      </c>
      <c r="H5" s="128" t="s">
        <v>323</v>
      </c>
      <c r="I5" s="128" t="s">
        <v>324</v>
      </c>
      <c r="J5" s="128" t="s">
        <v>325</v>
      </c>
      <c r="K5" s="128" t="s">
        <v>326</v>
      </c>
      <c r="L5" s="128" t="s">
        <v>327</v>
      </c>
      <c r="M5" s="128" t="s">
        <v>328</v>
      </c>
      <c r="N5" s="128" t="s">
        <v>329</v>
      </c>
      <c r="O5" s="129" t="s">
        <v>330</v>
      </c>
    </row>
    <row r="6" customFormat="false" ht="20.1" hidden="false" customHeight="true" outlineLevel="0" collapsed="false">
      <c r="A6" s="130" t="s">
        <v>6</v>
      </c>
      <c r="B6" s="131" t="s">
        <v>241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customFormat="false" ht="21" hidden="false" customHeight="true" outlineLevel="0" collapsed="false">
      <c r="A7" s="132" t="s">
        <v>20</v>
      </c>
      <c r="B7" s="67" t="s">
        <v>244</v>
      </c>
      <c r="C7" s="133" t="n">
        <v>1251703</v>
      </c>
      <c r="D7" s="133" t="n">
        <v>1251703</v>
      </c>
      <c r="E7" s="133" t="n">
        <v>1251703</v>
      </c>
      <c r="F7" s="133" t="n">
        <v>1251703</v>
      </c>
      <c r="G7" s="133" t="n">
        <v>1251703</v>
      </c>
      <c r="H7" s="133" t="n">
        <v>1251703</v>
      </c>
      <c r="I7" s="133" t="n">
        <v>1251703</v>
      </c>
      <c r="J7" s="133" t="n">
        <v>1251702</v>
      </c>
      <c r="K7" s="133" t="n">
        <v>1251702</v>
      </c>
      <c r="L7" s="133" t="n">
        <v>1251702</v>
      </c>
      <c r="M7" s="133" t="n">
        <v>1251702</v>
      </c>
      <c r="N7" s="133" t="n">
        <v>1251702</v>
      </c>
      <c r="O7" s="134" t="n">
        <f aca="false">SUM(C7:N7)</f>
        <v>15020431</v>
      </c>
    </row>
    <row r="8" customFormat="false" ht="21.75" hidden="false" customHeight="true" outlineLevel="0" collapsed="false">
      <c r="A8" s="135" t="s">
        <v>34</v>
      </c>
      <c r="B8" s="48" t="s">
        <v>331</v>
      </c>
      <c r="C8" s="136" t="n">
        <v>80500</v>
      </c>
      <c r="D8" s="136" t="n">
        <v>80500</v>
      </c>
      <c r="E8" s="136" t="n">
        <v>80500</v>
      </c>
      <c r="F8" s="136" t="n">
        <v>80500</v>
      </c>
      <c r="G8" s="136" t="n">
        <v>80500</v>
      </c>
      <c r="H8" s="136" t="n">
        <v>80500</v>
      </c>
      <c r="I8" s="136" t="n">
        <v>80500</v>
      </c>
      <c r="J8" s="136" t="n">
        <v>80500</v>
      </c>
      <c r="K8" s="136" t="n">
        <v>80500</v>
      </c>
      <c r="L8" s="136" t="n">
        <v>80500</v>
      </c>
      <c r="M8" s="136" t="n">
        <v>80500</v>
      </c>
      <c r="N8" s="136" t="n">
        <v>80500</v>
      </c>
      <c r="O8" s="137" t="n">
        <f aca="false">SUM(C8:N8)</f>
        <v>966000</v>
      </c>
    </row>
    <row r="9" customFormat="false" ht="21.75" hidden="false" customHeight="true" outlineLevel="0" collapsed="false">
      <c r="A9" s="135" t="s">
        <v>48</v>
      </c>
      <c r="B9" s="66" t="s">
        <v>332</v>
      </c>
      <c r="C9" s="138" t="n">
        <v>0</v>
      </c>
      <c r="D9" s="138" t="n">
        <v>0</v>
      </c>
      <c r="E9" s="138" t="n">
        <v>0</v>
      </c>
      <c r="F9" s="138" t="n">
        <v>0</v>
      </c>
      <c r="G9" s="138" t="n">
        <v>0</v>
      </c>
      <c r="H9" s="138" t="n">
        <v>0</v>
      </c>
      <c r="I9" s="138" t="n">
        <v>0</v>
      </c>
      <c r="J9" s="138" t="n">
        <v>0</v>
      </c>
      <c r="K9" s="138" t="n">
        <v>0</v>
      </c>
      <c r="L9" s="138"/>
      <c r="M9" s="138"/>
      <c r="N9" s="138"/>
      <c r="O9" s="139" t="n">
        <f aca="false">SUM(C9:N9)</f>
        <v>0</v>
      </c>
    </row>
    <row r="10" customFormat="false" ht="20.1" hidden="false" customHeight="true" outlineLevel="0" collapsed="false">
      <c r="A10" s="135" t="s">
        <v>62</v>
      </c>
      <c r="B10" s="140" t="s">
        <v>249</v>
      </c>
      <c r="C10" s="136" t="n">
        <v>170233</v>
      </c>
      <c r="D10" s="136" t="n">
        <v>170233</v>
      </c>
      <c r="E10" s="136" t="n">
        <v>170233</v>
      </c>
      <c r="F10" s="136" t="n">
        <v>170233</v>
      </c>
      <c r="G10" s="136" t="n">
        <v>170233</v>
      </c>
      <c r="H10" s="136" t="n">
        <v>170233</v>
      </c>
      <c r="I10" s="136" t="n">
        <v>170232</v>
      </c>
      <c r="J10" s="136" t="n">
        <v>170232</v>
      </c>
      <c r="K10" s="136" t="n">
        <v>170232</v>
      </c>
      <c r="L10" s="136" t="n">
        <v>170232</v>
      </c>
      <c r="M10" s="136" t="n">
        <v>170232</v>
      </c>
      <c r="N10" s="136" t="n">
        <v>170232</v>
      </c>
      <c r="O10" s="137" t="n">
        <f aca="false">SUM(C10:N10)</f>
        <v>2042790</v>
      </c>
    </row>
    <row r="11" customFormat="false" ht="20.1" hidden="false" customHeight="true" outlineLevel="0" collapsed="false">
      <c r="A11" s="135" t="s">
        <v>84</v>
      </c>
      <c r="B11" s="140" t="s">
        <v>333</v>
      </c>
      <c r="C11" s="136" t="n">
        <v>118499</v>
      </c>
      <c r="D11" s="136" t="n">
        <v>118499</v>
      </c>
      <c r="E11" s="136" t="n">
        <v>118499</v>
      </c>
      <c r="F11" s="136" t="n">
        <v>118499</v>
      </c>
      <c r="G11" s="136" t="n">
        <v>118499</v>
      </c>
      <c r="H11" s="136" t="n">
        <v>118499</v>
      </c>
      <c r="I11" s="136" t="n">
        <v>118499</v>
      </c>
      <c r="J11" s="136" t="n">
        <v>118499</v>
      </c>
      <c r="K11" s="136" t="n">
        <v>118499</v>
      </c>
      <c r="L11" s="136" t="n">
        <v>118498</v>
      </c>
      <c r="M11" s="136" t="n">
        <v>118498</v>
      </c>
      <c r="N11" s="136" t="n">
        <v>118498</v>
      </c>
      <c r="O11" s="137" t="n">
        <f aca="false">SUM(C11:N11)</f>
        <v>1421985</v>
      </c>
    </row>
    <row r="12" customFormat="false" ht="20.1" hidden="false" customHeight="true" outlineLevel="0" collapsed="false">
      <c r="A12" s="135" t="s">
        <v>96</v>
      </c>
      <c r="B12" s="140" t="s">
        <v>291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 t="n">
        <f aca="false">SUM(C12:N12)</f>
        <v>0</v>
      </c>
    </row>
    <row r="13" customFormat="false" ht="20.1" hidden="false" customHeight="true" outlineLevel="0" collapsed="false">
      <c r="A13" s="135" t="s">
        <v>106</v>
      </c>
      <c r="B13" s="140" t="s">
        <v>250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 t="n">
        <f aca="false">SUM(C13:N13)</f>
        <v>0</v>
      </c>
    </row>
    <row r="14" customFormat="false" ht="21" hidden="false" customHeight="true" outlineLevel="0" collapsed="false">
      <c r="A14" s="135" t="s">
        <v>116</v>
      </c>
      <c r="B14" s="48" t="s">
        <v>334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 t="n">
        <f aca="false">SUM(C14:N14)</f>
        <v>0</v>
      </c>
    </row>
    <row r="15" customFormat="false" ht="20.1" hidden="false" customHeight="true" outlineLevel="0" collapsed="false">
      <c r="A15" s="135" t="s">
        <v>118</v>
      </c>
      <c r="B15" s="140" t="s">
        <v>335</v>
      </c>
      <c r="C15" s="136" t="n">
        <v>1306531</v>
      </c>
      <c r="D15" s="136" t="n">
        <v>1306531</v>
      </c>
      <c r="E15" s="136" t="n">
        <v>1306531</v>
      </c>
      <c r="F15" s="136" t="n">
        <v>1306531</v>
      </c>
      <c r="G15" s="136" t="n">
        <v>1306531</v>
      </c>
      <c r="H15" s="136" t="n">
        <v>1306531</v>
      </c>
      <c r="I15" s="136" t="n">
        <v>1306531</v>
      </c>
      <c r="J15" s="136" t="n">
        <v>1306531</v>
      </c>
      <c r="K15" s="136" t="n">
        <v>1306531</v>
      </c>
      <c r="L15" s="136" t="n">
        <v>1306532</v>
      </c>
      <c r="M15" s="136" t="n">
        <v>1306532</v>
      </c>
      <c r="N15" s="136" t="n">
        <v>1306532</v>
      </c>
      <c r="O15" s="137" t="n">
        <f aca="false">SUM(C15:N15)</f>
        <v>15678375</v>
      </c>
    </row>
    <row r="16" customFormat="false" ht="20.1" hidden="false" customHeight="true" outlineLevel="0" collapsed="false">
      <c r="A16" s="130" t="s">
        <v>126</v>
      </c>
      <c r="B16" s="141" t="s">
        <v>336</v>
      </c>
      <c r="C16" s="142" t="n">
        <f aca="false">SUM(C7:C15)</f>
        <v>2927466</v>
      </c>
      <c r="D16" s="142" t="n">
        <f aca="false">SUM(D7:D15)</f>
        <v>2927466</v>
      </c>
      <c r="E16" s="142" t="n">
        <f aca="false">SUM(E7:E15)</f>
        <v>2927466</v>
      </c>
      <c r="F16" s="142" t="n">
        <f aca="false">SUM(F7:F15)</f>
        <v>2927466</v>
      </c>
      <c r="G16" s="142" t="n">
        <f aca="false">SUM(G7:G15)</f>
        <v>2927466</v>
      </c>
      <c r="H16" s="142" t="n">
        <f aca="false">SUM(H7:H15)</f>
        <v>2927466</v>
      </c>
      <c r="I16" s="142" t="n">
        <f aca="false">SUM(I7:I15)</f>
        <v>2927465</v>
      </c>
      <c r="J16" s="142" t="n">
        <f aca="false">SUM(J7:J15)</f>
        <v>2927464</v>
      </c>
      <c r="K16" s="142" t="n">
        <f aca="false">SUM(K7:K15)</f>
        <v>2927464</v>
      </c>
      <c r="L16" s="142" t="n">
        <f aca="false">SUM(L7:L15)</f>
        <v>2927464</v>
      </c>
      <c r="M16" s="142" t="n">
        <f aca="false">SUM(M7:M15)</f>
        <v>2927464</v>
      </c>
      <c r="N16" s="142" t="n">
        <f aca="false">SUM(N7:N15)</f>
        <v>2927464</v>
      </c>
      <c r="O16" s="143" t="n">
        <f aca="false">SUM(C16:N16)</f>
        <v>35129581</v>
      </c>
    </row>
    <row r="17" customFormat="false" ht="20.1" hidden="false" customHeight="true" outlineLevel="0" collapsed="false">
      <c r="A17" s="130" t="s">
        <v>136</v>
      </c>
      <c r="B17" s="131" t="s">
        <v>242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customFormat="false" ht="20.1" hidden="false" customHeight="true" outlineLevel="0" collapsed="false">
      <c r="A18" s="144" t="s">
        <v>142</v>
      </c>
      <c r="B18" s="145" t="s">
        <v>245</v>
      </c>
      <c r="C18" s="138" t="n">
        <v>437000</v>
      </c>
      <c r="D18" s="138" t="n">
        <v>437000</v>
      </c>
      <c r="E18" s="138" t="n">
        <v>437000</v>
      </c>
      <c r="F18" s="138" t="n">
        <v>437000</v>
      </c>
      <c r="G18" s="138" t="n">
        <v>437000</v>
      </c>
      <c r="H18" s="138" t="n">
        <v>437000</v>
      </c>
      <c r="I18" s="138" t="n">
        <v>437000</v>
      </c>
      <c r="J18" s="138" t="n">
        <v>437000</v>
      </c>
      <c r="K18" s="138" t="n">
        <v>437000</v>
      </c>
      <c r="L18" s="138" t="n">
        <v>437000</v>
      </c>
      <c r="M18" s="138" t="n">
        <v>437000</v>
      </c>
      <c r="N18" s="138" t="n">
        <v>437000</v>
      </c>
      <c r="O18" s="139" t="n">
        <f aca="false">SUM(C18:N18)</f>
        <v>5244000</v>
      </c>
    </row>
    <row r="19" customFormat="false" ht="21.75" hidden="false" customHeight="true" outlineLevel="0" collapsed="false">
      <c r="A19" s="135" t="s">
        <v>150</v>
      </c>
      <c r="B19" s="48" t="s">
        <v>171</v>
      </c>
      <c r="C19" s="136" t="n">
        <v>77409</v>
      </c>
      <c r="D19" s="136" t="n">
        <v>77409</v>
      </c>
      <c r="E19" s="136" t="n">
        <v>77409</v>
      </c>
      <c r="F19" s="136" t="n">
        <v>77409</v>
      </c>
      <c r="G19" s="136" t="n">
        <v>77409</v>
      </c>
      <c r="H19" s="136" t="n">
        <v>77409</v>
      </c>
      <c r="I19" s="136" t="n">
        <v>77409</v>
      </c>
      <c r="J19" s="136" t="n">
        <v>77409</v>
      </c>
      <c r="K19" s="136" t="n">
        <v>77409</v>
      </c>
      <c r="L19" s="136" t="n">
        <v>77409</v>
      </c>
      <c r="M19" s="136" t="n">
        <v>77410</v>
      </c>
      <c r="N19" s="136" t="n">
        <v>77410</v>
      </c>
      <c r="O19" s="137" t="n">
        <f aca="false">SUM(C19:N19)</f>
        <v>928910</v>
      </c>
    </row>
    <row r="20" customFormat="false" ht="20.1" hidden="false" customHeight="true" outlineLevel="0" collapsed="false">
      <c r="A20" s="135" t="s">
        <v>160</v>
      </c>
      <c r="B20" s="140" t="s">
        <v>172</v>
      </c>
      <c r="C20" s="136" t="n">
        <v>1020810</v>
      </c>
      <c r="D20" s="136" t="n">
        <v>1020810</v>
      </c>
      <c r="E20" s="136" t="n">
        <v>1020810</v>
      </c>
      <c r="F20" s="136" t="n">
        <v>1020810</v>
      </c>
      <c r="G20" s="136" t="n">
        <v>1020810</v>
      </c>
      <c r="H20" s="136" t="n">
        <v>1020810</v>
      </c>
      <c r="I20" s="136" t="n">
        <v>1020810</v>
      </c>
      <c r="J20" s="136" t="n">
        <v>1020810</v>
      </c>
      <c r="K20" s="136" t="n">
        <v>1020809</v>
      </c>
      <c r="L20" s="136" t="n">
        <v>1020809</v>
      </c>
      <c r="M20" s="136" t="n">
        <v>1020809</v>
      </c>
      <c r="N20" s="136" t="n">
        <v>1020809</v>
      </c>
      <c r="O20" s="137" t="n">
        <f aca="false">SUM(C20:N20)</f>
        <v>12249716</v>
      </c>
    </row>
    <row r="21" customFormat="false" ht="20.1" hidden="false" customHeight="true" outlineLevel="0" collapsed="false">
      <c r="A21" s="135" t="s">
        <v>162</v>
      </c>
      <c r="B21" s="140" t="s">
        <v>173</v>
      </c>
      <c r="C21" s="136" t="n">
        <v>101667</v>
      </c>
      <c r="D21" s="136" t="n">
        <v>101667</v>
      </c>
      <c r="E21" s="136" t="n">
        <v>101667</v>
      </c>
      <c r="F21" s="136" t="n">
        <v>101667</v>
      </c>
      <c r="G21" s="136" t="n">
        <v>101667</v>
      </c>
      <c r="H21" s="136" t="n">
        <v>101667</v>
      </c>
      <c r="I21" s="136" t="n">
        <v>101667</v>
      </c>
      <c r="J21" s="136" t="n">
        <v>101667</v>
      </c>
      <c r="K21" s="136" t="n">
        <v>101666</v>
      </c>
      <c r="L21" s="136" t="n">
        <v>101666</v>
      </c>
      <c r="M21" s="136" t="n">
        <v>101666</v>
      </c>
      <c r="N21" s="136" t="n">
        <v>101666</v>
      </c>
      <c r="O21" s="137" t="n">
        <f aca="false">SUM(C21:N21)</f>
        <v>1220000</v>
      </c>
    </row>
    <row r="22" customFormat="false" ht="20.1" hidden="false" customHeight="true" outlineLevel="0" collapsed="false">
      <c r="A22" s="135" t="s">
        <v>164</v>
      </c>
      <c r="B22" s="140" t="s">
        <v>175</v>
      </c>
      <c r="C22" s="136" t="n">
        <v>131075</v>
      </c>
      <c r="D22" s="136" t="n">
        <v>131075</v>
      </c>
      <c r="E22" s="136" t="n">
        <v>131075</v>
      </c>
      <c r="F22" s="136" t="n">
        <v>131075</v>
      </c>
      <c r="G22" s="136" t="n">
        <v>131075</v>
      </c>
      <c r="H22" s="136" t="n">
        <v>131075</v>
      </c>
      <c r="I22" s="136" t="n">
        <v>131075</v>
      </c>
      <c r="J22" s="136" t="n">
        <v>131075</v>
      </c>
      <c r="K22" s="136" t="n">
        <v>131075</v>
      </c>
      <c r="L22" s="136" t="n">
        <v>131075</v>
      </c>
      <c r="M22" s="136" t="n">
        <v>131075</v>
      </c>
      <c r="N22" s="136" t="n">
        <v>131075</v>
      </c>
      <c r="O22" s="137" t="n">
        <f aca="false">SUM(C22:N22)</f>
        <v>1572900</v>
      </c>
    </row>
    <row r="23" customFormat="false" ht="20.1" hidden="false" customHeight="true" outlineLevel="0" collapsed="false">
      <c r="A23" s="135" t="s">
        <v>263</v>
      </c>
      <c r="B23" s="140" t="s">
        <v>252</v>
      </c>
      <c r="C23" s="136" t="n">
        <v>263520</v>
      </c>
      <c r="D23" s="136" t="n">
        <v>263520</v>
      </c>
      <c r="E23" s="136" t="n">
        <v>263520</v>
      </c>
      <c r="F23" s="136" t="n">
        <v>263520</v>
      </c>
      <c r="G23" s="136" t="n">
        <v>263520</v>
      </c>
      <c r="H23" s="136" t="n">
        <v>263520</v>
      </c>
      <c r="I23" s="136" t="n">
        <v>263520</v>
      </c>
      <c r="J23" s="136" t="n">
        <v>263520</v>
      </c>
      <c r="K23" s="136" t="n">
        <v>263520</v>
      </c>
      <c r="L23" s="136" t="n">
        <v>263520</v>
      </c>
      <c r="M23" s="136" t="n">
        <v>263519</v>
      </c>
      <c r="N23" s="136" t="n">
        <v>263519</v>
      </c>
      <c r="O23" s="137" t="n">
        <f aca="false">SUM(C23:N23)</f>
        <v>3162238</v>
      </c>
    </row>
    <row r="24" customFormat="false" ht="20.1" hidden="false" customHeight="true" outlineLevel="0" collapsed="false">
      <c r="A24" s="135" t="s">
        <v>266</v>
      </c>
      <c r="B24" s="140" t="s">
        <v>196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 t="n">
        <f aca="false">SUM(C24:N24)</f>
        <v>0</v>
      </c>
    </row>
    <row r="25" customFormat="false" ht="20.1" hidden="false" customHeight="true" outlineLevel="0" collapsed="false">
      <c r="A25" s="135" t="s">
        <v>269</v>
      </c>
      <c r="B25" s="48" t="s">
        <v>198</v>
      </c>
      <c r="C25" s="136" t="n">
        <v>345916</v>
      </c>
      <c r="D25" s="136" t="n">
        <v>345916</v>
      </c>
      <c r="E25" s="136" t="n">
        <v>345916</v>
      </c>
      <c r="F25" s="136" t="n">
        <v>345916</v>
      </c>
      <c r="G25" s="136" t="n">
        <v>345916</v>
      </c>
      <c r="H25" s="136" t="n">
        <v>345916</v>
      </c>
      <c r="I25" s="136" t="n">
        <v>345914</v>
      </c>
      <c r="J25" s="136" t="n">
        <v>345914</v>
      </c>
      <c r="K25" s="136" t="n">
        <v>345919</v>
      </c>
      <c r="L25" s="136" t="n">
        <v>345919</v>
      </c>
      <c r="M25" s="136" t="n">
        <v>345919</v>
      </c>
      <c r="N25" s="136" t="n">
        <v>345919</v>
      </c>
      <c r="O25" s="137" t="n">
        <f aca="false">SUM(C25:N25)</f>
        <v>4151000</v>
      </c>
    </row>
    <row r="26" customFormat="false" ht="20.1" hidden="false" customHeight="true" outlineLevel="0" collapsed="false">
      <c r="A26" s="135" t="s">
        <v>271</v>
      </c>
      <c r="B26" s="140" t="s">
        <v>200</v>
      </c>
      <c r="C26" s="136" t="n">
        <v>500000</v>
      </c>
      <c r="D26" s="136" t="n">
        <v>500000</v>
      </c>
      <c r="E26" s="136" t="n">
        <v>500000</v>
      </c>
      <c r="F26" s="136" t="n">
        <v>500000</v>
      </c>
      <c r="G26" s="136" t="n">
        <v>500000</v>
      </c>
      <c r="H26" s="136" t="n">
        <v>500000</v>
      </c>
      <c r="I26" s="136" t="n">
        <v>500000</v>
      </c>
      <c r="J26" s="136" t="n">
        <v>500000</v>
      </c>
      <c r="K26" s="136" t="n">
        <v>500000</v>
      </c>
      <c r="L26" s="136" t="n">
        <v>500000</v>
      </c>
      <c r="M26" s="136" t="n">
        <v>500000</v>
      </c>
      <c r="N26" s="136" t="n">
        <v>500000</v>
      </c>
      <c r="O26" s="137" t="n">
        <f aca="false">SUM(C26:N26)</f>
        <v>6000000</v>
      </c>
    </row>
    <row r="27" customFormat="false" ht="20.1" hidden="false" customHeight="true" outlineLevel="0" collapsed="false">
      <c r="A27" s="135" t="s">
        <v>274</v>
      </c>
      <c r="B27" s="140" t="s">
        <v>337</v>
      </c>
      <c r="C27" s="136" t="n">
        <v>50069</v>
      </c>
      <c r="D27" s="136" t="n">
        <v>50069</v>
      </c>
      <c r="E27" s="136" t="n">
        <v>50069</v>
      </c>
      <c r="F27" s="136" t="n">
        <v>50069</v>
      </c>
      <c r="G27" s="136" t="n">
        <v>50069</v>
      </c>
      <c r="H27" s="136" t="n">
        <v>50069</v>
      </c>
      <c r="I27" s="136" t="n">
        <v>50070</v>
      </c>
      <c r="J27" s="136" t="n">
        <v>50069</v>
      </c>
      <c r="K27" s="136" t="n">
        <v>50066</v>
      </c>
      <c r="L27" s="136" t="n">
        <v>50066</v>
      </c>
      <c r="M27" s="136" t="n">
        <v>50066</v>
      </c>
      <c r="N27" s="136" t="n">
        <v>50066</v>
      </c>
      <c r="O27" s="137" t="n">
        <f aca="false">SUM(C27:N27)</f>
        <v>600817</v>
      </c>
    </row>
    <row r="28" customFormat="false" ht="20.1" hidden="false" customHeight="true" outlineLevel="0" collapsed="false">
      <c r="A28" s="146" t="s">
        <v>277</v>
      </c>
      <c r="B28" s="141" t="s">
        <v>338</v>
      </c>
      <c r="C28" s="142" t="n">
        <f aca="false">SUM(C18:C27)</f>
        <v>2927466</v>
      </c>
      <c r="D28" s="142" t="n">
        <f aca="false">SUM(D18:D27)</f>
        <v>2927466</v>
      </c>
      <c r="E28" s="142" t="n">
        <f aca="false">SUM(E18:E27)</f>
        <v>2927466</v>
      </c>
      <c r="F28" s="142" t="n">
        <f aca="false">SUM(F18:F27)</f>
        <v>2927466</v>
      </c>
      <c r="G28" s="142" t="n">
        <f aca="false">SUM(G18:G27)</f>
        <v>2927466</v>
      </c>
      <c r="H28" s="142" t="n">
        <f aca="false">SUM(H18:H27)</f>
        <v>2927466</v>
      </c>
      <c r="I28" s="142" t="n">
        <f aca="false">SUM(I18:I27)</f>
        <v>2927465</v>
      </c>
      <c r="J28" s="142" t="n">
        <f aca="false">SUM(J18:J27)</f>
        <v>2927464</v>
      </c>
      <c r="K28" s="142" t="n">
        <f aca="false">SUM(K18:K27)</f>
        <v>2927464</v>
      </c>
      <c r="L28" s="142" t="n">
        <f aca="false">SUM(L18:L27)</f>
        <v>2927464</v>
      </c>
      <c r="M28" s="142" t="n">
        <f aca="false">SUM(M18:M27)</f>
        <v>2927464</v>
      </c>
      <c r="N28" s="142" t="n">
        <f aca="false">SUM(N18:N27)</f>
        <v>2927464</v>
      </c>
      <c r="O28" s="143" t="n">
        <f aca="false">SUM(C28:N28)</f>
        <v>35129581</v>
      </c>
    </row>
    <row r="29" customFormat="false" ht="20.1" hidden="false" customHeight="true" outlineLevel="0" collapsed="false">
      <c r="A29" s="146" t="s">
        <v>280</v>
      </c>
      <c r="B29" s="147" t="s">
        <v>339</v>
      </c>
      <c r="C29" s="148" t="n">
        <f aca="false">C16-C28</f>
        <v>0</v>
      </c>
      <c r="D29" s="148" t="n">
        <f aca="false">D16-D28</f>
        <v>0</v>
      </c>
      <c r="E29" s="148" t="n">
        <f aca="false">E16-E28</f>
        <v>0</v>
      </c>
      <c r="F29" s="148" t="n">
        <f aca="false">F16-F28</f>
        <v>0</v>
      </c>
      <c r="G29" s="148" t="n">
        <f aca="false">G16-G28</f>
        <v>0</v>
      </c>
      <c r="H29" s="148" t="n">
        <f aca="false">H16-H28</f>
        <v>0</v>
      </c>
      <c r="I29" s="148" t="n">
        <f aca="false">I16-I28</f>
        <v>0</v>
      </c>
      <c r="J29" s="148" t="n">
        <f aca="false">J16-J28</f>
        <v>0</v>
      </c>
      <c r="K29" s="148" t="n">
        <f aca="false">K16-K28</f>
        <v>0</v>
      </c>
      <c r="L29" s="148" t="n">
        <f aca="false">L16-L28</f>
        <v>0</v>
      </c>
      <c r="M29" s="148" t="n">
        <f aca="false">M16-M28</f>
        <v>0</v>
      </c>
      <c r="N29" s="148" t="n">
        <f aca="false">N16-N28</f>
        <v>0</v>
      </c>
      <c r="O29" s="14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340</v>
      </c>
    </row>
    <row r="2" customFormat="false" ht="15.75" hidden="false" customHeight="true" outlineLevel="0" collapsed="false">
      <c r="A2" s="149" t="s">
        <v>341</v>
      </c>
      <c r="B2" s="149"/>
      <c r="C2" s="149"/>
      <c r="D2" s="149"/>
      <c r="E2" s="149"/>
      <c r="F2" s="149"/>
    </row>
    <row r="3" customFormat="false" ht="15" hidden="false" customHeight="false" outlineLevel="0" collapsed="false">
      <c r="A3" s="74"/>
      <c r="B3" s="72"/>
      <c r="C3" s="72"/>
      <c r="D3" s="72"/>
      <c r="E3" s="72"/>
      <c r="F3" s="150" t="s">
        <v>240</v>
      </c>
    </row>
    <row r="4" customFormat="false" ht="33" hidden="false" customHeight="false" outlineLevel="0" collapsed="false">
      <c r="A4" s="77" t="s">
        <v>342</v>
      </c>
      <c r="B4" s="78" t="s">
        <v>343</v>
      </c>
      <c r="C4" s="78" t="s">
        <v>344</v>
      </c>
      <c r="D4" s="78" t="s">
        <v>345</v>
      </c>
      <c r="E4" s="78" t="s">
        <v>5</v>
      </c>
      <c r="F4" s="79" t="s">
        <v>346</v>
      </c>
    </row>
    <row r="5" customFormat="false" ht="15" hidden="false" customHeight="false" outlineLevel="0" collapsed="false">
      <c r="A5" s="151" t="n">
        <v>1</v>
      </c>
      <c r="B5" s="152" t="n">
        <v>2</v>
      </c>
      <c r="C5" s="152" t="n">
        <v>3</v>
      </c>
      <c r="D5" s="152" t="n">
        <v>4</v>
      </c>
      <c r="E5" s="152" t="n">
        <v>5</v>
      </c>
      <c r="F5" s="153" t="n">
        <v>6</v>
      </c>
    </row>
    <row r="6" customFormat="false" ht="22.35" hidden="false" customHeight="false" outlineLevel="0" collapsed="false">
      <c r="A6" s="154" t="s">
        <v>347</v>
      </c>
      <c r="B6" s="155" t="n">
        <v>2950000</v>
      </c>
      <c r="C6" s="156"/>
      <c r="D6" s="155"/>
      <c r="E6" s="155" t="n">
        <v>2950000</v>
      </c>
      <c r="F6" s="157" t="n">
        <f aca="false">B6-D6-E6</f>
        <v>0</v>
      </c>
    </row>
    <row r="7" customFormat="false" ht="22.35" hidden="false" customHeight="false" outlineLevel="0" collapsed="false">
      <c r="A7" s="154" t="s">
        <v>348</v>
      </c>
      <c r="B7" s="155" t="n">
        <v>451000</v>
      </c>
      <c r="C7" s="156"/>
      <c r="D7" s="155"/>
      <c r="E7" s="155" t="n">
        <v>451000</v>
      </c>
      <c r="F7" s="157" t="n">
        <f aca="false">B7-D7-E7</f>
        <v>0</v>
      </c>
    </row>
    <row r="8" customFormat="false" ht="22.35" hidden="false" customHeight="false" outlineLevel="0" collapsed="false">
      <c r="A8" s="154" t="s">
        <v>349</v>
      </c>
      <c r="B8" s="155" t="n">
        <v>300000</v>
      </c>
      <c r="C8" s="156"/>
      <c r="D8" s="155"/>
      <c r="E8" s="155" t="n">
        <v>300000</v>
      </c>
      <c r="F8" s="157" t="n">
        <f aca="false">B8-D8-E8</f>
        <v>0</v>
      </c>
    </row>
    <row r="9" customFormat="false" ht="13.8" hidden="false" customHeight="false" outlineLevel="0" collapsed="false">
      <c r="A9" s="154" t="s">
        <v>350</v>
      </c>
      <c r="B9" s="155" t="n">
        <v>450000</v>
      </c>
      <c r="C9" s="156"/>
      <c r="D9" s="155"/>
      <c r="E9" s="155" t="n">
        <v>450000</v>
      </c>
      <c r="F9" s="157" t="n">
        <f aca="false">B9-D9-E9</f>
        <v>0</v>
      </c>
    </row>
    <row r="10" customFormat="false" ht="15" hidden="false" customHeight="false" outlineLevel="0" collapsed="false">
      <c r="A10" s="154"/>
      <c r="B10" s="155"/>
      <c r="C10" s="156"/>
      <c r="D10" s="155"/>
      <c r="E10" s="155"/>
      <c r="F10" s="157" t="n">
        <f aca="false">B10-D10-E10</f>
        <v>0</v>
      </c>
    </row>
    <row r="11" customFormat="false" ht="15" hidden="false" customHeight="false" outlineLevel="0" collapsed="false">
      <c r="A11" s="154"/>
      <c r="B11" s="155"/>
      <c r="C11" s="156"/>
      <c r="D11" s="155"/>
      <c r="E11" s="155"/>
      <c r="F11" s="157" t="n">
        <f aca="false">B11-D11-E11</f>
        <v>0</v>
      </c>
    </row>
    <row r="12" customFormat="false" ht="15" hidden="false" customHeight="false" outlineLevel="0" collapsed="false">
      <c r="A12" s="154"/>
      <c r="B12" s="155"/>
      <c r="C12" s="156"/>
      <c r="D12" s="155"/>
      <c r="E12" s="155"/>
      <c r="F12" s="157" t="n">
        <f aca="false">B12-D12-E12</f>
        <v>0</v>
      </c>
    </row>
    <row r="13" customFormat="false" ht="15" hidden="false" customHeight="false" outlineLevel="0" collapsed="false">
      <c r="A13" s="154"/>
      <c r="B13" s="155"/>
      <c r="C13" s="156"/>
      <c r="D13" s="155"/>
      <c r="E13" s="155"/>
      <c r="F13" s="157" t="n">
        <f aca="false">B13-D13-E13</f>
        <v>0</v>
      </c>
    </row>
    <row r="14" customFormat="false" ht="15" hidden="false" customHeight="false" outlineLevel="0" collapsed="false">
      <c r="A14" s="154"/>
      <c r="B14" s="155"/>
      <c r="C14" s="156"/>
      <c r="D14" s="155"/>
      <c r="E14" s="155"/>
      <c r="F14" s="157" t="n">
        <f aca="false">B14-D14-E14</f>
        <v>0</v>
      </c>
    </row>
    <row r="15" customFormat="false" ht="15" hidden="false" customHeight="false" outlineLevel="0" collapsed="false">
      <c r="A15" s="154"/>
      <c r="B15" s="155"/>
      <c r="C15" s="156"/>
      <c r="D15" s="155"/>
      <c r="E15" s="155"/>
      <c r="F15" s="157" t="n">
        <f aca="false">B15-D15-E15</f>
        <v>0</v>
      </c>
    </row>
    <row r="16" customFormat="false" ht="15" hidden="false" customHeight="false" outlineLevel="0" collapsed="false">
      <c r="A16" s="154"/>
      <c r="B16" s="155"/>
      <c r="C16" s="156"/>
      <c r="D16" s="155"/>
      <c r="E16" s="155"/>
      <c r="F16" s="157" t="n">
        <f aca="false">B16-D16-E16</f>
        <v>0</v>
      </c>
    </row>
    <row r="17" customFormat="false" ht="15" hidden="false" customHeight="false" outlineLevel="0" collapsed="false">
      <c r="A17" s="154"/>
      <c r="B17" s="155"/>
      <c r="C17" s="156"/>
      <c r="D17" s="155"/>
      <c r="E17" s="155"/>
      <c r="F17" s="157" t="n">
        <f aca="false">B17-D17-E17</f>
        <v>0</v>
      </c>
    </row>
    <row r="18" customFormat="false" ht="15" hidden="false" customHeight="false" outlineLevel="0" collapsed="false">
      <c r="A18" s="154"/>
      <c r="B18" s="155"/>
      <c r="C18" s="156"/>
      <c r="D18" s="155"/>
      <c r="E18" s="155"/>
      <c r="F18" s="157" t="n">
        <f aca="false">B18-D18-E18</f>
        <v>0</v>
      </c>
    </row>
    <row r="19" customFormat="false" ht="15" hidden="false" customHeight="false" outlineLevel="0" collapsed="false">
      <c r="A19" s="154"/>
      <c r="B19" s="155"/>
      <c r="C19" s="156"/>
      <c r="D19" s="155"/>
      <c r="E19" s="155"/>
      <c r="F19" s="157" t="n">
        <f aca="false">B19-D19-E19</f>
        <v>0</v>
      </c>
    </row>
    <row r="20" customFormat="false" ht="15" hidden="false" customHeight="false" outlineLevel="0" collapsed="false">
      <c r="A20" s="154"/>
      <c r="B20" s="155"/>
      <c r="C20" s="156"/>
      <c r="D20" s="155"/>
      <c r="E20" s="155"/>
      <c r="F20" s="157" t="n">
        <f aca="false">B20-D20-E20</f>
        <v>0</v>
      </c>
    </row>
    <row r="21" customFormat="false" ht="13.8" hidden="false" customHeight="false" outlineLevel="0" collapsed="false">
      <c r="A21" s="154"/>
      <c r="B21" s="155"/>
      <c r="C21" s="156"/>
      <c r="D21" s="155"/>
      <c r="E21" s="155"/>
      <c r="F21" s="157" t="n">
        <f aca="false">B21-D21-E21</f>
        <v>0</v>
      </c>
    </row>
    <row r="22" customFormat="false" ht="15" hidden="false" customHeight="false" outlineLevel="0" collapsed="false">
      <c r="A22" s="158"/>
      <c r="B22" s="159"/>
      <c r="C22" s="160"/>
      <c r="D22" s="159"/>
      <c r="E22" s="159"/>
      <c r="F22" s="161" t="n">
        <f aca="false">B22-D22-E22</f>
        <v>0</v>
      </c>
    </row>
    <row r="23" customFormat="false" ht="15" hidden="false" customHeight="false" outlineLevel="0" collapsed="false">
      <c r="A23" s="162" t="s">
        <v>351</v>
      </c>
      <c r="B23" s="163" t="n">
        <f aca="false">SUM(B6:B22)</f>
        <v>4151000</v>
      </c>
      <c r="C23" s="164"/>
      <c r="D23" s="163" t="n">
        <f aca="false">SUM(D6:D22)</f>
        <v>0</v>
      </c>
      <c r="E23" s="163" t="n">
        <f aca="false">SUM(E6:E22)</f>
        <v>4151000</v>
      </c>
      <c r="F23" s="165" t="n">
        <f aca="false">SUM(F6:F22)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4044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2018-01-22T11:12:09Z</cp:lastPrinted>
  <dcterms:modified xsi:type="dcterms:W3CDTF">2018-09-05T13:58:18Z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