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<sst xmlns="http://schemas.openxmlformats.org/spreadsheetml/2006/main" count="188" uniqueCount="39">
  <si>
    <t>Bevételek</t>
  </si>
  <si>
    <t>Kiadások</t>
  </si>
  <si>
    <t>Működési bevételek</t>
  </si>
  <si>
    <t>Személyi juttatások</t>
  </si>
  <si>
    <t>Munkaadói járulékok</t>
  </si>
  <si>
    <t>Dologi kiadások</t>
  </si>
  <si>
    <t>Átadott pe., támogatás</t>
  </si>
  <si>
    <t>Felhalmozási kiadások</t>
  </si>
  <si>
    <t>Bevételek összesen:</t>
  </si>
  <si>
    <t>Kiadások összesen:</t>
  </si>
  <si>
    <t>Működési kiadások</t>
  </si>
  <si>
    <t>Felhalmozási bevételek</t>
  </si>
  <si>
    <t>Őriszentpéter Városi Önkormányzat</t>
  </si>
  <si>
    <t>Finanszírozási műveletek bevétele</t>
  </si>
  <si>
    <t>Finanszírozási műveletek kiadása</t>
  </si>
  <si>
    <t>II. Önkormányzati feladatok</t>
  </si>
  <si>
    <t>ÖNKORMÁNYZAT ÖSSZESEN:</t>
  </si>
  <si>
    <t>Közhatalmi bevételek</t>
  </si>
  <si>
    <t>Intézményi működési bevételek</t>
  </si>
  <si>
    <t xml:space="preserve">Állami támogatások </t>
  </si>
  <si>
    <t>Sajátos működési bevételek</t>
  </si>
  <si>
    <t>Működési célú pénzeszközátvételek</t>
  </si>
  <si>
    <t>Felhalmozási célú pénzeszközátvételek</t>
  </si>
  <si>
    <t>Hiteltörlesztések</t>
  </si>
  <si>
    <t>IV. Művelődési Ház és Városi könyvtár</t>
  </si>
  <si>
    <t>I. Őriszentpéteri Közös Önkormányzati Hivatal</t>
  </si>
  <si>
    <t>Felhalmozási célú pénzeszközátadás</t>
  </si>
  <si>
    <t>kötelező fa.</t>
  </si>
  <si>
    <t>összesen</t>
  </si>
  <si>
    <t>állig. feladat</t>
  </si>
  <si>
    <t>önk. váll.fa.</t>
  </si>
  <si>
    <t>Intézményi beruházás, felújítás</t>
  </si>
  <si>
    <t>Felhalmozási tartalék</t>
  </si>
  <si>
    <t>V. Őriszentpéteri Önkormányzati Konyha</t>
  </si>
  <si>
    <t>adatok Ft-ban</t>
  </si>
  <si>
    <t>költségvetési előirányzatai  2019. évben</t>
  </si>
  <si>
    <t>Maradvány, hitelfelvétel</t>
  </si>
  <si>
    <t>Felhalmozási célú állami támogatások</t>
  </si>
  <si>
    <t>A 2019. évi költségvetésről szóló 1/2019.(II.15.) számú rendelet 1. számú melléklete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</si>
</sst>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\ _F_t_-;\-* #,##0.0\ _F_t_-;_-* &quot;-&quot;??\ _F_t_-;_-@_-"/>
    <numFmt numFmtId="165" formatCode="_-* #,##0\ _F_t_-;\-* #,##0\ _F_t_-;_-* &quot;-&quot;??\ _F_t_-;_-@_-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0.0"/>
    <numFmt numFmtId="170" formatCode="[$€-2]\ #\ ##,000_);[Red]\([$€-2]\ #\ ##,000\)"/>
  </numFmts>
  <fonts count="41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0" fillId="22" borderId="7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30" borderId="8" applyNumberFormat="0" applyAlignment="0" applyProtection="0"/>
    <xf numFmtId="0" fontId="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0" borderId="1" applyNumberFormat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165" fontId="1" fillId="0" borderId="0" xfId="40" applyNumberFormat="1" applyFont="1" applyAlignment="1">
      <alignment/>
    </xf>
    <xf numFmtId="165" fontId="2" fillId="0" borderId="10" xfId="40" applyNumberFormat="1" applyFont="1" applyBorder="1" applyAlignment="1">
      <alignment horizontal="center" vertical="top" wrapText="1"/>
    </xf>
    <xf numFmtId="165" fontId="1" fillId="0" borderId="10" xfId="40" applyNumberFormat="1" applyFont="1" applyBorder="1" applyAlignment="1">
      <alignment vertical="top" wrapText="1"/>
    </xf>
    <xf numFmtId="165" fontId="2" fillId="0" borderId="10" xfId="40" applyNumberFormat="1" applyFont="1" applyBorder="1" applyAlignment="1">
      <alignment/>
    </xf>
    <xf numFmtId="165" fontId="2" fillId="0" borderId="10" xfId="40" applyNumberFormat="1" applyFont="1" applyBorder="1" applyAlignment="1">
      <alignment vertical="top" wrapText="1"/>
    </xf>
    <xf numFmtId="165" fontId="2" fillId="0" borderId="0" xfId="40" applyNumberFormat="1" applyFont="1" applyBorder="1" applyAlignment="1">
      <alignment/>
    </xf>
    <xf numFmtId="165" fontId="2" fillId="0" borderId="0" xfId="40" applyNumberFormat="1" applyFont="1" applyAlignment="1">
      <alignment/>
    </xf>
    <xf numFmtId="165" fontId="1" fillId="0" borderId="0" xfId="40" applyNumberFormat="1" applyFont="1" applyBorder="1" applyAlignment="1">
      <alignment/>
    </xf>
    <xf numFmtId="0" fontId="1" fillId="0" borderId="0" xfId="40" applyNumberFormat="1" applyFont="1" applyBorder="1" applyAlignment="1">
      <alignment/>
    </xf>
    <xf numFmtId="0" fontId="2" fillId="0" borderId="0" xfId="40" applyNumberFormat="1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165" fontId="1" fillId="0" borderId="0" xfId="40" applyNumberFormat="1" applyFont="1" applyBorder="1" applyAlignment="1">
      <alignment horizontal="right" vertical="top" wrapText="1"/>
    </xf>
    <xf numFmtId="165" fontId="1" fillId="0" borderId="0" xfId="40" applyNumberFormat="1" applyFont="1" applyBorder="1" applyAlignment="1">
      <alignment vertical="top" wrapText="1"/>
    </xf>
    <xf numFmtId="165" fontId="2" fillId="0" borderId="0" xfId="40" applyNumberFormat="1" applyFont="1" applyBorder="1" applyAlignment="1">
      <alignment horizontal="right" vertical="top" wrapText="1"/>
    </xf>
    <xf numFmtId="0" fontId="2" fillId="0" borderId="0" xfId="40" applyNumberFormat="1" applyFont="1" applyBorder="1" applyAlignment="1">
      <alignment horizontal="center"/>
    </xf>
    <xf numFmtId="165" fontId="1" fillId="0" borderId="10" xfId="40" applyNumberFormat="1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3" fontId="2" fillId="0" borderId="10" xfId="40" applyNumberFormat="1" applyFont="1" applyBorder="1" applyAlignment="1">
      <alignment horizontal="right" vertical="top" wrapText="1"/>
    </xf>
    <xf numFmtId="3" fontId="2" fillId="0" borderId="0" xfId="40" applyNumberFormat="1" applyFont="1" applyBorder="1" applyAlignment="1">
      <alignment horizontal="right" vertical="top" wrapText="1"/>
    </xf>
    <xf numFmtId="3" fontId="1" fillId="0" borderId="0" xfId="40" applyNumberFormat="1" applyFont="1" applyBorder="1" applyAlignment="1">
      <alignment horizontal="right" vertical="top" wrapText="1"/>
    </xf>
    <xf numFmtId="3" fontId="1" fillId="0" borderId="0" xfId="40" applyNumberFormat="1" applyFont="1" applyAlignment="1">
      <alignment horizontal="right"/>
    </xf>
    <xf numFmtId="3" fontId="1" fillId="0" borderId="10" xfId="40" applyNumberFormat="1" applyFont="1" applyBorder="1" applyAlignment="1">
      <alignment horizontal="right" vertical="top" wrapText="1"/>
    </xf>
    <xf numFmtId="3" fontId="1" fillId="0" borderId="10" xfId="40" applyNumberFormat="1" applyFont="1" applyBorder="1" applyAlignment="1">
      <alignment horizontal="right"/>
    </xf>
    <xf numFmtId="3" fontId="2" fillId="0" borderId="0" xfId="0" applyNumberFormat="1" applyFont="1" applyAlignment="1">
      <alignment horizontal="right"/>
    </xf>
    <xf numFmtId="3" fontId="2" fillId="0" borderId="10" xfId="4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2" fillId="0" borderId="0" xfId="40" applyNumberFormat="1" applyFont="1" applyBorder="1" applyAlignment="1">
      <alignment/>
    </xf>
    <xf numFmtId="0" fontId="6" fillId="0" borderId="0" xfId="0" applyFont="1" applyAlignment="1">
      <alignment horizontal="right"/>
    </xf>
    <xf numFmtId="3" fontId="2" fillId="0" borderId="0" xfId="0" applyNumberFormat="1" applyFont="1" applyAlignment="1">
      <alignment horizont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3"/>
  <sheetViews>
    <sheetView tabSelected="1" zoomScale="85" zoomScaleNormal="85" zoomScalePageLayoutView="0" workbookViewId="0" topLeftCell="A1">
      <selection activeCell="A2" sqref="A2:J2"/>
    </sheetView>
  </sheetViews>
  <sheetFormatPr defaultColWidth="9.140625" defaultRowHeight="12.75"/>
  <cols>
    <col min="1" max="1" width="38.8515625" style="1" customWidth="1"/>
    <col min="2" max="2" width="13.421875" style="22" customWidth="1"/>
    <col min="3" max="3" width="12.57421875" style="22" customWidth="1"/>
    <col min="4" max="4" width="13.421875" style="22" customWidth="1"/>
    <col min="5" max="5" width="13.28125" style="22" customWidth="1"/>
    <col min="6" max="6" width="37.00390625" style="1" customWidth="1"/>
    <col min="7" max="7" width="13.421875" style="22" customWidth="1"/>
    <col min="8" max="8" width="12.28125" style="22" customWidth="1"/>
    <col min="9" max="10" width="13.421875" style="22" customWidth="1"/>
    <col min="12" max="12" width="15.7109375" style="9" customWidth="1"/>
    <col min="13" max="16384" width="9.140625" style="1" customWidth="1"/>
  </cols>
  <sheetData>
    <row r="1" ht="15.75">
      <c r="J1" s="29" t="s">
        <v>38</v>
      </c>
    </row>
    <row r="2" spans="1:10" ht="15.75">
      <c r="A2" s="30" t="s">
        <v>12</v>
      </c>
      <c r="B2" s="30"/>
      <c r="C2" s="30"/>
      <c r="D2" s="30"/>
      <c r="E2" s="30"/>
      <c r="F2" s="30"/>
      <c r="G2" s="30"/>
      <c r="H2" s="30"/>
      <c r="I2" s="30"/>
      <c r="J2" s="30"/>
    </row>
    <row r="3" spans="1:10" ht="15.75">
      <c r="A3" s="30" t="s">
        <v>35</v>
      </c>
      <c r="B3" s="30"/>
      <c r="C3" s="30"/>
      <c r="D3" s="30"/>
      <c r="E3" s="30"/>
      <c r="F3" s="30"/>
      <c r="G3" s="30"/>
      <c r="H3" s="30"/>
      <c r="I3" s="30"/>
      <c r="J3" s="30"/>
    </row>
    <row r="4" spans="3:5" ht="15.75">
      <c r="C4" s="25"/>
      <c r="D4" s="25"/>
      <c r="E4" s="25"/>
    </row>
    <row r="5" spans="3:5" ht="15.75">
      <c r="C5" s="25"/>
      <c r="D5" s="25"/>
      <c r="E5" s="25"/>
    </row>
    <row r="6" spans="2:5" ht="15.75">
      <c r="B6" s="25"/>
      <c r="C6" s="25"/>
      <c r="D6" s="25"/>
      <c r="E6" s="25"/>
    </row>
    <row r="7" spans="1:10" ht="15.75">
      <c r="A7" s="7" t="s">
        <v>25</v>
      </c>
      <c r="B7" s="25"/>
      <c r="C7" s="25"/>
      <c r="D7" s="25"/>
      <c r="E7" s="25"/>
      <c r="J7" s="22" t="s">
        <v>34</v>
      </c>
    </row>
    <row r="8" spans="1:10" ht="15.75">
      <c r="A8" s="2" t="s">
        <v>0</v>
      </c>
      <c r="B8" s="26" t="s">
        <v>27</v>
      </c>
      <c r="C8" s="26" t="s">
        <v>30</v>
      </c>
      <c r="D8" s="26" t="s">
        <v>29</v>
      </c>
      <c r="E8" s="26" t="s">
        <v>28</v>
      </c>
      <c r="F8" s="2" t="s">
        <v>1</v>
      </c>
      <c r="G8" s="26" t="s">
        <v>27</v>
      </c>
      <c r="H8" s="26" t="s">
        <v>30</v>
      </c>
      <c r="I8" s="26" t="s">
        <v>29</v>
      </c>
      <c r="J8" s="26" t="s">
        <v>28</v>
      </c>
    </row>
    <row r="9" spans="1:10" ht="15.75">
      <c r="A9" s="16" t="s">
        <v>17</v>
      </c>
      <c r="B9" s="24">
        <v>875000</v>
      </c>
      <c r="C9" s="24">
        <v>0</v>
      </c>
      <c r="D9" s="24">
        <v>0</v>
      </c>
      <c r="E9" s="24">
        <f>SUM(B9:D9)</f>
        <v>875000</v>
      </c>
      <c r="F9" s="3" t="s">
        <v>3</v>
      </c>
      <c r="G9" s="23">
        <v>75063140</v>
      </c>
      <c r="H9" s="23">
        <v>0</v>
      </c>
      <c r="I9" s="23">
        <v>5903749</v>
      </c>
      <c r="J9" s="23">
        <f>SUM(G9:I9)</f>
        <v>80966889</v>
      </c>
    </row>
    <row r="10" spans="1:10" ht="15.75">
      <c r="A10" s="16" t="s">
        <v>18</v>
      </c>
      <c r="B10" s="24">
        <v>156000</v>
      </c>
      <c r="C10" s="24">
        <v>0</v>
      </c>
      <c r="D10" s="24">
        <v>0</v>
      </c>
      <c r="E10" s="24">
        <f aca="true" t="shared" si="0" ref="E10:E19">SUM(B10:D10)</f>
        <v>156000</v>
      </c>
      <c r="F10" s="3" t="s">
        <v>4</v>
      </c>
      <c r="G10" s="23">
        <v>15160702</v>
      </c>
      <c r="H10" s="23">
        <v>0</v>
      </c>
      <c r="I10" s="23">
        <v>1241669</v>
      </c>
      <c r="J10" s="23">
        <f aca="true" t="shared" si="1" ref="J10:J19">SUM(G10:I10)</f>
        <v>16402371</v>
      </c>
    </row>
    <row r="11" spans="1:10" ht="15.75">
      <c r="A11" s="16" t="s">
        <v>20</v>
      </c>
      <c r="B11" s="24">
        <v>0</v>
      </c>
      <c r="C11" s="24">
        <v>0</v>
      </c>
      <c r="D11" s="24">
        <v>0</v>
      </c>
      <c r="E11" s="24">
        <f t="shared" si="0"/>
        <v>0</v>
      </c>
      <c r="F11" s="3" t="s">
        <v>5</v>
      </c>
      <c r="G11" s="23">
        <v>20998336</v>
      </c>
      <c r="H11" s="23">
        <v>0</v>
      </c>
      <c r="I11" s="23">
        <v>0</v>
      </c>
      <c r="J11" s="23">
        <f t="shared" si="1"/>
        <v>20998336</v>
      </c>
    </row>
    <row r="12" spans="1:10" ht="15.75">
      <c r="A12" s="16" t="s">
        <v>21</v>
      </c>
      <c r="B12" s="24">
        <v>1526060</v>
      </c>
      <c r="C12" s="24">
        <v>0</v>
      </c>
      <c r="D12" s="24">
        <v>0</v>
      </c>
      <c r="E12" s="24">
        <f t="shared" si="0"/>
        <v>1526060</v>
      </c>
      <c r="F12" s="3" t="s">
        <v>6</v>
      </c>
      <c r="G12" s="23">
        <v>2137000</v>
      </c>
      <c r="H12" s="23">
        <v>0</v>
      </c>
      <c r="I12" s="23">
        <v>0</v>
      </c>
      <c r="J12" s="23">
        <f t="shared" si="1"/>
        <v>2137000</v>
      </c>
    </row>
    <row r="13" spans="1:10" ht="15.75">
      <c r="A13" s="16" t="s">
        <v>19</v>
      </c>
      <c r="B13" s="24">
        <v>0</v>
      </c>
      <c r="C13" s="24">
        <v>0</v>
      </c>
      <c r="D13" s="24">
        <v>0</v>
      </c>
      <c r="E13" s="24">
        <f t="shared" si="0"/>
        <v>0</v>
      </c>
      <c r="F13" s="16"/>
      <c r="G13" s="24"/>
      <c r="H13" s="24"/>
      <c r="I13" s="24"/>
      <c r="J13" s="23">
        <f t="shared" si="1"/>
        <v>0</v>
      </c>
    </row>
    <row r="14" spans="1:10" ht="15.75">
      <c r="A14" s="4" t="s">
        <v>2</v>
      </c>
      <c r="B14" s="19">
        <f>SUM(B9:B13)</f>
        <v>2557060</v>
      </c>
      <c r="C14" s="19">
        <f>SUM(C9:C13)</f>
        <v>0</v>
      </c>
      <c r="D14" s="19">
        <f>SUM(D9:D13)</f>
        <v>0</v>
      </c>
      <c r="E14" s="19">
        <f>SUM(E9:E13)</f>
        <v>2557060</v>
      </c>
      <c r="F14" s="5" t="s">
        <v>10</v>
      </c>
      <c r="G14" s="19">
        <f>SUM(G9:G13)</f>
        <v>113359178</v>
      </c>
      <c r="H14" s="19">
        <f>SUM(H9:H13)</f>
        <v>0</v>
      </c>
      <c r="I14" s="19">
        <f>SUM(I9:I13)</f>
        <v>7145418</v>
      </c>
      <c r="J14" s="19">
        <f>SUM(J9:J13)</f>
        <v>120504596</v>
      </c>
    </row>
    <row r="15" spans="1:10" ht="15.75">
      <c r="A15" s="16" t="s">
        <v>11</v>
      </c>
      <c r="B15" s="24">
        <v>0</v>
      </c>
      <c r="C15" s="24">
        <v>0</v>
      </c>
      <c r="D15" s="24">
        <v>0</v>
      </c>
      <c r="E15" s="24">
        <f t="shared" si="0"/>
        <v>0</v>
      </c>
      <c r="F15" s="16" t="s">
        <v>31</v>
      </c>
      <c r="G15" s="24">
        <v>595000</v>
      </c>
      <c r="H15" s="24">
        <v>0</v>
      </c>
      <c r="I15" s="24">
        <v>0</v>
      </c>
      <c r="J15" s="23">
        <f t="shared" si="1"/>
        <v>595000</v>
      </c>
    </row>
    <row r="16" spans="1:10" ht="15.75">
      <c r="A16" s="16" t="s">
        <v>37</v>
      </c>
      <c r="B16" s="24">
        <v>0</v>
      </c>
      <c r="C16" s="24">
        <v>0</v>
      </c>
      <c r="D16" s="24">
        <v>0</v>
      </c>
      <c r="E16" s="24">
        <f t="shared" si="0"/>
        <v>0</v>
      </c>
      <c r="F16" s="16" t="s">
        <v>26</v>
      </c>
      <c r="G16" s="24">
        <v>0</v>
      </c>
      <c r="H16" s="24">
        <v>0</v>
      </c>
      <c r="I16" s="24">
        <v>0</v>
      </c>
      <c r="J16" s="23">
        <f t="shared" si="1"/>
        <v>0</v>
      </c>
    </row>
    <row r="17" spans="1:10" ht="15.75">
      <c r="A17" s="16" t="s">
        <v>22</v>
      </c>
      <c r="B17" s="24">
        <v>0</v>
      </c>
      <c r="C17" s="24">
        <v>0</v>
      </c>
      <c r="D17" s="24">
        <v>0</v>
      </c>
      <c r="E17" s="24">
        <f t="shared" si="0"/>
        <v>0</v>
      </c>
      <c r="F17" s="16" t="s">
        <v>32</v>
      </c>
      <c r="G17" s="24"/>
      <c r="H17" s="24"/>
      <c r="I17" s="24"/>
      <c r="J17" s="23">
        <f t="shared" si="1"/>
        <v>0</v>
      </c>
    </row>
    <row r="18" spans="1:15" ht="15.75">
      <c r="A18" s="5" t="s">
        <v>11</v>
      </c>
      <c r="B18" s="19">
        <f>SUM(B15:B17)</f>
        <v>0</v>
      </c>
      <c r="C18" s="19">
        <f>SUM(C15:C17)</f>
        <v>0</v>
      </c>
      <c r="D18" s="19">
        <f>SUM(D15:D17)</f>
        <v>0</v>
      </c>
      <c r="E18" s="19">
        <f>SUM(E15:E17)</f>
        <v>0</v>
      </c>
      <c r="F18" s="5" t="s">
        <v>7</v>
      </c>
      <c r="G18" s="19">
        <f>SUM(G15:G17)</f>
        <v>595000</v>
      </c>
      <c r="H18" s="19">
        <f>SUM(H15:H17)</f>
        <v>0</v>
      </c>
      <c r="I18" s="19">
        <f>SUM(I15:I17)</f>
        <v>0</v>
      </c>
      <c r="J18" s="19">
        <f>SUM(J15:J17)</f>
        <v>595000</v>
      </c>
      <c r="L18" s="10"/>
      <c r="M18" s="8"/>
      <c r="N18" s="8"/>
      <c r="O18" s="8"/>
    </row>
    <row r="19" spans="1:15" ht="15.75" customHeight="1">
      <c r="A19" s="3" t="s">
        <v>36</v>
      </c>
      <c r="B19" s="24">
        <v>424336</v>
      </c>
      <c r="C19" s="24">
        <v>0</v>
      </c>
      <c r="D19" s="24">
        <v>0</v>
      </c>
      <c r="E19" s="24">
        <f t="shared" si="0"/>
        <v>424336</v>
      </c>
      <c r="F19" s="16" t="s">
        <v>23</v>
      </c>
      <c r="G19" s="24">
        <v>0</v>
      </c>
      <c r="H19" s="24">
        <v>0</v>
      </c>
      <c r="I19" s="24">
        <v>0</v>
      </c>
      <c r="J19" s="23">
        <f t="shared" si="1"/>
        <v>0</v>
      </c>
      <c r="L19" s="15"/>
      <c r="M19" s="8"/>
      <c r="N19" s="8"/>
      <c r="O19" s="8"/>
    </row>
    <row r="20" spans="1:15" ht="15.75" customHeight="1">
      <c r="A20" s="4" t="s">
        <v>13</v>
      </c>
      <c r="B20" s="19">
        <f>SUM(B19)</f>
        <v>424336</v>
      </c>
      <c r="C20" s="19">
        <f>SUM(C19)</f>
        <v>0</v>
      </c>
      <c r="D20" s="19">
        <f>SUM(D19)</f>
        <v>0</v>
      </c>
      <c r="E20" s="19">
        <f>SUM(E19)</f>
        <v>424336</v>
      </c>
      <c r="F20" s="4" t="s">
        <v>14</v>
      </c>
      <c r="G20" s="19">
        <f>SUM(G19)</f>
        <v>0</v>
      </c>
      <c r="H20" s="19">
        <f>SUM(H19)</f>
        <v>0</v>
      </c>
      <c r="I20" s="19">
        <f>SUM(I19)</f>
        <v>0</v>
      </c>
      <c r="J20" s="19">
        <f>SUM(J19)</f>
        <v>0</v>
      </c>
      <c r="L20" s="12"/>
      <c r="M20" s="8"/>
      <c r="N20" s="8"/>
      <c r="O20" s="8"/>
    </row>
    <row r="21" spans="1:15" ht="15.75">
      <c r="A21" s="4" t="s">
        <v>8</v>
      </c>
      <c r="B21" s="19">
        <f>SUM(B20,B18,B14)</f>
        <v>2981396</v>
      </c>
      <c r="C21" s="19">
        <f>SUM(C20,C18,C14)</f>
        <v>0</v>
      </c>
      <c r="D21" s="19">
        <f>SUM(D20,D18,D14)</f>
        <v>0</v>
      </c>
      <c r="E21" s="19">
        <f>SUM(E20,E18,E14)</f>
        <v>2981396</v>
      </c>
      <c r="F21" s="4" t="s">
        <v>9</v>
      </c>
      <c r="G21" s="19">
        <f>SUM(G14,G18,G20)</f>
        <v>113954178</v>
      </c>
      <c r="H21" s="19">
        <f>SUM(H14,H18,H20)</f>
        <v>0</v>
      </c>
      <c r="I21" s="19">
        <f>SUM(I14,I18,I20)</f>
        <v>7145418</v>
      </c>
      <c r="J21" s="19">
        <f>SUM(J14,J18,J20)</f>
        <v>121099596</v>
      </c>
      <c r="L21" s="12"/>
      <c r="M21" s="8"/>
      <c r="N21" s="8"/>
      <c r="O21" s="8"/>
    </row>
    <row r="22" spans="1:15" ht="15.75">
      <c r="A22" s="6"/>
      <c r="B22" s="20"/>
      <c r="C22" s="20"/>
      <c r="D22" s="20"/>
      <c r="E22" s="20"/>
      <c r="F22" s="6"/>
      <c r="G22" s="20"/>
      <c r="H22" s="20"/>
      <c r="I22" s="20"/>
      <c r="J22" s="20"/>
      <c r="L22" s="12"/>
      <c r="M22" s="8"/>
      <c r="N22" s="8"/>
      <c r="O22" s="8"/>
    </row>
    <row r="23" spans="1:15" ht="15.75">
      <c r="A23" s="6"/>
      <c r="B23" s="20"/>
      <c r="C23" s="20"/>
      <c r="D23" s="20"/>
      <c r="E23" s="20"/>
      <c r="F23" s="6"/>
      <c r="G23" s="20"/>
      <c r="H23" s="20"/>
      <c r="I23" s="20"/>
      <c r="J23" s="20"/>
      <c r="L23" s="12"/>
      <c r="M23" s="8"/>
      <c r="N23" s="8"/>
      <c r="O23" s="8"/>
    </row>
    <row r="24" spans="1:15" ht="15.75">
      <c r="A24" s="6"/>
      <c r="B24" s="20"/>
      <c r="C24" s="20"/>
      <c r="D24" s="20"/>
      <c r="E24" s="20"/>
      <c r="F24" s="6"/>
      <c r="G24" s="20"/>
      <c r="H24" s="20"/>
      <c r="I24" s="20"/>
      <c r="J24" s="20"/>
      <c r="L24" s="12"/>
      <c r="M24" s="8"/>
      <c r="N24" s="8"/>
      <c r="O24" s="8"/>
    </row>
    <row r="25" spans="1:12" s="8" customFormat="1" ht="15.75">
      <c r="A25" s="6"/>
      <c r="B25" s="20"/>
      <c r="C25" s="20"/>
      <c r="D25" s="20"/>
      <c r="E25" s="20"/>
      <c r="F25" s="6"/>
      <c r="G25" s="20"/>
      <c r="H25" s="20"/>
      <c r="I25" s="20"/>
      <c r="J25" s="20"/>
      <c r="K25" s="18"/>
      <c r="L25" s="12"/>
    </row>
    <row r="26" spans="1:15" ht="15.75">
      <c r="A26" s="7" t="s">
        <v>15</v>
      </c>
      <c r="B26" s="25"/>
      <c r="C26" s="25"/>
      <c r="D26" s="25"/>
      <c r="E26" s="25"/>
      <c r="J26" s="22" t="s">
        <v>34</v>
      </c>
      <c r="L26" s="12"/>
      <c r="M26" s="8"/>
      <c r="N26" s="8"/>
      <c r="O26" s="8"/>
    </row>
    <row r="27" spans="1:10" ht="15.75">
      <c r="A27" s="2" t="s">
        <v>0</v>
      </c>
      <c r="B27" s="26" t="s">
        <v>27</v>
      </c>
      <c r="C27" s="26" t="s">
        <v>30</v>
      </c>
      <c r="D27" s="26" t="s">
        <v>29</v>
      </c>
      <c r="E27" s="26" t="s">
        <v>28</v>
      </c>
      <c r="F27" s="2" t="s">
        <v>1</v>
      </c>
      <c r="G27" s="26" t="s">
        <v>27</v>
      </c>
      <c r="H27" s="26" t="s">
        <v>30</v>
      </c>
      <c r="I27" s="26" t="s">
        <v>29</v>
      </c>
      <c r="J27" s="26" t="s">
        <v>28</v>
      </c>
    </row>
    <row r="28" spans="1:15" ht="16.5" customHeight="1">
      <c r="A28" s="16" t="s">
        <v>17</v>
      </c>
      <c r="B28" s="24">
        <v>41485803</v>
      </c>
      <c r="C28" s="24">
        <v>3623626</v>
      </c>
      <c r="D28" s="24">
        <v>0</v>
      </c>
      <c r="E28" s="24">
        <f aca="true" t="shared" si="2" ref="E28:E38">SUM(B28:D28)</f>
        <v>45109429</v>
      </c>
      <c r="F28" s="3" t="s">
        <v>3</v>
      </c>
      <c r="G28" s="23">
        <v>63031898</v>
      </c>
      <c r="H28" s="23">
        <v>2325500</v>
      </c>
      <c r="I28" s="23">
        <v>0</v>
      </c>
      <c r="J28" s="23">
        <f aca="true" t="shared" si="3" ref="J28:J38">SUM(G28:I28)</f>
        <v>65357398</v>
      </c>
      <c r="L28" s="12"/>
      <c r="M28" s="8"/>
      <c r="N28" s="8"/>
      <c r="O28" s="8"/>
    </row>
    <row r="29" spans="1:15" ht="16.5" customHeight="1">
      <c r="A29" s="16" t="s">
        <v>18</v>
      </c>
      <c r="B29" s="24">
        <v>30630400</v>
      </c>
      <c r="C29" s="24">
        <v>335000</v>
      </c>
      <c r="D29" s="24">
        <v>0</v>
      </c>
      <c r="E29" s="24">
        <f t="shared" si="2"/>
        <v>30965400</v>
      </c>
      <c r="F29" s="3" t="s">
        <v>4</v>
      </c>
      <c r="G29" s="23">
        <v>11819392</v>
      </c>
      <c r="H29" s="23">
        <v>408126</v>
      </c>
      <c r="I29" s="23">
        <v>0</v>
      </c>
      <c r="J29" s="23">
        <f t="shared" si="3"/>
        <v>12227518</v>
      </c>
      <c r="L29" s="12"/>
      <c r="M29" s="8"/>
      <c r="N29" s="8"/>
      <c r="O29" s="8"/>
    </row>
    <row r="30" spans="1:15" ht="16.5" customHeight="1">
      <c r="A30" s="16" t="s">
        <v>20</v>
      </c>
      <c r="B30" s="24">
        <v>0</v>
      </c>
      <c r="C30" s="24">
        <v>0</v>
      </c>
      <c r="D30" s="24">
        <v>0</v>
      </c>
      <c r="E30" s="24">
        <f t="shared" si="2"/>
        <v>0</v>
      </c>
      <c r="F30" s="3" t="s">
        <v>5</v>
      </c>
      <c r="G30" s="23">
        <v>79371858</v>
      </c>
      <c r="H30" s="23">
        <v>1225000</v>
      </c>
      <c r="I30" s="23">
        <v>0</v>
      </c>
      <c r="J30" s="23">
        <f t="shared" si="3"/>
        <v>80596858</v>
      </c>
      <c r="L30" s="12"/>
      <c r="M30" s="8"/>
      <c r="N30" s="8"/>
      <c r="O30" s="8"/>
    </row>
    <row r="31" spans="1:15" ht="16.5" customHeight="1">
      <c r="A31" s="16" t="s">
        <v>21</v>
      </c>
      <c r="B31" s="24">
        <v>49305602</v>
      </c>
      <c r="C31" s="24">
        <v>0</v>
      </c>
      <c r="D31" s="24">
        <v>0</v>
      </c>
      <c r="E31" s="24">
        <f t="shared" si="2"/>
        <v>49305602</v>
      </c>
      <c r="F31" s="3" t="s">
        <v>6</v>
      </c>
      <c r="G31" s="23">
        <v>71536936</v>
      </c>
      <c r="H31" s="23">
        <v>0</v>
      </c>
      <c r="I31" s="23">
        <v>0</v>
      </c>
      <c r="J31" s="23">
        <f t="shared" si="3"/>
        <v>71536936</v>
      </c>
      <c r="L31" s="12"/>
      <c r="M31" s="8"/>
      <c r="N31" s="8"/>
      <c r="O31" s="8"/>
    </row>
    <row r="32" spans="1:15" ht="16.5" customHeight="1">
      <c r="A32" s="16" t="s">
        <v>19</v>
      </c>
      <c r="B32" s="24">
        <v>227919240</v>
      </c>
      <c r="C32" s="24">
        <v>0</v>
      </c>
      <c r="D32" s="24">
        <v>7145418</v>
      </c>
      <c r="E32" s="24">
        <f t="shared" si="2"/>
        <v>235064658</v>
      </c>
      <c r="F32" s="16"/>
      <c r="G32" s="24"/>
      <c r="H32" s="24"/>
      <c r="I32" s="24"/>
      <c r="J32" s="23">
        <f t="shared" si="3"/>
        <v>0</v>
      </c>
      <c r="L32" s="12"/>
      <c r="M32" s="8"/>
      <c r="N32" s="8"/>
      <c r="O32" s="8"/>
    </row>
    <row r="33" spans="1:15" ht="16.5" customHeight="1">
      <c r="A33" s="4" t="s">
        <v>2</v>
      </c>
      <c r="B33" s="19">
        <f>SUM(B28:B32)</f>
        <v>349341045</v>
      </c>
      <c r="C33" s="19">
        <f>SUM(C28:C32)</f>
        <v>3958626</v>
      </c>
      <c r="D33" s="19">
        <f>SUM(D28:D32)</f>
        <v>7145418</v>
      </c>
      <c r="E33" s="19">
        <f>SUM(E28:E32)</f>
        <v>360445089</v>
      </c>
      <c r="F33" s="5" t="s">
        <v>10</v>
      </c>
      <c r="G33" s="19">
        <f>SUM(G28:G32)</f>
        <v>225760084</v>
      </c>
      <c r="H33" s="19">
        <f>SUM(H28:H32)</f>
        <v>3958626</v>
      </c>
      <c r="I33" s="19">
        <f>SUM(I28:I32)</f>
        <v>0</v>
      </c>
      <c r="J33" s="19">
        <f>SUM(J28:J32)</f>
        <v>229718710</v>
      </c>
      <c r="L33" s="12"/>
      <c r="M33" s="8"/>
      <c r="N33" s="8"/>
      <c r="O33" s="8"/>
    </row>
    <row r="34" spans="1:15" ht="16.5" customHeight="1">
      <c r="A34" s="16" t="s">
        <v>11</v>
      </c>
      <c r="B34" s="24">
        <v>0</v>
      </c>
      <c r="C34" s="24">
        <v>0</v>
      </c>
      <c r="D34" s="24">
        <v>0</v>
      </c>
      <c r="E34" s="24">
        <f t="shared" si="2"/>
        <v>0</v>
      </c>
      <c r="F34" s="16" t="s">
        <v>31</v>
      </c>
      <c r="G34" s="24">
        <v>368052795</v>
      </c>
      <c r="H34" s="24">
        <v>0</v>
      </c>
      <c r="I34" s="24">
        <v>0</v>
      </c>
      <c r="J34" s="23">
        <f t="shared" si="3"/>
        <v>368052795</v>
      </c>
      <c r="L34" s="12"/>
      <c r="M34" s="8"/>
      <c r="N34" s="8"/>
      <c r="O34" s="8"/>
    </row>
    <row r="35" spans="1:15" ht="16.5" customHeight="1">
      <c r="A35" s="16" t="s">
        <v>37</v>
      </c>
      <c r="B35" s="24">
        <v>301000</v>
      </c>
      <c r="C35" s="24">
        <v>0</v>
      </c>
      <c r="D35" s="24">
        <v>0</v>
      </c>
      <c r="E35" s="24">
        <f t="shared" si="2"/>
        <v>301000</v>
      </c>
      <c r="F35" s="16" t="s">
        <v>26</v>
      </c>
      <c r="G35" s="24">
        <v>34996611</v>
      </c>
      <c r="H35" s="24">
        <v>0</v>
      </c>
      <c r="I35" s="24">
        <v>0</v>
      </c>
      <c r="J35" s="23">
        <f t="shared" si="3"/>
        <v>34996611</v>
      </c>
      <c r="L35" s="12"/>
      <c r="M35" s="8"/>
      <c r="N35" s="8"/>
      <c r="O35" s="8"/>
    </row>
    <row r="36" spans="1:15" ht="16.5" customHeight="1">
      <c r="A36" s="16" t="s">
        <v>22</v>
      </c>
      <c r="B36" s="24">
        <v>8211339</v>
      </c>
      <c r="C36" s="24"/>
      <c r="D36" s="24">
        <v>0</v>
      </c>
      <c r="E36" s="24">
        <f t="shared" si="2"/>
        <v>8211339</v>
      </c>
      <c r="F36" s="16" t="s">
        <v>32</v>
      </c>
      <c r="G36" s="24">
        <v>0</v>
      </c>
      <c r="H36" s="24">
        <v>0</v>
      </c>
      <c r="I36" s="24">
        <v>0</v>
      </c>
      <c r="J36" s="23">
        <f t="shared" si="3"/>
        <v>0</v>
      </c>
      <c r="L36" s="12"/>
      <c r="M36" s="8"/>
      <c r="N36" s="8"/>
      <c r="O36" s="8"/>
    </row>
    <row r="37" spans="1:15" ht="16.5" customHeight="1">
      <c r="A37" s="5" t="s">
        <v>11</v>
      </c>
      <c r="B37" s="19">
        <f>SUM(B34:B36)</f>
        <v>8512339</v>
      </c>
      <c r="C37" s="19">
        <f>SUM(C34:C36)</f>
        <v>0</v>
      </c>
      <c r="D37" s="19">
        <f>SUM(D34:D36)</f>
        <v>0</v>
      </c>
      <c r="E37" s="19">
        <f>SUM(E34:E36)</f>
        <v>8512339</v>
      </c>
      <c r="F37" s="5" t="s">
        <v>7</v>
      </c>
      <c r="G37" s="19">
        <f>SUM(G34:G36)</f>
        <v>403049406</v>
      </c>
      <c r="H37" s="19">
        <f>SUM(H34:H36)</f>
        <v>0</v>
      </c>
      <c r="I37" s="19">
        <f>SUM(I34:I36)</f>
        <v>0</v>
      </c>
      <c r="J37" s="19">
        <f>SUM(J34:J36)</f>
        <v>403049406</v>
      </c>
      <c r="L37" s="12"/>
      <c r="M37" s="8"/>
      <c r="N37" s="8"/>
      <c r="O37" s="8"/>
    </row>
    <row r="38" spans="1:15" ht="15.75" customHeight="1">
      <c r="A38" s="3" t="s">
        <v>36</v>
      </c>
      <c r="B38" s="24">
        <v>409384172</v>
      </c>
      <c r="C38" s="24">
        <v>0</v>
      </c>
      <c r="D38" s="24">
        <v>0</v>
      </c>
      <c r="E38" s="24">
        <f t="shared" si="2"/>
        <v>409384172</v>
      </c>
      <c r="F38" s="16" t="s">
        <v>23</v>
      </c>
      <c r="G38" s="24">
        <v>2010000</v>
      </c>
      <c r="H38" s="24">
        <v>0</v>
      </c>
      <c r="I38" s="24">
        <v>0</v>
      </c>
      <c r="J38" s="23">
        <f t="shared" si="3"/>
        <v>2010000</v>
      </c>
      <c r="L38" s="14"/>
      <c r="M38" s="8"/>
      <c r="N38" s="8"/>
      <c r="O38" s="8"/>
    </row>
    <row r="39" spans="1:15" ht="15.75">
      <c r="A39" s="4" t="s">
        <v>13</v>
      </c>
      <c r="B39" s="19">
        <f>SUM(B38)</f>
        <v>409384172</v>
      </c>
      <c r="C39" s="19">
        <f>SUM(C38)</f>
        <v>0</v>
      </c>
      <c r="D39" s="19">
        <f>SUM(D38)</f>
        <v>0</v>
      </c>
      <c r="E39" s="19">
        <f>SUM(E38)</f>
        <v>409384172</v>
      </c>
      <c r="F39" s="4" t="s">
        <v>14</v>
      </c>
      <c r="G39" s="19">
        <f>SUM(G38)</f>
        <v>2010000</v>
      </c>
      <c r="H39" s="19">
        <f>SUM(H38)</f>
        <v>0</v>
      </c>
      <c r="I39" s="19">
        <f>SUM(I38)</f>
        <v>0</v>
      </c>
      <c r="J39" s="19">
        <f>SUM(J38)</f>
        <v>2010000</v>
      </c>
      <c r="L39" s="12"/>
      <c r="M39" s="8"/>
      <c r="N39" s="8"/>
      <c r="O39" s="8"/>
    </row>
    <row r="40" spans="1:15" ht="15.75">
      <c r="A40" s="4" t="s">
        <v>8</v>
      </c>
      <c r="B40" s="19">
        <f>SUM(B39,B37,B33)</f>
        <v>767237556</v>
      </c>
      <c r="C40" s="19">
        <f>SUM(C39,C37,C33)</f>
        <v>3958626</v>
      </c>
      <c r="D40" s="19">
        <f>SUM(D39,D37,D33)</f>
        <v>7145418</v>
      </c>
      <c r="E40" s="19">
        <f>SUM(E39,E37,E33)</f>
        <v>778341600</v>
      </c>
      <c r="F40" s="4" t="s">
        <v>9</v>
      </c>
      <c r="G40" s="19">
        <f>SUM(G33,G37,G39)</f>
        <v>630819490</v>
      </c>
      <c r="H40" s="19">
        <f>SUM(H33,H37,H39)</f>
        <v>3958626</v>
      </c>
      <c r="I40" s="19">
        <f>SUM(I33,I37,I39)</f>
        <v>0</v>
      </c>
      <c r="J40" s="19">
        <f>SUM(J33,J37,J39)</f>
        <v>634778116</v>
      </c>
      <c r="L40" s="12"/>
      <c r="M40" s="8"/>
      <c r="N40" s="8"/>
      <c r="O40" s="8"/>
    </row>
    <row r="41" spans="1:15" ht="15.75">
      <c r="A41" s="13"/>
      <c r="B41" s="21"/>
      <c r="C41" s="21"/>
      <c r="D41" s="21"/>
      <c r="E41" s="21"/>
      <c r="F41" s="17"/>
      <c r="G41" s="21"/>
      <c r="H41" s="21"/>
      <c r="I41" s="21"/>
      <c r="J41" s="21"/>
      <c r="L41" s="12"/>
      <c r="M41" s="8"/>
      <c r="N41" s="8"/>
      <c r="O41" s="8"/>
    </row>
    <row r="42" spans="1:15" ht="15.75">
      <c r="A42" s="13"/>
      <c r="B42" s="21"/>
      <c r="C42" s="21"/>
      <c r="D42" s="21"/>
      <c r="E42" s="21"/>
      <c r="F42" s="17"/>
      <c r="G42" s="21"/>
      <c r="H42" s="21"/>
      <c r="I42" s="21"/>
      <c r="J42" s="21"/>
      <c r="L42" s="12"/>
      <c r="M42" s="8"/>
      <c r="N42" s="8"/>
      <c r="O42" s="8"/>
    </row>
    <row r="43" spans="1:15" ht="15.75">
      <c r="A43" s="13"/>
      <c r="B43" s="21"/>
      <c r="C43" s="21"/>
      <c r="D43" s="21"/>
      <c r="E43" s="21"/>
      <c r="F43" s="17"/>
      <c r="G43" s="21"/>
      <c r="H43" s="21"/>
      <c r="I43" s="21"/>
      <c r="J43" s="21"/>
      <c r="L43" s="12"/>
      <c r="M43" s="8"/>
      <c r="N43" s="8"/>
      <c r="O43" s="8"/>
    </row>
    <row r="44" spans="1:15" ht="15.75">
      <c r="A44" s="13"/>
      <c r="B44" s="21"/>
      <c r="C44" s="21"/>
      <c r="D44" s="21"/>
      <c r="E44" s="21"/>
      <c r="F44" s="17"/>
      <c r="G44" s="21"/>
      <c r="H44" s="21"/>
      <c r="I44" s="21"/>
      <c r="J44" s="21"/>
      <c r="L44" s="12"/>
      <c r="M44" s="8"/>
      <c r="N44" s="8"/>
      <c r="O44" s="8"/>
    </row>
    <row r="45" spans="1:15" ht="15.75">
      <c r="A45" s="13"/>
      <c r="B45" s="21"/>
      <c r="C45" s="21"/>
      <c r="D45" s="21"/>
      <c r="E45" s="21"/>
      <c r="F45" s="17"/>
      <c r="G45" s="21"/>
      <c r="H45" s="21"/>
      <c r="I45" s="21"/>
      <c r="J45" s="21"/>
      <c r="L45" s="12"/>
      <c r="M45" s="8"/>
      <c r="N45" s="8"/>
      <c r="O45" s="8"/>
    </row>
    <row r="46" spans="1:15" ht="15.75">
      <c r="A46" s="13"/>
      <c r="B46" s="21"/>
      <c r="C46" s="21"/>
      <c r="D46" s="21"/>
      <c r="E46" s="21"/>
      <c r="F46" s="17"/>
      <c r="G46" s="21"/>
      <c r="H46" s="21"/>
      <c r="I46" s="21"/>
      <c r="J46" s="21"/>
      <c r="L46" s="12"/>
      <c r="M46" s="8"/>
      <c r="N46" s="8"/>
      <c r="O46" s="8"/>
    </row>
    <row r="47" spans="1:15" ht="15.75">
      <c r="A47" s="13"/>
      <c r="B47" s="21"/>
      <c r="C47" s="21"/>
      <c r="D47" s="21"/>
      <c r="E47" s="21"/>
      <c r="F47" s="17"/>
      <c r="G47" s="21"/>
      <c r="H47" s="21"/>
      <c r="I47" s="21"/>
      <c r="J47" s="21"/>
      <c r="L47" s="12"/>
      <c r="M47" s="8"/>
      <c r="N47" s="8"/>
      <c r="O47" s="8"/>
    </row>
    <row r="48" spans="1:15" ht="15.75">
      <c r="A48" s="13"/>
      <c r="B48" s="21"/>
      <c r="C48" s="21"/>
      <c r="D48" s="21"/>
      <c r="E48" s="21"/>
      <c r="F48" s="17"/>
      <c r="G48" s="21"/>
      <c r="H48" s="21"/>
      <c r="I48" s="21"/>
      <c r="J48" s="21"/>
      <c r="L48" s="12"/>
      <c r="M48" s="8"/>
      <c r="N48" s="8"/>
      <c r="O48" s="8"/>
    </row>
    <row r="49" spans="1:15" ht="15.75">
      <c r="A49" s="13"/>
      <c r="B49" s="21"/>
      <c r="C49" s="21"/>
      <c r="D49" s="21"/>
      <c r="E49" s="21"/>
      <c r="F49" s="17"/>
      <c r="G49" s="21"/>
      <c r="H49" s="21"/>
      <c r="I49" s="21"/>
      <c r="J49" s="21"/>
      <c r="L49" s="12"/>
      <c r="M49" s="8"/>
      <c r="N49" s="8"/>
      <c r="O49" s="8"/>
    </row>
    <row r="50" spans="1:10" ht="15.75">
      <c r="A50" s="7" t="s">
        <v>24</v>
      </c>
      <c r="B50" s="21"/>
      <c r="C50" s="21"/>
      <c r="D50" s="21"/>
      <c r="E50" s="21"/>
      <c r="F50" s="13"/>
      <c r="G50" s="21"/>
      <c r="H50" s="21"/>
      <c r="I50" s="21"/>
      <c r="J50" s="22" t="s">
        <v>34</v>
      </c>
    </row>
    <row r="51" spans="1:10" ht="15.75">
      <c r="A51" s="2" t="s">
        <v>0</v>
      </c>
      <c r="B51" s="26" t="s">
        <v>27</v>
      </c>
      <c r="C51" s="26" t="s">
        <v>30</v>
      </c>
      <c r="D51" s="26" t="s">
        <v>29</v>
      </c>
      <c r="E51" s="26" t="s">
        <v>28</v>
      </c>
      <c r="F51" s="2" t="s">
        <v>1</v>
      </c>
      <c r="G51" s="26" t="s">
        <v>27</v>
      </c>
      <c r="H51" s="26" t="s">
        <v>30</v>
      </c>
      <c r="I51" s="26" t="s">
        <v>29</v>
      </c>
      <c r="J51" s="26" t="s">
        <v>28</v>
      </c>
    </row>
    <row r="52" spans="1:10" ht="15.75">
      <c r="A52" s="16" t="s">
        <v>17</v>
      </c>
      <c r="B52" s="24">
        <v>0</v>
      </c>
      <c r="C52" s="24">
        <v>0</v>
      </c>
      <c r="D52" s="24">
        <v>0</v>
      </c>
      <c r="E52" s="24">
        <f aca="true" t="shared" si="4" ref="E52:E62">SUM(B52:D52)</f>
        <v>0</v>
      </c>
      <c r="F52" s="3" t="s">
        <v>3</v>
      </c>
      <c r="G52" s="23">
        <v>3886178</v>
      </c>
      <c r="H52" s="23">
        <v>0</v>
      </c>
      <c r="I52" s="23">
        <v>0</v>
      </c>
      <c r="J52" s="23">
        <f aca="true" t="shared" si="5" ref="J52:J62">SUM(G52:I52)</f>
        <v>3886178</v>
      </c>
    </row>
    <row r="53" spans="1:10" ht="15.75">
      <c r="A53" s="16" t="s">
        <v>18</v>
      </c>
      <c r="B53" s="24">
        <v>620000</v>
      </c>
      <c r="C53" s="24">
        <v>0</v>
      </c>
      <c r="D53" s="24">
        <v>0</v>
      </c>
      <c r="E53" s="24">
        <f t="shared" si="4"/>
        <v>620000</v>
      </c>
      <c r="F53" s="3" t="s">
        <v>4</v>
      </c>
      <c r="G53" s="23">
        <v>770926</v>
      </c>
      <c r="H53" s="23">
        <v>0</v>
      </c>
      <c r="I53" s="23">
        <v>0</v>
      </c>
      <c r="J53" s="23">
        <f t="shared" si="5"/>
        <v>770926</v>
      </c>
    </row>
    <row r="54" spans="1:10" ht="15.75">
      <c r="A54" s="16" t="s">
        <v>20</v>
      </c>
      <c r="B54" s="24">
        <v>0</v>
      </c>
      <c r="C54" s="24">
        <v>0</v>
      </c>
      <c r="D54" s="24">
        <v>0</v>
      </c>
      <c r="E54" s="24">
        <f t="shared" si="4"/>
        <v>0</v>
      </c>
      <c r="F54" s="3" t="s">
        <v>5</v>
      </c>
      <c r="G54" s="23">
        <v>5640000</v>
      </c>
      <c r="H54" s="23">
        <v>0</v>
      </c>
      <c r="I54" s="23">
        <v>0</v>
      </c>
      <c r="J54" s="23">
        <f t="shared" si="5"/>
        <v>5640000</v>
      </c>
    </row>
    <row r="55" spans="1:10" ht="15.75">
      <c r="A55" s="16" t="s">
        <v>21</v>
      </c>
      <c r="B55" s="24">
        <v>0</v>
      </c>
      <c r="C55" s="24">
        <v>0</v>
      </c>
      <c r="D55" s="24">
        <v>0</v>
      </c>
      <c r="E55" s="24">
        <f t="shared" si="4"/>
        <v>0</v>
      </c>
      <c r="F55" s="3" t="s">
        <v>6</v>
      </c>
      <c r="G55" s="23">
        <v>0</v>
      </c>
      <c r="H55" s="23">
        <v>0</v>
      </c>
      <c r="I55" s="23">
        <v>0</v>
      </c>
      <c r="J55" s="23">
        <f t="shared" si="5"/>
        <v>0</v>
      </c>
    </row>
    <row r="56" spans="1:10" ht="15.75">
      <c r="A56" s="16" t="s">
        <v>19</v>
      </c>
      <c r="B56" s="24">
        <v>0</v>
      </c>
      <c r="C56" s="24">
        <v>0</v>
      </c>
      <c r="D56" s="24">
        <v>0</v>
      </c>
      <c r="E56" s="24">
        <f t="shared" si="4"/>
        <v>0</v>
      </c>
      <c r="F56" s="16"/>
      <c r="G56" s="24"/>
      <c r="H56" s="24"/>
      <c r="I56" s="24"/>
      <c r="J56" s="23">
        <f t="shared" si="5"/>
        <v>0</v>
      </c>
    </row>
    <row r="57" spans="1:10" ht="15.75">
      <c r="A57" s="4" t="s">
        <v>2</v>
      </c>
      <c r="B57" s="19">
        <f>SUM(B52:B56)</f>
        <v>620000</v>
      </c>
      <c r="C57" s="19">
        <f>SUM(C52:C56)</f>
        <v>0</v>
      </c>
      <c r="D57" s="19">
        <f>SUM(D52:D56)</f>
        <v>0</v>
      </c>
      <c r="E57" s="19">
        <f>SUM(E52:E56)</f>
        <v>620000</v>
      </c>
      <c r="F57" s="5" t="s">
        <v>10</v>
      </c>
      <c r="G57" s="19">
        <f>SUM(G52:G56)</f>
        <v>10297104</v>
      </c>
      <c r="H57" s="19">
        <f>SUM(H52:H56)</f>
        <v>0</v>
      </c>
      <c r="I57" s="19">
        <f>SUM(I52:I56)</f>
        <v>0</v>
      </c>
      <c r="J57" s="19">
        <f>SUM(J52:J56)</f>
        <v>10297104</v>
      </c>
    </row>
    <row r="58" spans="1:10" ht="15.75">
      <c r="A58" s="16" t="s">
        <v>11</v>
      </c>
      <c r="B58" s="24">
        <v>0</v>
      </c>
      <c r="C58" s="24">
        <v>0</v>
      </c>
      <c r="D58" s="24">
        <v>0</v>
      </c>
      <c r="E58" s="24">
        <f t="shared" si="4"/>
        <v>0</v>
      </c>
      <c r="F58" s="16" t="s">
        <v>31</v>
      </c>
      <c r="G58" s="24">
        <v>215000</v>
      </c>
      <c r="H58" s="24">
        <v>0</v>
      </c>
      <c r="I58" s="24">
        <v>0</v>
      </c>
      <c r="J58" s="23">
        <f t="shared" si="5"/>
        <v>215000</v>
      </c>
    </row>
    <row r="59" spans="1:10" ht="15.75">
      <c r="A59" s="16" t="s">
        <v>37</v>
      </c>
      <c r="B59" s="24">
        <v>0</v>
      </c>
      <c r="C59" s="24">
        <v>0</v>
      </c>
      <c r="D59" s="24">
        <v>0</v>
      </c>
      <c r="E59" s="24">
        <f t="shared" si="4"/>
        <v>0</v>
      </c>
      <c r="F59" s="16" t="s">
        <v>26</v>
      </c>
      <c r="G59" s="24">
        <v>0</v>
      </c>
      <c r="H59" s="24">
        <v>0</v>
      </c>
      <c r="I59" s="24">
        <v>0</v>
      </c>
      <c r="J59" s="23">
        <f t="shared" si="5"/>
        <v>0</v>
      </c>
    </row>
    <row r="60" spans="1:10" ht="15.75">
      <c r="A60" s="16" t="s">
        <v>22</v>
      </c>
      <c r="B60" s="24">
        <v>0</v>
      </c>
      <c r="C60" s="24">
        <v>0</v>
      </c>
      <c r="D60" s="24">
        <v>0</v>
      </c>
      <c r="E60" s="24">
        <f t="shared" si="4"/>
        <v>0</v>
      </c>
      <c r="F60" s="16" t="s">
        <v>32</v>
      </c>
      <c r="G60" s="24"/>
      <c r="H60" s="24"/>
      <c r="I60" s="24"/>
      <c r="J60" s="23">
        <f t="shared" si="5"/>
        <v>0</v>
      </c>
    </row>
    <row r="61" spans="1:10" ht="15.75">
      <c r="A61" s="5" t="s">
        <v>11</v>
      </c>
      <c r="B61" s="19">
        <f>SUM(B58:B60)</f>
        <v>0</v>
      </c>
      <c r="C61" s="19">
        <f>SUM(C58:C60)</f>
        <v>0</v>
      </c>
      <c r="D61" s="19">
        <f>SUM(D58:D60)</f>
        <v>0</v>
      </c>
      <c r="E61" s="19">
        <f>SUM(E58:E60)</f>
        <v>0</v>
      </c>
      <c r="F61" s="5" t="s">
        <v>7</v>
      </c>
      <c r="G61" s="19">
        <f>SUM(G58:G60)</f>
        <v>215000</v>
      </c>
      <c r="H61" s="19">
        <f>SUM(H58:H60)</f>
        <v>0</v>
      </c>
      <c r="I61" s="19">
        <f>SUM(I58:I60)</f>
        <v>0</v>
      </c>
      <c r="J61" s="23">
        <f t="shared" si="5"/>
        <v>215000</v>
      </c>
    </row>
    <row r="62" spans="1:10" ht="15.75">
      <c r="A62" s="3" t="s">
        <v>36</v>
      </c>
      <c r="B62" s="24">
        <v>79778</v>
      </c>
      <c r="C62" s="24">
        <v>0</v>
      </c>
      <c r="D62" s="24">
        <v>0</v>
      </c>
      <c r="E62" s="24">
        <f t="shared" si="4"/>
        <v>79778</v>
      </c>
      <c r="F62" s="16" t="s">
        <v>23</v>
      </c>
      <c r="G62" s="24">
        <v>0</v>
      </c>
      <c r="H62" s="24">
        <v>0</v>
      </c>
      <c r="I62" s="24">
        <v>0</v>
      </c>
      <c r="J62" s="23">
        <f t="shared" si="5"/>
        <v>0</v>
      </c>
    </row>
    <row r="63" spans="1:10" ht="15.75">
      <c r="A63" s="4" t="s">
        <v>13</v>
      </c>
      <c r="B63" s="19">
        <f>SUM(B62)</f>
        <v>79778</v>
      </c>
      <c r="C63" s="19">
        <f>SUM(C62)</f>
        <v>0</v>
      </c>
      <c r="D63" s="19">
        <f>SUM(D62)</f>
        <v>0</v>
      </c>
      <c r="E63" s="19">
        <f>SUM(E62)</f>
        <v>79778</v>
      </c>
      <c r="F63" s="4" t="s">
        <v>14</v>
      </c>
      <c r="G63" s="19">
        <f>SUM(G62)</f>
        <v>0</v>
      </c>
      <c r="H63" s="19">
        <f>SUM(H62)</f>
        <v>0</v>
      </c>
      <c r="I63" s="19">
        <f>SUM(I62)</f>
        <v>0</v>
      </c>
      <c r="J63" s="19">
        <f>SUM(J62)</f>
        <v>0</v>
      </c>
    </row>
    <row r="64" spans="1:10" ht="15.75">
      <c r="A64" s="4" t="s">
        <v>8</v>
      </c>
      <c r="B64" s="19">
        <f>SUM(B63,B61,B57)</f>
        <v>699778</v>
      </c>
      <c r="C64" s="19">
        <f>SUM(C63,C61,C57)</f>
        <v>0</v>
      </c>
      <c r="D64" s="19">
        <f>SUM(D63,D61,D57)</f>
        <v>0</v>
      </c>
      <c r="E64" s="19">
        <f>SUM(E63,E61,E57)</f>
        <v>699778</v>
      </c>
      <c r="F64" s="4" t="s">
        <v>9</v>
      </c>
      <c r="G64" s="19">
        <f>SUM(G57,G61,G63)</f>
        <v>10512104</v>
      </c>
      <c r="H64" s="19">
        <f>SUM(H57,H61,H63)</f>
        <v>0</v>
      </c>
      <c r="I64" s="19">
        <f>SUM(I57,I61,I63)</f>
        <v>0</v>
      </c>
      <c r="J64" s="19">
        <f>SUM(J57,J61,J63)</f>
        <v>10512104</v>
      </c>
    </row>
    <row r="65" spans="1:10" ht="15.75">
      <c r="A65" s="6"/>
      <c r="B65" s="20"/>
      <c r="C65" s="20"/>
      <c r="D65" s="20"/>
      <c r="E65" s="20"/>
      <c r="F65" s="6"/>
      <c r="G65" s="20"/>
      <c r="H65" s="20"/>
      <c r="I65" s="20"/>
      <c r="J65" s="20"/>
    </row>
    <row r="66" spans="1:10" ht="15.75">
      <c r="A66" s="6"/>
      <c r="B66" s="20"/>
      <c r="C66" s="20"/>
      <c r="D66" s="20"/>
      <c r="E66" s="20"/>
      <c r="F66" s="6"/>
      <c r="G66" s="20"/>
      <c r="H66" s="20"/>
      <c r="I66" s="20"/>
      <c r="J66" s="20"/>
    </row>
    <row r="67" spans="1:10" ht="15.75">
      <c r="A67" s="6"/>
      <c r="B67" s="20"/>
      <c r="C67" s="20"/>
      <c r="D67" s="20"/>
      <c r="E67" s="20"/>
      <c r="F67" s="6"/>
      <c r="G67" s="20"/>
      <c r="H67" s="20"/>
      <c r="I67" s="20"/>
      <c r="J67" s="20"/>
    </row>
    <row r="68" spans="1:10" ht="15.75">
      <c r="A68" s="6"/>
      <c r="B68" s="20"/>
      <c r="C68" s="20"/>
      <c r="D68" s="20"/>
      <c r="E68" s="20"/>
      <c r="F68" s="6"/>
      <c r="G68" s="20"/>
      <c r="H68" s="20"/>
      <c r="I68" s="20"/>
      <c r="J68" s="20"/>
    </row>
    <row r="69" spans="1:10" ht="15.75">
      <c r="A69" s="6"/>
      <c r="B69" s="20"/>
      <c r="C69" s="20"/>
      <c r="D69" s="20"/>
      <c r="E69" s="20"/>
      <c r="F69" s="6"/>
      <c r="G69" s="20"/>
      <c r="H69" s="20"/>
      <c r="I69" s="20"/>
      <c r="J69" s="20"/>
    </row>
    <row r="70" spans="1:10" ht="15.75">
      <c r="A70" s="7" t="s">
        <v>33</v>
      </c>
      <c r="B70" s="21"/>
      <c r="C70" s="21"/>
      <c r="D70" s="21"/>
      <c r="E70" s="21"/>
      <c r="F70" s="13"/>
      <c r="G70" s="21"/>
      <c r="H70" s="21"/>
      <c r="I70" s="21"/>
      <c r="J70" s="22" t="s">
        <v>34</v>
      </c>
    </row>
    <row r="71" spans="1:10" ht="15.75">
      <c r="A71" s="2" t="s">
        <v>0</v>
      </c>
      <c r="B71" s="26" t="s">
        <v>27</v>
      </c>
      <c r="C71" s="26" t="s">
        <v>30</v>
      </c>
      <c r="D71" s="26" t="s">
        <v>29</v>
      </c>
      <c r="E71" s="26" t="s">
        <v>28</v>
      </c>
      <c r="F71" s="2" t="s">
        <v>1</v>
      </c>
      <c r="G71" s="26" t="s">
        <v>27</v>
      </c>
      <c r="H71" s="26" t="s">
        <v>30</v>
      </c>
      <c r="I71" s="26" t="s">
        <v>29</v>
      </c>
      <c r="J71" s="26" t="s">
        <v>28</v>
      </c>
    </row>
    <row r="72" spans="1:10" ht="15.75">
      <c r="A72" s="16" t="s">
        <v>17</v>
      </c>
      <c r="B72" s="24">
        <v>0</v>
      </c>
      <c r="C72" s="24">
        <v>0</v>
      </c>
      <c r="D72" s="24">
        <v>0</v>
      </c>
      <c r="E72" s="24">
        <f>SUM(B72:D72)</f>
        <v>0</v>
      </c>
      <c r="F72" s="3" t="s">
        <v>3</v>
      </c>
      <c r="G72" s="23">
        <v>12801000</v>
      </c>
      <c r="H72" s="23">
        <v>0</v>
      </c>
      <c r="I72" s="23">
        <v>0</v>
      </c>
      <c r="J72" s="23">
        <f>SUM(G72:I72)</f>
        <v>12801000</v>
      </c>
    </row>
    <row r="73" spans="1:10" ht="15.75">
      <c r="A73" s="16" t="s">
        <v>18</v>
      </c>
      <c r="B73" s="24">
        <v>27955462</v>
      </c>
      <c r="C73" s="24">
        <v>0</v>
      </c>
      <c r="D73" s="24">
        <v>0</v>
      </c>
      <c r="E73" s="24">
        <f>SUM(B73:D73)</f>
        <v>27955462</v>
      </c>
      <c r="F73" s="3" t="s">
        <v>4</v>
      </c>
      <c r="G73" s="23">
        <v>2544795</v>
      </c>
      <c r="H73" s="23">
        <v>0</v>
      </c>
      <c r="I73" s="23">
        <v>0</v>
      </c>
      <c r="J73" s="23">
        <f>SUM(G73:I73)</f>
        <v>2544795</v>
      </c>
    </row>
    <row r="74" spans="1:10" ht="15.75">
      <c r="A74" s="16" t="s">
        <v>20</v>
      </c>
      <c r="B74" s="24">
        <v>0</v>
      </c>
      <c r="C74" s="24">
        <v>0</v>
      </c>
      <c r="D74" s="24">
        <v>0</v>
      </c>
      <c r="E74" s="24">
        <f>SUM(B74:D74)</f>
        <v>0</v>
      </c>
      <c r="F74" s="3" t="s">
        <v>5</v>
      </c>
      <c r="G74" s="23">
        <v>28667806</v>
      </c>
      <c r="H74" s="23">
        <v>0</v>
      </c>
      <c r="I74" s="23">
        <v>0</v>
      </c>
      <c r="J74" s="23">
        <f>SUM(G74:I74)</f>
        <v>28667806</v>
      </c>
    </row>
    <row r="75" spans="1:10" ht="15.75">
      <c r="A75" s="16" t="s">
        <v>21</v>
      </c>
      <c r="B75" s="24">
        <v>0</v>
      </c>
      <c r="C75" s="24">
        <v>0</v>
      </c>
      <c r="D75" s="24">
        <v>0</v>
      </c>
      <c r="E75" s="24">
        <f>SUM(B75:D75)</f>
        <v>0</v>
      </c>
      <c r="F75" s="3" t="s">
        <v>6</v>
      </c>
      <c r="G75" s="23">
        <v>0</v>
      </c>
      <c r="H75" s="23">
        <v>0</v>
      </c>
      <c r="I75" s="23">
        <v>0</v>
      </c>
      <c r="J75" s="23">
        <f>SUM(G75:I75)</f>
        <v>0</v>
      </c>
    </row>
    <row r="76" spans="1:10" ht="15.75">
      <c r="A76" s="16" t="s">
        <v>19</v>
      </c>
      <c r="B76" s="24">
        <v>0</v>
      </c>
      <c r="C76" s="24">
        <v>0</v>
      </c>
      <c r="D76" s="24">
        <v>0</v>
      </c>
      <c r="E76" s="24">
        <f>SUM(B76:D76)</f>
        <v>0</v>
      </c>
      <c r="F76" s="16"/>
      <c r="G76" s="24"/>
      <c r="H76" s="24"/>
      <c r="I76" s="24"/>
      <c r="J76" s="23">
        <f>SUM(G76:I76)</f>
        <v>0</v>
      </c>
    </row>
    <row r="77" spans="1:10" ht="15.75">
      <c r="A77" s="4" t="s">
        <v>2</v>
      </c>
      <c r="B77" s="19">
        <f>SUM(B72:B76)</f>
        <v>27955462</v>
      </c>
      <c r="C77" s="19">
        <f>SUM(C72:C76)</f>
        <v>0</v>
      </c>
      <c r="D77" s="19">
        <f>SUM(D72:D76)</f>
        <v>0</v>
      </c>
      <c r="E77" s="19">
        <f>SUM(E72:E76)</f>
        <v>27955462</v>
      </c>
      <c r="F77" s="5" t="s">
        <v>10</v>
      </c>
      <c r="G77" s="19">
        <f>SUM(G72:G76)</f>
        <v>44013601</v>
      </c>
      <c r="H77" s="19">
        <f>SUM(H72:H76)</f>
        <v>0</v>
      </c>
      <c r="I77" s="19">
        <f>SUM(I72:I76)</f>
        <v>0</v>
      </c>
      <c r="J77" s="19">
        <f>SUM(J72:J76)</f>
        <v>44013601</v>
      </c>
    </row>
    <row r="78" spans="1:10" ht="15.75">
      <c r="A78" s="16" t="s">
        <v>11</v>
      </c>
      <c r="B78" s="24">
        <v>0</v>
      </c>
      <c r="C78" s="24">
        <v>0</v>
      </c>
      <c r="D78" s="24">
        <v>0</v>
      </c>
      <c r="E78" s="24">
        <f>SUM(B78:D78)</f>
        <v>0</v>
      </c>
      <c r="F78" s="16" t="s">
        <v>31</v>
      </c>
      <c r="G78" s="24">
        <v>0</v>
      </c>
      <c r="H78" s="24">
        <v>0</v>
      </c>
      <c r="I78" s="24">
        <v>0</v>
      </c>
      <c r="J78" s="23">
        <f>SUM(G78:I78)</f>
        <v>0</v>
      </c>
    </row>
    <row r="79" spans="1:10" ht="15.75">
      <c r="A79" s="16" t="s">
        <v>37</v>
      </c>
      <c r="B79" s="24">
        <v>0</v>
      </c>
      <c r="C79" s="24">
        <v>0</v>
      </c>
      <c r="D79" s="24">
        <v>0</v>
      </c>
      <c r="E79" s="24">
        <f>SUM(B79:D79)</f>
        <v>0</v>
      </c>
      <c r="F79" s="16" t="s">
        <v>26</v>
      </c>
      <c r="G79" s="24">
        <v>0</v>
      </c>
      <c r="H79" s="24">
        <v>0</v>
      </c>
      <c r="I79" s="24">
        <v>0</v>
      </c>
      <c r="J79" s="23">
        <f>SUM(G79:I79)</f>
        <v>0</v>
      </c>
    </row>
    <row r="80" spans="1:10" ht="15.75">
      <c r="A80" s="16" t="s">
        <v>22</v>
      </c>
      <c r="B80" s="24">
        <v>0</v>
      </c>
      <c r="C80" s="24">
        <v>0</v>
      </c>
      <c r="D80" s="24">
        <v>0</v>
      </c>
      <c r="E80" s="24">
        <f>SUM(B80:D80)</f>
        <v>0</v>
      </c>
      <c r="F80" s="16" t="s">
        <v>32</v>
      </c>
      <c r="G80" s="24"/>
      <c r="H80" s="24"/>
      <c r="I80" s="24"/>
      <c r="J80" s="23">
        <f>SUM(G80:I80)</f>
        <v>0</v>
      </c>
    </row>
    <row r="81" spans="1:10" ht="15.75">
      <c r="A81" s="5" t="s">
        <v>11</v>
      </c>
      <c r="B81" s="19">
        <f>SUM(B78:B80)</f>
        <v>0</v>
      </c>
      <c r="C81" s="19">
        <f>SUM(C78:C80)</f>
        <v>0</v>
      </c>
      <c r="D81" s="19">
        <f>SUM(D78:D80)</f>
        <v>0</v>
      </c>
      <c r="E81" s="19">
        <f>SUM(E78:E80)</f>
        <v>0</v>
      </c>
      <c r="F81" s="5" t="s">
        <v>7</v>
      </c>
      <c r="G81" s="19">
        <f>SUM(G78:G80)</f>
        <v>0</v>
      </c>
      <c r="H81" s="19">
        <f>SUM(H78:H80)</f>
        <v>0</v>
      </c>
      <c r="I81" s="19">
        <f>SUM(I78:I80)</f>
        <v>0</v>
      </c>
      <c r="J81" s="23">
        <f>SUM(G81:I81)</f>
        <v>0</v>
      </c>
    </row>
    <row r="82" spans="1:10" ht="15.75">
      <c r="A82" s="3" t="s">
        <v>36</v>
      </c>
      <c r="B82" s="24">
        <v>425181</v>
      </c>
      <c r="C82" s="24">
        <v>0</v>
      </c>
      <c r="D82" s="24">
        <v>0</v>
      </c>
      <c r="E82" s="24">
        <f>SUM(B82:D82)</f>
        <v>425181</v>
      </c>
      <c r="F82" s="16" t="s">
        <v>23</v>
      </c>
      <c r="G82" s="24">
        <v>0</v>
      </c>
      <c r="H82" s="24">
        <v>0</v>
      </c>
      <c r="I82" s="24">
        <v>0</v>
      </c>
      <c r="J82" s="23">
        <f>SUM(G82:I82)</f>
        <v>0</v>
      </c>
    </row>
    <row r="83" spans="1:10" ht="15.75">
      <c r="A83" s="4" t="s">
        <v>13</v>
      </c>
      <c r="B83" s="19">
        <f>SUM(B82)</f>
        <v>425181</v>
      </c>
      <c r="C83" s="19">
        <f>SUM(C82)</f>
        <v>0</v>
      </c>
      <c r="D83" s="19">
        <f>SUM(D82)</f>
        <v>0</v>
      </c>
      <c r="E83" s="19">
        <f>SUM(E82)</f>
        <v>425181</v>
      </c>
      <c r="F83" s="4" t="s">
        <v>14</v>
      </c>
      <c r="G83" s="19">
        <f>SUM(G82)</f>
        <v>0</v>
      </c>
      <c r="H83" s="19">
        <f>SUM(H82)</f>
        <v>0</v>
      </c>
      <c r="I83" s="19">
        <f>SUM(I82)</f>
        <v>0</v>
      </c>
      <c r="J83" s="19">
        <f>SUM(J82)</f>
        <v>0</v>
      </c>
    </row>
    <row r="84" spans="1:10" ht="15.75">
      <c r="A84" s="4" t="s">
        <v>8</v>
      </c>
      <c r="B84" s="19">
        <f>SUM(B83,B81,B77)</f>
        <v>28380643</v>
      </c>
      <c r="C84" s="19">
        <f>SUM(C83,C81,C77)</f>
        <v>0</v>
      </c>
      <c r="D84" s="19">
        <f>SUM(D83,D81,D77)</f>
        <v>0</v>
      </c>
      <c r="E84" s="19">
        <f>SUM(E83,E81,E77)</f>
        <v>28380643</v>
      </c>
      <c r="F84" s="4" t="s">
        <v>9</v>
      </c>
      <c r="G84" s="19">
        <f>SUM(G77,G81,G83)</f>
        <v>44013601</v>
      </c>
      <c r="H84" s="19">
        <f>SUM(H77,H81,H83)</f>
        <v>0</v>
      </c>
      <c r="I84" s="19">
        <f>SUM(I77,I81,I83)</f>
        <v>0</v>
      </c>
      <c r="J84" s="19">
        <f>SUM(J77,J81,J83)</f>
        <v>44013601</v>
      </c>
    </row>
    <row r="85" spans="1:10" ht="15.75">
      <c r="A85" s="6"/>
      <c r="B85" s="20"/>
      <c r="C85" s="20"/>
      <c r="D85" s="20"/>
      <c r="E85" s="20"/>
      <c r="F85" s="6"/>
      <c r="G85" s="20"/>
      <c r="H85" s="20"/>
      <c r="I85" s="20"/>
      <c r="J85" s="20"/>
    </row>
    <row r="86" spans="1:10" ht="15.75">
      <c r="A86" s="6"/>
      <c r="B86" s="20"/>
      <c r="C86" s="20"/>
      <c r="D86" s="20"/>
      <c r="E86" s="20"/>
      <c r="F86" s="6"/>
      <c r="G86" s="20"/>
      <c r="H86" s="20"/>
      <c r="I86" s="20"/>
      <c r="J86" s="20"/>
    </row>
    <row r="87" spans="1:10" ht="15.75">
      <c r="A87" s="6"/>
      <c r="B87" s="20"/>
      <c r="C87" s="20"/>
      <c r="D87" s="20"/>
      <c r="E87" s="20"/>
      <c r="F87" s="6"/>
      <c r="G87" s="20"/>
      <c r="H87" s="20"/>
      <c r="I87" s="20"/>
      <c r="J87" s="20"/>
    </row>
    <row r="88" spans="1:10" ht="15.75">
      <c r="A88" s="6"/>
      <c r="B88" s="20"/>
      <c r="C88" s="20"/>
      <c r="D88" s="20"/>
      <c r="E88" s="20"/>
      <c r="F88" s="6"/>
      <c r="G88" s="20"/>
      <c r="H88" s="20"/>
      <c r="I88" s="20"/>
      <c r="J88" s="20"/>
    </row>
    <row r="89" spans="1:10" ht="15.75">
      <c r="A89" s="6"/>
      <c r="B89" s="20"/>
      <c r="C89" s="20"/>
      <c r="D89" s="20"/>
      <c r="E89" s="20"/>
      <c r="F89" s="6"/>
      <c r="G89" s="20"/>
      <c r="H89" s="20"/>
      <c r="I89" s="20"/>
      <c r="J89" s="20"/>
    </row>
    <row r="90" spans="1:10" ht="15.75">
      <c r="A90" s="6"/>
      <c r="B90" s="20"/>
      <c r="C90" s="20"/>
      <c r="D90" s="20"/>
      <c r="E90" s="20"/>
      <c r="F90" s="6"/>
      <c r="G90" s="20"/>
      <c r="H90" s="20"/>
      <c r="I90" s="20"/>
      <c r="J90" s="20"/>
    </row>
    <row r="91" spans="1:10" ht="15.75">
      <c r="A91" s="6"/>
      <c r="B91" s="20"/>
      <c r="C91" s="20"/>
      <c r="D91" s="20"/>
      <c r="E91" s="20"/>
      <c r="F91" s="6"/>
      <c r="G91" s="20"/>
      <c r="H91" s="20"/>
      <c r="I91" s="20"/>
      <c r="J91" s="20"/>
    </row>
    <row r="92" spans="1:10" ht="15.75">
      <c r="A92" s="6"/>
      <c r="B92" s="20"/>
      <c r="C92" s="20"/>
      <c r="D92" s="20"/>
      <c r="E92" s="20"/>
      <c r="F92" s="6"/>
      <c r="G92" s="20"/>
      <c r="H92" s="20"/>
      <c r="I92" s="20"/>
      <c r="J92" s="20"/>
    </row>
    <row r="93" spans="1:10" ht="15.75">
      <c r="A93" s="6"/>
      <c r="B93" s="20"/>
      <c r="C93" s="20"/>
      <c r="D93" s="20"/>
      <c r="E93" s="20"/>
      <c r="F93" s="6"/>
      <c r="G93" s="20"/>
      <c r="H93" s="20"/>
      <c r="I93" s="20"/>
      <c r="J93" s="20"/>
    </row>
    <row r="94" spans="1:10" ht="15.75">
      <c r="A94" s="6"/>
      <c r="B94" s="20"/>
      <c r="C94" s="20"/>
      <c r="D94" s="20"/>
      <c r="E94" s="20"/>
      <c r="F94" s="6"/>
      <c r="G94" s="20"/>
      <c r="H94" s="20"/>
      <c r="I94" s="20"/>
      <c r="J94" s="20"/>
    </row>
    <row r="95" spans="1:10" ht="15.75">
      <c r="A95" s="6"/>
      <c r="B95" s="20"/>
      <c r="C95" s="20"/>
      <c r="D95" s="20"/>
      <c r="E95" s="20"/>
      <c r="F95" s="6"/>
      <c r="G95" s="20"/>
      <c r="H95" s="20"/>
      <c r="I95" s="20"/>
      <c r="J95" s="20"/>
    </row>
    <row r="96" spans="1:10" ht="15.75">
      <c r="A96" s="6"/>
      <c r="B96" s="20"/>
      <c r="C96" s="20"/>
      <c r="D96" s="20"/>
      <c r="E96" s="20"/>
      <c r="F96" s="6"/>
      <c r="G96" s="20"/>
      <c r="H96" s="20"/>
      <c r="I96" s="20"/>
      <c r="J96" s="20"/>
    </row>
    <row r="97" spans="1:10" ht="15.75">
      <c r="A97" s="6"/>
      <c r="B97" s="20"/>
      <c r="C97" s="20"/>
      <c r="D97" s="20"/>
      <c r="E97" s="20"/>
      <c r="F97" s="6"/>
      <c r="G97" s="20"/>
      <c r="H97" s="20"/>
      <c r="I97" s="20"/>
      <c r="J97" s="20"/>
    </row>
    <row r="98" spans="1:10" ht="15.75">
      <c r="A98" s="11"/>
      <c r="B98" s="21"/>
      <c r="C98" s="21"/>
      <c r="D98" s="21"/>
      <c r="E98" s="21"/>
      <c r="F98" s="13"/>
      <c r="G98" s="21"/>
      <c r="H98" s="21"/>
      <c r="I98" s="21"/>
      <c r="J98" s="21"/>
    </row>
    <row r="99" spans="1:10" ht="15.75">
      <c r="A99" s="7" t="s">
        <v>16</v>
      </c>
      <c r="J99" s="22" t="s">
        <v>34</v>
      </c>
    </row>
    <row r="100" spans="1:10" ht="15.75">
      <c r="A100" s="2" t="s">
        <v>0</v>
      </c>
      <c r="B100" s="26" t="s">
        <v>27</v>
      </c>
      <c r="C100" s="26" t="s">
        <v>30</v>
      </c>
      <c r="D100" s="26" t="s">
        <v>29</v>
      </c>
      <c r="E100" s="26" t="s">
        <v>28</v>
      </c>
      <c r="F100" s="2" t="s">
        <v>1</v>
      </c>
      <c r="G100" s="26" t="s">
        <v>27</v>
      </c>
      <c r="H100" s="26" t="s">
        <v>30</v>
      </c>
      <c r="I100" s="26" t="s">
        <v>29</v>
      </c>
      <c r="J100" s="26" t="s">
        <v>28</v>
      </c>
    </row>
    <row r="101" spans="1:10" ht="15.75">
      <c r="A101" s="16" t="s">
        <v>17</v>
      </c>
      <c r="B101" s="24">
        <f aca="true" t="shared" si="6" ref="B101:E113">SUM(B9,B28,B52,B72)</f>
        <v>42360803</v>
      </c>
      <c r="C101" s="24">
        <f t="shared" si="6"/>
        <v>3623626</v>
      </c>
      <c r="D101" s="24">
        <f t="shared" si="6"/>
        <v>0</v>
      </c>
      <c r="E101" s="24">
        <f t="shared" si="6"/>
        <v>45984429</v>
      </c>
      <c r="F101" s="3" t="s">
        <v>3</v>
      </c>
      <c r="G101" s="24">
        <f aca="true" t="shared" si="7" ref="G101:J113">SUM(G9,G28,G52,G72)</f>
        <v>154782216</v>
      </c>
      <c r="H101" s="24">
        <f t="shared" si="7"/>
        <v>2325500</v>
      </c>
      <c r="I101" s="24">
        <f t="shared" si="7"/>
        <v>5903749</v>
      </c>
      <c r="J101" s="24">
        <f t="shared" si="7"/>
        <v>163011465</v>
      </c>
    </row>
    <row r="102" spans="1:10" ht="15.75">
      <c r="A102" s="16" t="s">
        <v>18</v>
      </c>
      <c r="B102" s="24">
        <f t="shared" si="6"/>
        <v>59361862</v>
      </c>
      <c r="C102" s="24">
        <f t="shared" si="6"/>
        <v>335000</v>
      </c>
      <c r="D102" s="24">
        <f t="shared" si="6"/>
        <v>0</v>
      </c>
      <c r="E102" s="24">
        <f t="shared" si="6"/>
        <v>59696862</v>
      </c>
      <c r="F102" s="3" t="s">
        <v>4</v>
      </c>
      <c r="G102" s="24">
        <f t="shared" si="7"/>
        <v>30295815</v>
      </c>
      <c r="H102" s="24">
        <f t="shared" si="7"/>
        <v>408126</v>
      </c>
      <c r="I102" s="24">
        <f t="shared" si="7"/>
        <v>1241669</v>
      </c>
      <c r="J102" s="24">
        <f t="shared" si="7"/>
        <v>31945610</v>
      </c>
    </row>
    <row r="103" spans="1:10" ht="15.75">
      <c r="A103" s="16" t="s">
        <v>20</v>
      </c>
      <c r="B103" s="24">
        <f t="shared" si="6"/>
        <v>0</v>
      </c>
      <c r="C103" s="24">
        <f t="shared" si="6"/>
        <v>0</v>
      </c>
      <c r="D103" s="24">
        <f t="shared" si="6"/>
        <v>0</v>
      </c>
      <c r="E103" s="24">
        <f t="shared" si="6"/>
        <v>0</v>
      </c>
      <c r="F103" s="3" t="s">
        <v>5</v>
      </c>
      <c r="G103" s="24">
        <f t="shared" si="7"/>
        <v>134678000</v>
      </c>
      <c r="H103" s="24">
        <f t="shared" si="7"/>
        <v>1225000</v>
      </c>
      <c r="I103" s="24">
        <f t="shared" si="7"/>
        <v>0</v>
      </c>
      <c r="J103" s="24">
        <f t="shared" si="7"/>
        <v>135903000</v>
      </c>
    </row>
    <row r="104" spans="1:10" ht="15.75">
      <c r="A104" s="16" t="s">
        <v>21</v>
      </c>
      <c r="B104" s="24">
        <f t="shared" si="6"/>
        <v>50831662</v>
      </c>
      <c r="C104" s="24">
        <f t="shared" si="6"/>
        <v>0</v>
      </c>
      <c r="D104" s="24">
        <f t="shared" si="6"/>
        <v>0</v>
      </c>
      <c r="E104" s="24">
        <f t="shared" si="6"/>
        <v>50831662</v>
      </c>
      <c r="F104" s="3" t="s">
        <v>6</v>
      </c>
      <c r="G104" s="24">
        <f t="shared" si="7"/>
        <v>73673936</v>
      </c>
      <c r="H104" s="24">
        <f t="shared" si="7"/>
        <v>0</v>
      </c>
      <c r="I104" s="24">
        <f t="shared" si="7"/>
        <v>0</v>
      </c>
      <c r="J104" s="24">
        <f t="shared" si="7"/>
        <v>73673936</v>
      </c>
    </row>
    <row r="105" spans="1:10" ht="15.75">
      <c r="A105" s="16" t="s">
        <v>19</v>
      </c>
      <c r="B105" s="24">
        <f t="shared" si="6"/>
        <v>227919240</v>
      </c>
      <c r="C105" s="24">
        <f t="shared" si="6"/>
        <v>0</v>
      </c>
      <c r="D105" s="24">
        <f t="shared" si="6"/>
        <v>7145418</v>
      </c>
      <c r="E105" s="24">
        <f t="shared" si="6"/>
        <v>235064658</v>
      </c>
      <c r="F105" s="16"/>
      <c r="G105" s="24">
        <f t="shared" si="7"/>
        <v>0</v>
      </c>
      <c r="H105" s="24">
        <f t="shared" si="7"/>
        <v>0</v>
      </c>
      <c r="I105" s="24">
        <f t="shared" si="7"/>
        <v>0</v>
      </c>
      <c r="J105" s="24">
        <f t="shared" si="7"/>
        <v>0</v>
      </c>
    </row>
    <row r="106" spans="1:12" s="7" customFormat="1" ht="15.75">
      <c r="A106" s="4" t="s">
        <v>2</v>
      </c>
      <c r="B106" s="26">
        <f t="shared" si="6"/>
        <v>380473567</v>
      </c>
      <c r="C106" s="26">
        <f t="shared" si="6"/>
        <v>3958626</v>
      </c>
      <c r="D106" s="26">
        <f t="shared" si="6"/>
        <v>7145418</v>
      </c>
      <c r="E106" s="26">
        <f t="shared" si="6"/>
        <v>391577611</v>
      </c>
      <c r="F106" s="5" t="s">
        <v>10</v>
      </c>
      <c r="G106" s="26">
        <f t="shared" si="7"/>
        <v>393429967</v>
      </c>
      <c r="H106" s="26">
        <f t="shared" si="7"/>
        <v>3958626</v>
      </c>
      <c r="I106" s="26">
        <f t="shared" si="7"/>
        <v>7145418</v>
      </c>
      <c r="J106" s="26">
        <f t="shared" si="7"/>
        <v>404534011</v>
      </c>
      <c r="K106" s="27"/>
      <c r="L106" s="28"/>
    </row>
    <row r="107" spans="1:10" ht="15.75">
      <c r="A107" s="16" t="s">
        <v>11</v>
      </c>
      <c r="B107" s="24">
        <f t="shared" si="6"/>
        <v>0</v>
      </c>
      <c r="C107" s="24">
        <f t="shared" si="6"/>
        <v>0</v>
      </c>
      <c r="D107" s="24">
        <f t="shared" si="6"/>
        <v>0</v>
      </c>
      <c r="E107" s="24">
        <f t="shared" si="6"/>
        <v>0</v>
      </c>
      <c r="F107" s="16" t="s">
        <v>31</v>
      </c>
      <c r="G107" s="24">
        <f t="shared" si="7"/>
        <v>368862795</v>
      </c>
      <c r="H107" s="24">
        <f t="shared" si="7"/>
        <v>0</v>
      </c>
      <c r="I107" s="24">
        <f t="shared" si="7"/>
        <v>0</v>
      </c>
      <c r="J107" s="24">
        <f t="shared" si="7"/>
        <v>368862795</v>
      </c>
    </row>
    <row r="108" spans="1:10" ht="15.75">
      <c r="A108" s="16" t="s">
        <v>37</v>
      </c>
      <c r="B108" s="24">
        <f t="shared" si="6"/>
        <v>301000</v>
      </c>
      <c r="C108" s="24">
        <f t="shared" si="6"/>
        <v>0</v>
      </c>
      <c r="D108" s="24">
        <f t="shared" si="6"/>
        <v>0</v>
      </c>
      <c r="E108" s="24">
        <f t="shared" si="6"/>
        <v>301000</v>
      </c>
      <c r="F108" s="16" t="s">
        <v>26</v>
      </c>
      <c r="G108" s="24">
        <f t="shared" si="7"/>
        <v>34996611</v>
      </c>
      <c r="H108" s="24">
        <f t="shared" si="7"/>
        <v>0</v>
      </c>
      <c r="I108" s="24">
        <f t="shared" si="7"/>
        <v>0</v>
      </c>
      <c r="J108" s="24">
        <f t="shared" si="7"/>
        <v>34996611</v>
      </c>
    </row>
    <row r="109" spans="1:10" ht="15.75">
      <c r="A109" s="16" t="s">
        <v>22</v>
      </c>
      <c r="B109" s="24">
        <f t="shared" si="6"/>
        <v>8211339</v>
      </c>
      <c r="C109" s="24">
        <f t="shared" si="6"/>
        <v>0</v>
      </c>
      <c r="D109" s="24">
        <f t="shared" si="6"/>
        <v>0</v>
      </c>
      <c r="E109" s="24">
        <f t="shared" si="6"/>
        <v>8211339</v>
      </c>
      <c r="F109" s="16" t="s">
        <v>32</v>
      </c>
      <c r="G109" s="24">
        <f t="shared" si="7"/>
        <v>0</v>
      </c>
      <c r="H109" s="24">
        <f t="shared" si="7"/>
        <v>0</v>
      </c>
      <c r="I109" s="24">
        <f t="shared" si="7"/>
        <v>0</v>
      </c>
      <c r="J109" s="24">
        <f t="shared" si="7"/>
        <v>0</v>
      </c>
    </row>
    <row r="110" spans="1:12" s="7" customFormat="1" ht="15.75">
      <c r="A110" s="5" t="s">
        <v>11</v>
      </c>
      <c r="B110" s="26">
        <f t="shared" si="6"/>
        <v>8512339</v>
      </c>
      <c r="C110" s="26">
        <f t="shared" si="6"/>
        <v>0</v>
      </c>
      <c r="D110" s="26">
        <f t="shared" si="6"/>
        <v>0</v>
      </c>
      <c r="E110" s="26">
        <f t="shared" si="6"/>
        <v>8512339</v>
      </c>
      <c r="F110" s="5" t="s">
        <v>7</v>
      </c>
      <c r="G110" s="26">
        <f t="shared" si="7"/>
        <v>403859406</v>
      </c>
      <c r="H110" s="26">
        <f t="shared" si="7"/>
        <v>0</v>
      </c>
      <c r="I110" s="26">
        <f t="shared" si="7"/>
        <v>0</v>
      </c>
      <c r="J110" s="26">
        <f t="shared" si="7"/>
        <v>403859406</v>
      </c>
      <c r="K110" s="27"/>
      <c r="L110" s="28"/>
    </row>
    <row r="111" spans="1:10" ht="15.75">
      <c r="A111" s="3" t="s">
        <v>36</v>
      </c>
      <c r="B111" s="24">
        <f t="shared" si="6"/>
        <v>410313467</v>
      </c>
      <c r="C111" s="24">
        <f t="shared" si="6"/>
        <v>0</v>
      </c>
      <c r="D111" s="24">
        <f t="shared" si="6"/>
        <v>0</v>
      </c>
      <c r="E111" s="24">
        <f t="shared" si="6"/>
        <v>410313467</v>
      </c>
      <c r="F111" s="16" t="s">
        <v>23</v>
      </c>
      <c r="G111" s="24">
        <f t="shared" si="7"/>
        <v>2010000</v>
      </c>
      <c r="H111" s="24">
        <f t="shared" si="7"/>
        <v>0</v>
      </c>
      <c r="I111" s="24">
        <f t="shared" si="7"/>
        <v>0</v>
      </c>
      <c r="J111" s="24">
        <f t="shared" si="7"/>
        <v>2010000</v>
      </c>
    </row>
    <row r="112" spans="1:12" s="7" customFormat="1" ht="15.75">
      <c r="A112" s="4" t="s">
        <v>13</v>
      </c>
      <c r="B112" s="26">
        <f t="shared" si="6"/>
        <v>410313467</v>
      </c>
      <c r="C112" s="26">
        <f t="shared" si="6"/>
        <v>0</v>
      </c>
      <c r="D112" s="26">
        <f t="shared" si="6"/>
        <v>0</v>
      </c>
      <c r="E112" s="26">
        <f t="shared" si="6"/>
        <v>410313467</v>
      </c>
      <c r="F112" s="4" t="s">
        <v>14</v>
      </c>
      <c r="G112" s="26">
        <f t="shared" si="7"/>
        <v>2010000</v>
      </c>
      <c r="H112" s="26">
        <f t="shared" si="7"/>
        <v>0</v>
      </c>
      <c r="I112" s="26">
        <f t="shared" si="7"/>
        <v>0</v>
      </c>
      <c r="J112" s="26">
        <f t="shared" si="7"/>
        <v>2010000</v>
      </c>
      <c r="K112" s="27"/>
      <c r="L112" s="28"/>
    </row>
    <row r="113" spans="1:12" s="7" customFormat="1" ht="15.75">
      <c r="A113" s="4" t="s">
        <v>8</v>
      </c>
      <c r="B113" s="26">
        <f t="shared" si="6"/>
        <v>799299373</v>
      </c>
      <c r="C113" s="26">
        <f t="shared" si="6"/>
        <v>3958626</v>
      </c>
      <c r="D113" s="26">
        <f t="shared" si="6"/>
        <v>7145418</v>
      </c>
      <c r="E113" s="26">
        <f t="shared" si="6"/>
        <v>810403417</v>
      </c>
      <c r="F113" s="4" t="s">
        <v>9</v>
      </c>
      <c r="G113" s="26">
        <f t="shared" si="7"/>
        <v>799299373</v>
      </c>
      <c r="H113" s="26">
        <f t="shared" si="7"/>
        <v>3958626</v>
      </c>
      <c r="I113" s="26">
        <f t="shared" si="7"/>
        <v>7145418</v>
      </c>
      <c r="J113" s="26">
        <f t="shared" si="7"/>
        <v>810403417</v>
      </c>
      <c r="K113" s="27"/>
      <c r="L113" s="28"/>
    </row>
  </sheetData>
  <sheetProtection/>
  <mergeCells count="2">
    <mergeCell ref="A2:J2"/>
    <mergeCell ref="A3:J3"/>
  </mergeCells>
  <printOptions/>
  <pageMargins left="0.5905511811023623" right="0.5905511811023623" top="0.1968503937007874" bottom="0.1968503937007874" header="0.5118110236220472" footer="0.5118110236220472"/>
  <pageSetup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Sebők Csaba</dc:creator>
  <cp:keywords/>
  <dc:description/>
  <cp:lastModifiedBy>petischm</cp:lastModifiedBy>
  <cp:lastPrinted>2019-06-11T11:01:33Z</cp:lastPrinted>
  <dcterms:created xsi:type="dcterms:W3CDTF">2006-12-05T21:27:33Z</dcterms:created>
  <dcterms:modified xsi:type="dcterms:W3CDTF">2019-06-11T11:21:04Z</dcterms:modified>
  <cp:category/>
  <cp:version/>
  <cp:contentType/>
  <cp:contentStatus/>
</cp:coreProperties>
</file>