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D7BD7FE2-1426-4371-BFF6-B5B2C8E7815B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2.mell.Bevétel" sheetId="8" r:id="rId1"/>
  </sheets>
  <externalReferences>
    <externalReference r:id="rId2"/>
    <externalReference r:id="rId3"/>
  </externalReferences>
  <definedNames>
    <definedName name="_4._sz._sor_részletezése">#REF!</definedName>
    <definedName name="beruh">'[1]4.1. táj.'!#REF!</definedName>
    <definedName name="intézmények">'[2]4.1. táj.'!#REF!</definedName>
    <definedName name="_xlnm.Print_Area" localSheetId="0">'2.mell.Bevétel'!$A$1:$L$72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8" l="1"/>
  <c r="H41" i="8"/>
  <c r="G41" i="8"/>
  <c r="I39" i="8"/>
  <c r="H39" i="8"/>
  <c r="G39" i="8"/>
  <c r="I53" i="8" l="1"/>
  <c r="H71" i="8" l="1"/>
  <c r="I71" i="8"/>
  <c r="J71" i="8"/>
  <c r="K71" i="8"/>
  <c r="L71" i="8"/>
  <c r="G71" i="8"/>
  <c r="G72" i="8" s="1"/>
  <c r="H65" i="8"/>
  <c r="I65" i="8"/>
  <c r="J65" i="8"/>
  <c r="K65" i="8"/>
  <c r="L65" i="8"/>
  <c r="G65" i="8"/>
  <c r="H59" i="8"/>
  <c r="I59" i="8"/>
  <c r="J59" i="8"/>
  <c r="K59" i="8"/>
  <c r="L59" i="8"/>
  <c r="G59" i="8"/>
  <c r="H53" i="8"/>
  <c r="J53" i="8"/>
  <c r="K53" i="8"/>
  <c r="L53" i="8"/>
  <c r="G53" i="8"/>
  <c r="J39" i="8"/>
  <c r="K39" i="8"/>
  <c r="L39" i="8"/>
  <c r="H30" i="8"/>
  <c r="I30" i="8"/>
  <c r="J30" i="8"/>
  <c r="K30" i="8"/>
  <c r="L30" i="8"/>
  <c r="G30" i="8"/>
  <c r="H27" i="8"/>
  <c r="I27" i="8"/>
  <c r="J27" i="8"/>
  <c r="K27" i="8"/>
  <c r="L27" i="8"/>
  <c r="G27" i="8"/>
  <c r="J15" i="8"/>
  <c r="J21" i="8" s="1"/>
  <c r="K15" i="8"/>
  <c r="K21" i="8" s="1"/>
  <c r="L15" i="8"/>
  <c r="I15" i="8"/>
  <c r="I21" i="8" s="1"/>
  <c r="H15" i="8"/>
  <c r="H21" i="8" s="1"/>
  <c r="G15" i="8"/>
  <c r="G21" i="8" s="1"/>
  <c r="L21" i="8"/>
  <c r="H72" i="8" l="1"/>
  <c r="I72" i="8"/>
  <c r="D21" i="8"/>
  <c r="K41" i="8"/>
  <c r="K72" i="8" s="1"/>
  <c r="J41" i="8"/>
  <c r="J72" i="8" s="1"/>
  <c r="L41" i="8"/>
  <c r="L72" i="8" s="1"/>
  <c r="F65" i="8" l="1"/>
  <c r="F71" i="8"/>
  <c r="F30" i="8"/>
  <c r="F53" i="8"/>
  <c r="F59" i="8"/>
  <c r="F15" i="8"/>
  <c r="F16" i="8"/>
  <c r="F17" i="8"/>
  <c r="F18" i="8"/>
  <c r="F19" i="8"/>
  <c r="F20" i="8"/>
  <c r="F22" i="8"/>
  <c r="F23" i="8"/>
  <c r="F24" i="8"/>
  <c r="F25" i="8"/>
  <c r="F26" i="8"/>
  <c r="F28" i="8"/>
  <c r="F29" i="8"/>
  <c r="F31" i="8"/>
  <c r="F32" i="8"/>
  <c r="F33" i="8"/>
  <c r="F34" i="8"/>
  <c r="F35" i="8"/>
  <c r="F36" i="8"/>
  <c r="F37" i="8"/>
  <c r="F38" i="8"/>
  <c r="F40" i="8"/>
  <c r="F42" i="8"/>
  <c r="F43" i="8"/>
  <c r="F44" i="8"/>
  <c r="F45" i="8"/>
  <c r="F46" i="8"/>
  <c r="F47" i="8"/>
  <c r="F48" i="8"/>
  <c r="F49" i="8"/>
  <c r="F50" i="8"/>
  <c r="F51" i="8"/>
  <c r="F52" i="8"/>
  <c r="F54" i="8"/>
  <c r="F55" i="8"/>
  <c r="F56" i="8"/>
  <c r="F57" i="8"/>
  <c r="F58" i="8"/>
  <c r="F60" i="8"/>
  <c r="F61" i="8"/>
  <c r="F62" i="8"/>
  <c r="F63" i="8"/>
  <c r="F64" i="8"/>
  <c r="F66" i="8"/>
  <c r="F67" i="8"/>
  <c r="F68" i="8"/>
  <c r="F69" i="8"/>
  <c r="F70" i="8"/>
  <c r="F10" i="8"/>
  <c r="F11" i="8"/>
  <c r="F12" i="8"/>
  <c r="F13" i="8"/>
  <c r="F14" i="8"/>
  <c r="F9" i="8"/>
  <c r="F39" i="8" l="1"/>
  <c r="F21" i="8"/>
  <c r="F41" i="8"/>
  <c r="F27" i="8"/>
  <c r="F72" i="8" l="1"/>
  <c r="E20" i="8" l="1"/>
  <c r="E52" i="8" l="1"/>
  <c r="E47" i="8"/>
  <c r="E43" i="8"/>
  <c r="E10" i="8"/>
  <c r="E11" i="8"/>
  <c r="E12" i="8"/>
  <c r="E13" i="8"/>
  <c r="E14" i="8"/>
  <c r="E16" i="8"/>
  <c r="E17" i="8"/>
  <c r="E18" i="8"/>
  <c r="E19" i="8"/>
  <c r="E22" i="8"/>
  <c r="E23" i="8"/>
  <c r="E24" i="8"/>
  <c r="E25" i="8"/>
  <c r="E26" i="8"/>
  <c r="E28" i="8"/>
  <c r="E29" i="8"/>
  <c r="E31" i="8"/>
  <c r="E32" i="8"/>
  <c r="E33" i="8"/>
  <c r="E34" i="8"/>
  <c r="E35" i="8"/>
  <c r="E36" i="8"/>
  <c r="E37" i="8"/>
  <c r="E40" i="8"/>
  <c r="E42" i="8"/>
  <c r="E44" i="8"/>
  <c r="E45" i="8"/>
  <c r="E46" i="8"/>
  <c r="E48" i="8"/>
  <c r="E49" i="8"/>
  <c r="E50" i="8"/>
  <c r="E54" i="8"/>
  <c r="E55" i="8"/>
  <c r="E56" i="8"/>
  <c r="E57" i="8"/>
  <c r="E58" i="8"/>
  <c r="E60" i="8"/>
  <c r="E63" i="8"/>
  <c r="E64" i="8"/>
  <c r="E66" i="8"/>
  <c r="E69" i="8"/>
  <c r="E70" i="8"/>
  <c r="D10" i="8"/>
  <c r="D11" i="8"/>
  <c r="D12" i="8"/>
  <c r="D13" i="8"/>
  <c r="D14" i="8"/>
  <c r="D16" i="8"/>
  <c r="D17" i="8"/>
  <c r="D18" i="8"/>
  <c r="D19" i="8"/>
  <c r="D22" i="8"/>
  <c r="D23" i="8"/>
  <c r="D24" i="8"/>
  <c r="D25" i="8"/>
  <c r="D26" i="8"/>
  <c r="D28" i="8"/>
  <c r="D29" i="8"/>
  <c r="D31" i="8"/>
  <c r="D32" i="8"/>
  <c r="D33" i="8"/>
  <c r="D34" i="8"/>
  <c r="D35" i="8"/>
  <c r="D36" i="8"/>
  <c r="D37" i="8"/>
  <c r="D44" i="8"/>
  <c r="D45" i="8"/>
  <c r="D48" i="8"/>
  <c r="D49" i="8"/>
  <c r="D50" i="8"/>
  <c r="D54" i="8"/>
  <c r="D55" i="8"/>
  <c r="D56" i="8"/>
  <c r="D57" i="8"/>
  <c r="D58" i="8"/>
  <c r="D60" i="8"/>
  <c r="D63" i="8"/>
  <c r="D64" i="8"/>
  <c r="D66" i="8"/>
  <c r="D69" i="8"/>
  <c r="D70" i="8"/>
  <c r="E9" i="8"/>
  <c r="D9" i="8"/>
  <c r="E59" i="8" l="1"/>
  <c r="E71" i="8"/>
  <c r="E30" i="8"/>
  <c r="E38" i="8"/>
  <c r="E65" i="8"/>
  <c r="E15" i="8"/>
  <c r="E27" i="8"/>
  <c r="E39" i="8"/>
  <c r="E41" i="8"/>
  <c r="E53" i="8" l="1"/>
  <c r="E21" i="8"/>
  <c r="E72" i="8" l="1"/>
  <c r="D52" i="8" l="1"/>
  <c r="D43" i="8"/>
  <c r="D47" i="8"/>
  <c r="D46" i="8"/>
  <c r="D38" i="8"/>
  <c r="D40" i="8"/>
  <c r="D20" i="8" l="1"/>
  <c r="D65" i="8"/>
  <c r="D27" i="8"/>
  <c r="D39" i="8"/>
  <c r="D30" i="8"/>
  <c r="D59" i="8"/>
  <c r="D71" i="8"/>
  <c r="D41" i="8" l="1"/>
  <c r="D53" i="8"/>
  <c r="D72" i="8"/>
  <c r="D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Börcs-Bajnok Csilla</author>
  </authors>
  <commentList>
    <comment ref="H3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613.042 eFt Hankook ip.űzadó április
</t>
        </r>
      </text>
    </comment>
  </commentList>
</comments>
</file>

<file path=xl/sharedStrings.xml><?xml version="1.0" encoding="utf-8"?>
<sst xmlns="http://schemas.openxmlformats.org/spreadsheetml/2006/main" count="156" uniqueCount="141">
  <si>
    <t>Kamatbevételek</t>
  </si>
  <si>
    <t>B1</t>
  </si>
  <si>
    <t>B3</t>
  </si>
  <si>
    <t>B4</t>
  </si>
  <si>
    <t>B6</t>
  </si>
  <si>
    <t>B2</t>
  </si>
  <si>
    <t>B5</t>
  </si>
  <si>
    <t>B7</t>
  </si>
  <si>
    <t>Bevételek</t>
  </si>
  <si>
    <t>Ssz</t>
  </si>
  <si>
    <t>Bevételi jogcím</t>
  </si>
  <si>
    <t>Rovat szám</t>
  </si>
  <si>
    <t>Eredeti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</si>
  <si>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</si>
  <si>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</si>
  <si>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</si>
  <si>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</si>
  <si>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</si>
  <si>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</si>
  <si>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</si>
  <si>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</si>
  <si>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</si>
  <si>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</si>
  <si>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</si>
  <si>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</si>
  <si>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</si>
  <si>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</si>
  <si>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</si>
  <si>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</si>
  <si>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</si>
  <si>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</si>
  <si>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</si>
  <si>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</si>
  <si>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</si>
  <si>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</si>
  <si>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</si>
  <si>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 xml:space="preserve">Működési célú támogatások államháztartáson belülről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</si>
  <si>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</si>
  <si>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</si>
  <si>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</si>
  <si>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</si>
  <si>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</si>
  <si>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</si>
  <si>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</si>
  <si>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</si>
  <si>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</si>
  <si>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</si>
  <si>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</si>
  <si>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Magánszemélyek jövedelemadói</t>
  </si>
  <si>
    <t>B311</t>
  </si>
  <si>
    <t xml:space="preserve">Társaságok jövedelemadói </t>
  </si>
  <si>
    <t>B312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</si>
  <si>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</si>
  <si>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</si>
  <si>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</si>
  <si>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</si>
  <si>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</si>
  <si>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</si>
  <si>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</si>
  <si>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</si>
  <si>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</si>
  <si>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</si>
  <si>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</si>
  <si>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</si>
  <si>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</si>
  <si>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</si>
  <si>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</si>
  <si>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</si>
  <si>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</si>
  <si>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</si>
  <si>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</si>
  <si>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</si>
  <si>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</si>
  <si>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</si>
  <si>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</si>
  <si>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</si>
  <si>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</si>
  <si>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</si>
  <si>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</si>
  <si>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</si>
  <si>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</si>
  <si>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</si>
  <si>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</si>
  <si>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</si>
  <si>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</si>
  <si>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</si>
  <si>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</si>
  <si>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</si>
  <si>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</si>
  <si>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</si>
  <si>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</si>
  <si>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</si>
  <si>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</si>
  <si>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</si>
  <si>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</si>
  <si>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</si>
  <si>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</si>
  <si>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</si>
  <si>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</si>
  <si>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</si>
  <si>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</si>
  <si>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</si>
  <si>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</si>
  <si>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</si>
  <si>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</si>
  <si>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</si>
  <si>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</si>
  <si>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</si>
  <si>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</si>
  <si>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</si>
  <si>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</si>
  <si>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</si>
  <si>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</si>
  <si>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</si>
  <si>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</si>
  <si>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</si>
  <si>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</si>
  <si>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</si>
  <si>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</si>
  <si>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</si>
  <si>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</si>
  <si>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</si>
  <si>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>Módosított előirányzat</t>
  </si>
  <si>
    <t>Biztosító által fizetett kártérítések</t>
  </si>
  <si>
    <t>B411</t>
  </si>
  <si>
    <t>Működési célú visszatérítendő támogatások, kölcsönök visszatérülése az Európai Uniótól</t>
  </si>
  <si>
    <t>Működési célú visszatérítendő támogatások, kölcsönök visszatérülése kormányzatoktól és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</si>
  <si>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</si>
  <si>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</si>
  <si>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</si>
  <si>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 kormányzatoktól és más nemzetközi szervezetektől</t>
  </si>
  <si>
    <t>B74</t>
  </si>
  <si>
    <t>B75</t>
  </si>
  <si>
    <t>Teljesített előirányzat</t>
  </si>
  <si>
    <t>adatok  forintban</t>
  </si>
  <si>
    <t>Csávoly Községi Önkormányzat</t>
  </si>
  <si>
    <t>Csávolyi Napközi Otthonos Óvoda</t>
  </si>
  <si>
    <t>Elszámolásokból származó bevételek</t>
  </si>
  <si>
    <t>2018. évi előirányzat</t>
  </si>
  <si>
    <t>Csávoly Községi Önkormányzat  2018. évi beszámoló</t>
  </si>
  <si>
    <t xml:space="preserve"> 2. melléklet az 5/2019. (V.29.)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</si>
</sst>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.00\ _F_t_-;\-* #,##0.00\ _F_t_-;_-* &quot;-&quot;??\ _F_t_-;_-@_-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2" borderId="0" applyNumberFormat="0" applyBorder="0" applyProtection="0">
      <alignment horizontal="center" vertical="center" wrapText="1"/>
    </xf>
    <xf numFmtId="0" fontId="3" fillId="2" borderId="0" applyNumberFormat="0" applyAlignment="0" applyProtection="0"/>
    <xf numFmtId="0" fontId="4" fillId="0" borderId="4" applyNumberFormat="0" applyFill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/>
    <xf numFmtId="0" fontId="6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8" applyNumberForma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4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8" applyNumberFormat="0" applyAlignment="0" applyProtection="0"/>
    <xf numFmtId="0" fontId="28" fillId="0" borderId="11" applyNumberFormat="0" applyFill="0" applyAlignment="0" applyProtection="0"/>
    <xf numFmtId="0" fontId="29" fillId="2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17" fillId="24" borderId="12" applyNumberFormat="0" applyFont="0" applyAlignment="0" applyProtection="0"/>
    <xf numFmtId="0" fontId="31" fillId="21" borderId="13" applyNumberFormat="0" applyAlignment="0" applyProtection="0"/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5" fillId="0" borderId="0"/>
    <xf numFmtId="0" fontId="35" fillId="0" borderId="0"/>
  </cellStyleXfs>
  <cellXfs count="40">
    <xf numFmtId="0" fontId="0" fillId="0" borderId="0" xfId="0"/>
    <xf numFmtId="0" fontId="8" fillId="0" borderId="0" xfId="11"/>
    <xf numFmtId="0" fontId="8" fillId="0" borderId="0" xfId="1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8" fillId="0" borderId="0" xfId="11" applyAlignment="1">
      <alignment horizontal="center"/>
    </xf>
    <xf numFmtId="0" fontId="11" fillId="0" borderId="1" xfId="11" applyFont="1" applyBorder="1" applyAlignment="1">
      <alignment horizontal="center" vertical="center" wrapText="1"/>
    </xf>
    <xf numFmtId="0" fontId="11" fillId="0" borderId="0" xfId="11" applyFont="1" applyAlignment="1">
      <alignment horizontal="center" vertical="center" wrapText="1"/>
    </xf>
    <xf numFmtId="0" fontId="8" fillId="0" borderId="1" xfId="11" applyBorder="1"/>
    <xf numFmtId="0" fontId="13" fillId="0" borderId="5" xfId="11" quotePrefix="1" applyFont="1" applyFill="1" applyBorder="1" applyAlignment="1">
      <alignment horizontal="center" vertical="center"/>
    </xf>
    <xf numFmtId="0" fontId="13" fillId="0" borderId="5" xfId="11" applyFont="1" applyFill="1" applyBorder="1" applyAlignment="1">
      <alignment vertical="center" wrapText="1"/>
    </xf>
    <xf numFmtId="0" fontId="13" fillId="0" borderId="5" xfId="11" applyFont="1" applyFill="1" applyBorder="1" applyAlignment="1">
      <alignment horizontal="center" vertical="center"/>
    </xf>
    <xf numFmtId="3" fontId="13" fillId="0" borderId="5" xfId="11" applyNumberFormat="1" applyFont="1" applyFill="1" applyBorder="1" applyAlignment="1">
      <alignment vertical="center"/>
    </xf>
    <xf numFmtId="0" fontId="8" fillId="0" borderId="5" xfId="11" applyBorder="1"/>
    <xf numFmtId="0" fontId="14" fillId="0" borderId="5" xfId="11" applyFont="1" applyFill="1" applyBorder="1" applyAlignment="1">
      <alignment vertical="center" wrapText="1"/>
    </xf>
    <xf numFmtId="0" fontId="14" fillId="0" borderId="5" xfId="11" applyFont="1" applyFill="1" applyBorder="1" applyAlignment="1">
      <alignment horizontal="center" vertical="center"/>
    </xf>
    <xf numFmtId="3" fontId="14" fillId="0" borderId="5" xfId="11" applyNumberFormat="1" applyFont="1" applyFill="1" applyBorder="1" applyAlignment="1">
      <alignment vertical="center"/>
    </xf>
    <xf numFmtId="0" fontId="5" fillId="0" borderId="5" xfId="11" applyFont="1" applyFill="1" applyBorder="1" applyAlignment="1">
      <alignment vertical="center" wrapText="1"/>
    </xf>
    <xf numFmtId="0" fontId="11" fillId="0" borderId="5" xfId="11" applyFont="1" applyFill="1" applyBorder="1" applyAlignment="1">
      <alignment vertical="center" wrapText="1"/>
    </xf>
    <xf numFmtId="3" fontId="11" fillId="0" borderId="1" xfId="11" applyNumberFormat="1" applyFont="1" applyBorder="1"/>
    <xf numFmtId="3" fontId="8" fillId="0" borderId="1" xfId="11" applyNumberFormat="1" applyBorder="1"/>
    <xf numFmtId="3" fontId="11" fillId="0" borderId="5" xfId="11" applyNumberFormat="1" applyFont="1" applyBorder="1"/>
    <xf numFmtId="3" fontId="8" fillId="0" borderId="5" xfId="11" applyNumberFormat="1" applyBorder="1"/>
    <xf numFmtId="0" fontId="15" fillId="0" borderId="5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 wrapText="1"/>
    </xf>
    <xf numFmtId="0" fontId="8" fillId="0" borderId="0" xfId="11"/>
    <xf numFmtId="0" fontId="8" fillId="0" borderId="3" xfId="11" applyBorder="1" applyAlignment="1">
      <alignment horizontal="right"/>
    </xf>
    <xf numFmtId="0" fontId="8" fillId="0" borderId="0" xfId="11"/>
    <xf numFmtId="0" fontId="8" fillId="0" borderId="0" xfId="11"/>
    <xf numFmtId="0" fontId="12" fillId="0" borderId="0" xfId="11" applyFont="1" applyAlignment="1">
      <alignment vertical="center"/>
    </xf>
    <xf numFmtId="0" fontId="5" fillId="0" borderId="0" xfId="11" applyFont="1"/>
    <xf numFmtId="0" fontId="8" fillId="0" borderId="0" xfId="11"/>
    <xf numFmtId="0" fontId="12" fillId="0" borderId="0" xfId="11" applyFont="1" applyAlignment="1">
      <alignment horizontal="center" vertical="center"/>
    </xf>
    <xf numFmtId="0" fontId="11" fillId="0" borderId="5" xfId="11" applyFont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14" fillId="0" borderId="5" xfId="11" applyFont="1" applyBorder="1" applyAlignment="1">
      <alignment horizontal="center" vertical="center"/>
    </xf>
    <xf numFmtId="0" fontId="14" fillId="0" borderId="6" xfId="1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5" fillId="0" borderId="0" xfId="11" applyFont="1" applyAlignment="1">
      <alignment horizontal="right"/>
    </xf>
    <xf numFmtId="0" fontId="36" fillId="0" borderId="0" xfId="11" applyFont="1" applyAlignment="1">
      <alignment horizontal="center" vertical="center"/>
    </xf>
  </cellXfs>
  <cellStyles count="62">
    <cellStyle name="20% - Accent1" xfId="16" xr:uid="{00000000-0005-0000-0000-000000000000}"/>
    <cellStyle name="20% - Accent2" xfId="17" xr:uid="{00000000-0005-0000-0000-000001000000}"/>
    <cellStyle name="20% - Accent3" xfId="18" xr:uid="{00000000-0005-0000-0000-000002000000}"/>
    <cellStyle name="20% - Accent4" xfId="19" xr:uid="{00000000-0005-0000-0000-000003000000}"/>
    <cellStyle name="20% - Accent5" xfId="20" xr:uid="{00000000-0005-0000-0000-000004000000}"/>
    <cellStyle name="20% - Accent6" xfId="21" xr:uid="{00000000-0005-0000-0000-000005000000}"/>
    <cellStyle name="40% - Accent1" xfId="22" xr:uid="{00000000-0005-0000-0000-000006000000}"/>
    <cellStyle name="40% - Accent2" xfId="23" xr:uid="{00000000-0005-0000-0000-000007000000}"/>
    <cellStyle name="40% - Accent3" xfId="24" xr:uid="{00000000-0005-0000-0000-000008000000}"/>
    <cellStyle name="40% - Accent4" xfId="25" xr:uid="{00000000-0005-0000-0000-000009000000}"/>
    <cellStyle name="40% - Accent5" xfId="26" xr:uid="{00000000-0005-0000-0000-00000A000000}"/>
    <cellStyle name="40% - Accent6" xfId="27" xr:uid="{00000000-0005-0000-0000-00000B000000}"/>
    <cellStyle name="60% - Accent1" xfId="28" xr:uid="{00000000-0005-0000-0000-00000C000000}"/>
    <cellStyle name="60% - Accent2" xfId="29" xr:uid="{00000000-0005-0000-0000-00000D000000}"/>
    <cellStyle name="60% - Accent3" xfId="30" xr:uid="{00000000-0005-0000-0000-00000E000000}"/>
    <cellStyle name="60% - Accent4" xfId="31" xr:uid="{00000000-0005-0000-0000-00000F000000}"/>
    <cellStyle name="60% - Accent5" xfId="32" xr:uid="{00000000-0005-0000-0000-000010000000}"/>
    <cellStyle name="60% - Accent6" xfId="33" xr:uid="{00000000-0005-0000-0000-000011000000}"/>
    <cellStyle name="Accent1" xfId="34" xr:uid="{00000000-0005-0000-0000-000012000000}"/>
    <cellStyle name="Accent2" xfId="35" xr:uid="{00000000-0005-0000-0000-000013000000}"/>
    <cellStyle name="Accent3" xfId="36" xr:uid="{00000000-0005-0000-0000-000014000000}"/>
    <cellStyle name="Accent4" xfId="37" xr:uid="{00000000-0005-0000-0000-000015000000}"/>
    <cellStyle name="Accent5" xfId="38" xr:uid="{00000000-0005-0000-0000-000016000000}"/>
    <cellStyle name="Accent6" xfId="39" xr:uid="{00000000-0005-0000-0000-000017000000}"/>
    <cellStyle name="Bad" xfId="40" xr:uid="{00000000-0005-0000-0000-000018000000}"/>
    <cellStyle name="Calculation" xfId="41" xr:uid="{00000000-0005-0000-0000-000019000000}"/>
    <cellStyle name="Check Cell" xfId="42" xr:uid="{00000000-0005-0000-0000-00001A000000}"/>
    <cellStyle name="Cím 2" xfId="1" xr:uid="{00000000-0005-0000-0000-00001B000000}"/>
    <cellStyle name="Címsor 1 2" xfId="2" xr:uid="{00000000-0005-0000-0000-00001C000000}"/>
    <cellStyle name="Címsor 2 2" xfId="3" xr:uid="{00000000-0005-0000-0000-00001D000000}"/>
    <cellStyle name="Explanatory Text" xfId="43" xr:uid="{00000000-0005-0000-0000-00001E000000}"/>
    <cellStyle name="Ezres 2" xfId="4" xr:uid="{00000000-0005-0000-0000-000020000000}"/>
    <cellStyle name="Ezres 3" xfId="5" xr:uid="{00000000-0005-0000-0000-000021000000}"/>
    <cellStyle name="Good" xfId="44" xr:uid="{00000000-0005-0000-0000-000022000000}"/>
    <cellStyle name="Heading 1" xfId="45" xr:uid="{00000000-0005-0000-0000-000023000000}"/>
    <cellStyle name="Heading 2" xfId="46" xr:uid="{00000000-0005-0000-0000-000024000000}"/>
    <cellStyle name="Heading 3" xfId="47" xr:uid="{00000000-0005-0000-0000-000025000000}"/>
    <cellStyle name="Heading 4" xfId="48" xr:uid="{00000000-0005-0000-0000-000026000000}"/>
    <cellStyle name="Input" xfId="49" xr:uid="{00000000-0005-0000-0000-000027000000}"/>
    <cellStyle name="Linked Cell" xfId="50" xr:uid="{00000000-0005-0000-0000-000028000000}"/>
    <cellStyle name="Neutral" xfId="51" xr:uid="{00000000-0005-0000-0000-000029000000}"/>
    <cellStyle name="Normál" xfId="0" builtinId="0"/>
    <cellStyle name="Normál 2" xfId="6" xr:uid="{00000000-0005-0000-0000-00002B000000}"/>
    <cellStyle name="Normál 3" xfId="7" xr:uid="{00000000-0005-0000-0000-00002C000000}"/>
    <cellStyle name="Normál 3 2" xfId="52" xr:uid="{00000000-0005-0000-0000-00002D000000}"/>
    <cellStyle name="Normál 3 2 2" xfId="53" xr:uid="{00000000-0005-0000-0000-00002E000000}"/>
    <cellStyle name="Normál 4" xfId="8" xr:uid="{00000000-0005-0000-0000-00002F000000}"/>
    <cellStyle name="Normál 5" xfId="9" xr:uid="{00000000-0005-0000-0000-000030000000}"/>
    <cellStyle name="Normál 6" xfId="10" xr:uid="{00000000-0005-0000-0000-000031000000}"/>
    <cellStyle name="Normál 6 2" xfId="54" xr:uid="{00000000-0005-0000-0000-000032000000}"/>
    <cellStyle name="Normál 7" xfId="11" xr:uid="{00000000-0005-0000-0000-000033000000}"/>
    <cellStyle name="Normál 7 2" xfId="60" xr:uid="{00000000-0005-0000-0000-000034000000}"/>
    <cellStyle name="Normál 7 3" xfId="61" xr:uid="{00000000-0005-0000-0000-000035000000}"/>
    <cellStyle name="Normál 8" xfId="15" xr:uid="{00000000-0005-0000-0000-000036000000}"/>
    <cellStyle name="Normal_KARSZJ3" xfId="12" xr:uid="{00000000-0005-0000-0000-000037000000}"/>
    <cellStyle name="Note" xfId="55" xr:uid="{00000000-0005-0000-0000-00003B000000}"/>
    <cellStyle name="Output" xfId="56" xr:uid="{00000000-0005-0000-0000-00003C000000}"/>
    <cellStyle name="Pénznem 2" xfId="13" xr:uid="{00000000-0005-0000-0000-00003D000000}"/>
    <cellStyle name="Százalék 2" xfId="14" xr:uid="{00000000-0005-0000-0000-00003E000000}"/>
    <cellStyle name="Title" xfId="57" xr:uid="{00000000-0005-0000-0000-00003F000000}"/>
    <cellStyle name="Total" xfId="58" xr:uid="{00000000-0005-0000-0000-000040000000}"/>
    <cellStyle name="Warning Text" xfId="59" xr:uid="{00000000-0005-0000-0000-000041000000}"/>
  </cellStyles>
  <dxfs count="0"/>
  <tableStyles count="0" defaultTableStyle="TableStyleMedium9" defaultPivotStyle="PivotStyleLight16"/>
  <colors>
    <mruColors>
      <color rgb="FFFFFFFF"/>
      <color rgb="FFCCFF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Konyve12/Edina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2:U72"/>
  <sheetViews>
    <sheetView tabSelected="1" zoomScaleNormal="100" workbookViewId="0">
      <pane xSplit="3" ySplit="8" topLeftCell="D9" activePane="bottomRight" state="frozen"/>
      <selection activeCell="K7" sqref="K7"/>
      <selection pane="topRight" activeCell="K7" sqref="K7"/>
      <selection pane="bottomLeft" activeCell="K7" sqref="K7"/>
      <selection pane="bottomRight" activeCell="A2" sqref="A2:B2"/>
    </sheetView>
  </sheetViews>
  <sheetFormatPr defaultRowHeight="12.5"/>
  <cols>
    <col min="1" max="1" width="4.26953125" style="2" customWidth="1"/>
    <col min="2" max="2" width="85.54296875" style="1" customWidth="1"/>
    <col min="3" max="3" width="7.54296875" style="2" customWidth="1"/>
    <col min="4" max="4" width="11.453125" style="1" customWidth="1"/>
    <col min="5" max="5" width="12.7265625" style="24" customWidth="1"/>
    <col min="6" max="6" width="12" style="27" customWidth="1"/>
    <col min="7" max="7" width="11.7265625" style="1" customWidth="1"/>
    <col min="8" max="8" width="12" style="24" customWidth="1"/>
    <col min="9" max="9" width="12" style="27" customWidth="1"/>
    <col min="10" max="10" width="10.7265625" style="1" customWidth="1"/>
    <col min="11" max="11" width="10.7265625" style="24" customWidth="1"/>
    <col min="12" max="12" width="10.7265625" style="27" customWidth="1"/>
    <col min="13" max="13" width="10.7265625" style="1" customWidth="1"/>
    <col min="14" max="14" width="10.7265625" style="24" customWidth="1"/>
    <col min="15" max="15" width="10.7265625" style="27" customWidth="1"/>
    <col min="16" max="16" width="10.7265625" style="1" customWidth="1"/>
    <col min="17" max="17" width="10.7265625" style="24" customWidth="1"/>
    <col min="18" max="18" width="10.7265625" style="27" customWidth="1"/>
    <col min="19" max="20" width="10.7265625" style="1" customWidth="1"/>
    <col min="21" max="21" width="10.7265625" style="27" customWidth="1"/>
    <col min="22" max="267" width="9.1796875" style="1"/>
    <col min="268" max="268" width="4.26953125" style="1" customWidth="1"/>
    <col min="269" max="269" width="85.54296875" style="1" customWidth="1"/>
    <col min="270" max="270" width="7.54296875" style="1" customWidth="1"/>
    <col min="271" max="271" width="10.81640625" style="1" customWidth="1"/>
    <col min="272" max="272" width="18.26953125" style="1" customWidth="1"/>
    <col min="273" max="276" width="17.7265625" style="1" customWidth="1"/>
    <col min="277" max="523" width="9.1796875" style="1"/>
    <col min="524" max="524" width="4.26953125" style="1" customWidth="1"/>
    <col min="525" max="525" width="85.54296875" style="1" customWidth="1"/>
    <col min="526" max="526" width="7.54296875" style="1" customWidth="1"/>
    <col min="527" max="527" width="10.81640625" style="1" customWidth="1"/>
    <col min="528" max="528" width="18.26953125" style="1" customWidth="1"/>
    <col min="529" max="532" width="17.7265625" style="1" customWidth="1"/>
    <col min="533" max="779" width="9.1796875" style="1"/>
    <col min="780" max="780" width="4.26953125" style="1" customWidth="1"/>
    <col min="781" max="781" width="85.54296875" style="1" customWidth="1"/>
    <col min="782" max="782" width="7.54296875" style="1" customWidth="1"/>
    <col min="783" max="783" width="10.81640625" style="1" customWidth="1"/>
    <col min="784" max="784" width="18.26953125" style="1" customWidth="1"/>
    <col min="785" max="788" width="17.7265625" style="1" customWidth="1"/>
    <col min="789" max="1035" width="9.1796875" style="1"/>
    <col min="1036" max="1036" width="4.26953125" style="1" customWidth="1"/>
    <col min="1037" max="1037" width="85.54296875" style="1" customWidth="1"/>
    <col min="1038" max="1038" width="7.54296875" style="1" customWidth="1"/>
    <col min="1039" max="1039" width="10.81640625" style="1" customWidth="1"/>
    <col min="1040" max="1040" width="18.26953125" style="1" customWidth="1"/>
    <col min="1041" max="1044" width="17.7265625" style="1" customWidth="1"/>
    <col min="1045" max="1291" width="9.1796875" style="1"/>
    <col min="1292" max="1292" width="4.26953125" style="1" customWidth="1"/>
    <col min="1293" max="1293" width="85.54296875" style="1" customWidth="1"/>
    <col min="1294" max="1294" width="7.54296875" style="1" customWidth="1"/>
    <col min="1295" max="1295" width="10.81640625" style="1" customWidth="1"/>
    <col min="1296" max="1296" width="18.26953125" style="1" customWidth="1"/>
    <col min="1297" max="1300" width="17.7265625" style="1" customWidth="1"/>
    <col min="1301" max="1547" width="9.1796875" style="1"/>
    <col min="1548" max="1548" width="4.26953125" style="1" customWidth="1"/>
    <col min="1549" max="1549" width="85.54296875" style="1" customWidth="1"/>
    <col min="1550" max="1550" width="7.54296875" style="1" customWidth="1"/>
    <col min="1551" max="1551" width="10.81640625" style="1" customWidth="1"/>
    <col min="1552" max="1552" width="18.26953125" style="1" customWidth="1"/>
    <col min="1553" max="1556" width="17.7265625" style="1" customWidth="1"/>
    <col min="1557" max="1803" width="9.1796875" style="1"/>
    <col min="1804" max="1804" width="4.26953125" style="1" customWidth="1"/>
    <col min="1805" max="1805" width="85.54296875" style="1" customWidth="1"/>
    <col min="1806" max="1806" width="7.54296875" style="1" customWidth="1"/>
    <col min="1807" max="1807" width="10.81640625" style="1" customWidth="1"/>
    <col min="1808" max="1808" width="18.26953125" style="1" customWidth="1"/>
    <col min="1809" max="1812" width="17.7265625" style="1" customWidth="1"/>
    <col min="1813" max="2059" width="9.1796875" style="1"/>
    <col min="2060" max="2060" width="4.26953125" style="1" customWidth="1"/>
    <col min="2061" max="2061" width="85.54296875" style="1" customWidth="1"/>
    <col min="2062" max="2062" width="7.54296875" style="1" customWidth="1"/>
    <col min="2063" max="2063" width="10.81640625" style="1" customWidth="1"/>
    <col min="2064" max="2064" width="18.26953125" style="1" customWidth="1"/>
    <col min="2065" max="2068" width="17.7265625" style="1" customWidth="1"/>
    <col min="2069" max="2315" width="9.1796875" style="1"/>
    <col min="2316" max="2316" width="4.26953125" style="1" customWidth="1"/>
    <col min="2317" max="2317" width="85.54296875" style="1" customWidth="1"/>
    <col min="2318" max="2318" width="7.54296875" style="1" customWidth="1"/>
    <col min="2319" max="2319" width="10.81640625" style="1" customWidth="1"/>
    <col min="2320" max="2320" width="18.26953125" style="1" customWidth="1"/>
    <col min="2321" max="2324" width="17.7265625" style="1" customWidth="1"/>
    <col min="2325" max="2571" width="9.1796875" style="1"/>
    <col min="2572" max="2572" width="4.26953125" style="1" customWidth="1"/>
    <col min="2573" max="2573" width="85.54296875" style="1" customWidth="1"/>
    <col min="2574" max="2574" width="7.54296875" style="1" customWidth="1"/>
    <col min="2575" max="2575" width="10.81640625" style="1" customWidth="1"/>
    <col min="2576" max="2576" width="18.26953125" style="1" customWidth="1"/>
    <col min="2577" max="2580" width="17.7265625" style="1" customWidth="1"/>
    <col min="2581" max="2827" width="9.1796875" style="1"/>
    <col min="2828" max="2828" width="4.26953125" style="1" customWidth="1"/>
    <col min="2829" max="2829" width="85.54296875" style="1" customWidth="1"/>
    <col min="2830" max="2830" width="7.54296875" style="1" customWidth="1"/>
    <col min="2831" max="2831" width="10.81640625" style="1" customWidth="1"/>
    <col min="2832" max="2832" width="18.26953125" style="1" customWidth="1"/>
    <col min="2833" max="2836" width="17.7265625" style="1" customWidth="1"/>
    <col min="2837" max="3083" width="9.1796875" style="1"/>
    <col min="3084" max="3084" width="4.26953125" style="1" customWidth="1"/>
    <col min="3085" max="3085" width="85.54296875" style="1" customWidth="1"/>
    <col min="3086" max="3086" width="7.54296875" style="1" customWidth="1"/>
    <col min="3087" max="3087" width="10.81640625" style="1" customWidth="1"/>
    <col min="3088" max="3088" width="18.26953125" style="1" customWidth="1"/>
    <col min="3089" max="3092" width="17.7265625" style="1" customWidth="1"/>
    <col min="3093" max="3339" width="9.1796875" style="1"/>
    <col min="3340" max="3340" width="4.26953125" style="1" customWidth="1"/>
    <col min="3341" max="3341" width="85.54296875" style="1" customWidth="1"/>
    <col min="3342" max="3342" width="7.54296875" style="1" customWidth="1"/>
    <col min="3343" max="3343" width="10.81640625" style="1" customWidth="1"/>
    <col min="3344" max="3344" width="18.26953125" style="1" customWidth="1"/>
    <col min="3345" max="3348" width="17.7265625" style="1" customWidth="1"/>
    <col min="3349" max="3595" width="9.1796875" style="1"/>
    <col min="3596" max="3596" width="4.26953125" style="1" customWidth="1"/>
    <col min="3597" max="3597" width="85.54296875" style="1" customWidth="1"/>
    <col min="3598" max="3598" width="7.54296875" style="1" customWidth="1"/>
    <col min="3599" max="3599" width="10.81640625" style="1" customWidth="1"/>
    <col min="3600" max="3600" width="18.26953125" style="1" customWidth="1"/>
    <col min="3601" max="3604" width="17.7265625" style="1" customWidth="1"/>
    <col min="3605" max="3851" width="9.1796875" style="1"/>
    <col min="3852" max="3852" width="4.26953125" style="1" customWidth="1"/>
    <col min="3853" max="3853" width="85.54296875" style="1" customWidth="1"/>
    <col min="3854" max="3854" width="7.54296875" style="1" customWidth="1"/>
    <col min="3855" max="3855" width="10.81640625" style="1" customWidth="1"/>
    <col min="3856" max="3856" width="18.26953125" style="1" customWidth="1"/>
    <col min="3857" max="3860" width="17.7265625" style="1" customWidth="1"/>
    <col min="3861" max="4107" width="9.1796875" style="1"/>
    <col min="4108" max="4108" width="4.26953125" style="1" customWidth="1"/>
    <col min="4109" max="4109" width="85.54296875" style="1" customWidth="1"/>
    <col min="4110" max="4110" width="7.54296875" style="1" customWidth="1"/>
    <col min="4111" max="4111" width="10.81640625" style="1" customWidth="1"/>
    <col min="4112" max="4112" width="18.26953125" style="1" customWidth="1"/>
    <col min="4113" max="4116" width="17.7265625" style="1" customWidth="1"/>
    <col min="4117" max="4363" width="9.1796875" style="1"/>
    <col min="4364" max="4364" width="4.26953125" style="1" customWidth="1"/>
    <col min="4365" max="4365" width="85.54296875" style="1" customWidth="1"/>
    <col min="4366" max="4366" width="7.54296875" style="1" customWidth="1"/>
    <col min="4367" max="4367" width="10.81640625" style="1" customWidth="1"/>
    <col min="4368" max="4368" width="18.26953125" style="1" customWidth="1"/>
    <col min="4369" max="4372" width="17.7265625" style="1" customWidth="1"/>
    <col min="4373" max="4619" width="9.1796875" style="1"/>
    <col min="4620" max="4620" width="4.26953125" style="1" customWidth="1"/>
    <col min="4621" max="4621" width="85.54296875" style="1" customWidth="1"/>
    <col min="4622" max="4622" width="7.54296875" style="1" customWidth="1"/>
    <col min="4623" max="4623" width="10.81640625" style="1" customWidth="1"/>
    <col min="4624" max="4624" width="18.26953125" style="1" customWidth="1"/>
    <col min="4625" max="4628" width="17.7265625" style="1" customWidth="1"/>
    <col min="4629" max="4875" width="9.1796875" style="1"/>
    <col min="4876" max="4876" width="4.26953125" style="1" customWidth="1"/>
    <col min="4877" max="4877" width="85.54296875" style="1" customWidth="1"/>
    <col min="4878" max="4878" width="7.54296875" style="1" customWidth="1"/>
    <col min="4879" max="4879" width="10.81640625" style="1" customWidth="1"/>
    <col min="4880" max="4880" width="18.26953125" style="1" customWidth="1"/>
    <col min="4881" max="4884" width="17.7265625" style="1" customWidth="1"/>
    <col min="4885" max="5131" width="9.1796875" style="1"/>
    <col min="5132" max="5132" width="4.26953125" style="1" customWidth="1"/>
    <col min="5133" max="5133" width="85.54296875" style="1" customWidth="1"/>
    <col min="5134" max="5134" width="7.54296875" style="1" customWidth="1"/>
    <col min="5135" max="5135" width="10.81640625" style="1" customWidth="1"/>
    <col min="5136" max="5136" width="18.26953125" style="1" customWidth="1"/>
    <col min="5137" max="5140" width="17.7265625" style="1" customWidth="1"/>
    <col min="5141" max="5387" width="9.1796875" style="1"/>
    <col min="5388" max="5388" width="4.26953125" style="1" customWidth="1"/>
    <col min="5389" max="5389" width="85.54296875" style="1" customWidth="1"/>
    <col min="5390" max="5390" width="7.54296875" style="1" customWidth="1"/>
    <col min="5391" max="5391" width="10.81640625" style="1" customWidth="1"/>
    <col min="5392" max="5392" width="18.26953125" style="1" customWidth="1"/>
    <col min="5393" max="5396" width="17.7265625" style="1" customWidth="1"/>
    <col min="5397" max="5643" width="9.1796875" style="1"/>
    <col min="5644" max="5644" width="4.26953125" style="1" customWidth="1"/>
    <col min="5645" max="5645" width="85.54296875" style="1" customWidth="1"/>
    <col min="5646" max="5646" width="7.54296875" style="1" customWidth="1"/>
    <col min="5647" max="5647" width="10.81640625" style="1" customWidth="1"/>
    <col min="5648" max="5648" width="18.26953125" style="1" customWidth="1"/>
    <col min="5649" max="5652" width="17.7265625" style="1" customWidth="1"/>
    <col min="5653" max="5899" width="9.1796875" style="1"/>
    <col min="5900" max="5900" width="4.26953125" style="1" customWidth="1"/>
    <col min="5901" max="5901" width="85.54296875" style="1" customWidth="1"/>
    <col min="5902" max="5902" width="7.54296875" style="1" customWidth="1"/>
    <col min="5903" max="5903" width="10.81640625" style="1" customWidth="1"/>
    <col min="5904" max="5904" width="18.26953125" style="1" customWidth="1"/>
    <col min="5905" max="5908" width="17.7265625" style="1" customWidth="1"/>
    <col min="5909" max="6155" width="9.1796875" style="1"/>
    <col min="6156" max="6156" width="4.26953125" style="1" customWidth="1"/>
    <col min="6157" max="6157" width="85.54296875" style="1" customWidth="1"/>
    <col min="6158" max="6158" width="7.54296875" style="1" customWidth="1"/>
    <col min="6159" max="6159" width="10.81640625" style="1" customWidth="1"/>
    <col min="6160" max="6160" width="18.26953125" style="1" customWidth="1"/>
    <col min="6161" max="6164" width="17.7265625" style="1" customWidth="1"/>
    <col min="6165" max="6411" width="9.1796875" style="1"/>
    <col min="6412" max="6412" width="4.26953125" style="1" customWidth="1"/>
    <col min="6413" max="6413" width="85.54296875" style="1" customWidth="1"/>
    <col min="6414" max="6414" width="7.54296875" style="1" customWidth="1"/>
    <col min="6415" max="6415" width="10.81640625" style="1" customWidth="1"/>
    <col min="6416" max="6416" width="18.26953125" style="1" customWidth="1"/>
    <col min="6417" max="6420" width="17.7265625" style="1" customWidth="1"/>
    <col min="6421" max="6667" width="9.1796875" style="1"/>
    <col min="6668" max="6668" width="4.26953125" style="1" customWidth="1"/>
    <col min="6669" max="6669" width="85.54296875" style="1" customWidth="1"/>
    <col min="6670" max="6670" width="7.54296875" style="1" customWidth="1"/>
    <col min="6671" max="6671" width="10.81640625" style="1" customWidth="1"/>
    <col min="6672" max="6672" width="18.26953125" style="1" customWidth="1"/>
    <col min="6673" max="6676" width="17.7265625" style="1" customWidth="1"/>
    <col min="6677" max="6923" width="9.1796875" style="1"/>
    <col min="6924" max="6924" width="4.26953125" style="1" customWidth="1"/>
    <col min="6925" max="6925" width="85.54296875" style="1" customWidth="1"/>
    <col min="6926" max="6926" width="7.54296875" style="1" customWidth="1"/>
    <col min="6927" max="6927" width="10.81640625" style="1" customWidth="1"/>
    <col min="6928" max="6928" width="18.26953125" style="1" customWidth="1"/>
    <col min="6929" max="6932" width="17.7265625" style="1" customWidth="1"/>
    <col min="6933" max="7179" width="9.1796875" style="1"/>
    <col min="7180" max="7180" width="4.26953125" style="1" customWidth="1"/>
    <col min="7181" max="7181" width="85.54296875" style="1" customWidth="1"/>
    <col min="7182" max="7182" width="7.54296875" style="1" customWidth="1"/>
    <col min="7183" max="7183" width="10.81640625" style="1" customWidth="1"/>
    <col min="7184" max="7184" width="18.26953125" style="1" customWidth="1"/>
    <col min="7185" max="7188" width="17.7265625" style="1" customWidth="1"/>
    <col min="7189" max="7435" width="9.1796875" style="1"/>
    <col min="7436" max="7436" width="4.26953125" style="1" customWidth="1"/>
    <col min="7437" max="7437" width="85.54296875" style="1" customWidth="1"/>
    <col min="7438" max="7438" width="7.54296875" style="1" customWidth="1"/>
    <col min="7439" max="7439" width="10.81640625" style="1" customWidth="1"/>
    <col min="7440" max="7440" width="18.26953125" style="1" customWidth="1"/>
    <col min="7441" max="7444" width="17.7265625" style="1" customWidth="1"/>
    <col min="7445" max="7691" width="9.1796875" style="1"/>
    <col min="7692" max="7692" width="4.26953125" style="1" customWidth="1"/>
    <col min="7693" max="7693" width="85.54296875" style="1" customWidth="1"/>
    <col min="7694" max="7694" width="7.54296875" style="1" customWidth="1"/>
    <col min="7695" max="7695" width="10.81640625" style="1" customWidth="1"/>
    <col min="7696" max="7696" width="18.26953125" style="1" customWidth="1"/>
    <col min="7697" max="7700" width="17.7265625" style="1" customWidth="1"/>
    <col min="7701" max="7947" width="9.1796875" style="1"/>
    <col min="7948" max="7948" width="4.26953125" style="1" customWidth="1"/>
    <col min="7949" max="7949" width="85.54296875" style="1" customWidth="1"/>
    <col min="7950" max="7950" width="7.54296875" style="1" customWidth="1"/>
    <col min="7951" max="7951" width="10.81640625" style="1" customWidth="1"/>
    <col min="7952" max="7952" width="18.26953125" style="1" customWidth="1"/>
    <col min="7953" max="7956" width="17.7265625" style="1" customWidth="1"/>
    <col min="7957" max="8203" width="9.1796875" style="1"/>
    <col min="8204" max="8204" width="4.26953125" style="1" customWidth="1"/>
    <col min="8205" max="8205" width="85.54296875" style="1" customWidth="1"/>
    <col min="8206" max="8206" width="7.54296875" style="1" customWidth="1"/>
    <col min="8207" max="8207" width="10.81640625" style="1" customWidth="1"/>
    <col min="8208" max="8208" width="18.26953125" style="1" customWidth="1"/>
    <col min="8209" max="8212" width="17.7265625" style="1" customWidth="1"/>
    <col min="8213" max="8459" width="9.1796875" style="1"/>
    <col min="8460" max="8460" width="4.26953125" style="1" customWidth="1"/>
    <col min="8461" max="8461" width="85.54296875" style="1" customWidth="1"/>
    <col min="8462" max="8462" width="7.54296875" style="1" customWidth="1"/>
    <col min="8463" max="8463" width="10.81640625" style="1" customWidth="1"/>
    <col min="8464" max="8464" width="18.26953125" style="1" customWidth="1"/>
    <col min="8465" max="8468" width="17.7265625" style="1" customWidth="1"/>
    <col min="8469" max="8715" width="9.1796875" style="1"/>
    <col min="8716" max="8716" width="4.26953125" style="1" customWidth="1"/>
    <col min="8717" max="8717" width="85.54296875" style="1" customWidth="1"/>
    <col min="8718" max="8718" width="7.54296875" style="1" customWidth="1"/>
    <col min="8719" max="8719" width="10.81640625" style="1" customWidth="1"/>
    <col min="8720" max="8720" width="18.26953125" style="1" customWidth="1"/>
    <col min="8721" max="8724" width="17.7265625" style="1" customWidth="1"/>
    <col min="8725" max="8971" width="9.1796875" style="1"/>
    <col min="8972" max="8972" width="4.26953125" style="1" customWidth="1"/>
    <col min="8973" max="8973" width="85.54296875" style="1" customWidth="1"/>
    <col min="8974" max="8974" width="7.54296875" style="1" customWidth="1"/>
    <col min="8975" max="8975" width="10.81640625" style="1" customWidth="1"/>
    <col min="8976" max="8976" width="18.26953125" style="1" customWidth="1"/>
    <col min="8977" max="8980" width="17.7265625" style="1" customWidth="1"/>
    <col min="8981" max="9227" width="9.1796875" style="1"/>
    <col min="9228" max="9228" width="4.26953125" style="1" customWidth="1"/>
    <col min="9229" max="9229" width="85.54296875" style="1" customWidth="1"/>
    <col min="9230" max="9230" width="7.54296875" style="1" customWidth="1"/>
    <col min="9231" max="9231" width="10.81640625" style="1" customWidth="1"/>
    <col min="9232" max="9232" width="18.26953125" style="1" customWidth="1"/>
    <col min="9233" max="9236" width="17.7265625" style="1" customWidth="1"/>
    <col min="9237" max="9483" width="9.1796875" style="1"/>
    <col min="9484" max="9484" width="4.26953125" style="1" customWidth="1"/>
    <col min="9485" max="9485" width="85.54296875" style="1" customWidth="1"/>
    <col min="9486" max="9486" width="7.54296875" style="1" customWidth="1"/>
    <col min="9487" max="9487" width="10.81640625" style="1" customWidth="1"/>
    <col min="9488" max="9488" width="18.26953125" style="1" customWidth="1"/>
    <col min="9489" max="9492" width="17.7265625" style="1" customWidth="1"/>
    <col min="9493" max="9739" width="9.1796875" style="1"/>
    <col min="9740" max="9740" width="4.26953125" style="1" customWidth="1"/>
    <col min="9741" max="9741" width="85.54296875" style="1" customWidth="1"/>
    <col min="9742" max="9742" width="7.54296875" style="1" customWidth="1"/>
    <col min="9743" max="9743" width="10.81640625" style="1" customWidth="1"/>
    <col min="9744" max="9744" width="18.26953125" style="1" customWidth="1"/>
    <col min="9745" max="9748" width="17.7265625" style="1" customWidth="1"/>
    <col min="9749" max="9995" width="9.1796875" style="1"/>
    <col min="9996" max="9996" width="4.26953125" style="1" customWidth="1"/>
    <col min="9997" max="9997" width="85.54296875" style="1" customWidth="1"/>
    <col min="9998" max="9998" width="7.54296875" style="1" customWidth="1"/>
    <col min="9999" max="9999" width="10.81640625" style="1" customWidth="1"/>
    <col min="10000" max="10000" width="18.26953125" style="1" customWidth="1"/>
    <col min="10001" max="10004" width="17.7265625" style="1" customWidth="1"/>
    <col min="10005" max="10251" width="9.1796875" style="1"/>
    <col min="10252" max="10252" width="4.26953125" style="1" customWidth="1"/>
    <col min="10253" max="10253" width="85.54296875" style="1" customWidth="1"/>
    <col min="10254" max="10254" width="7.54296875" style="1" customWidth="1"/>
    <col min="10255" max="10255" width="10.81640625" style="1" customWidth="1"/>
    <col min="10256" max="10256" width="18.26953125" style="1" customWidth="1"/>
    <col min="10257" max="10260" width="17.7265625" style="1" customWidth="1"/>
    <col min="10261" max="10507" width="9.1796875" style="1"/>
    <col min="10508" max="10508" width="4.26953125" style="1" customWidth="1"/>
    <col min="10509" max="10509" width="85.54296875" style="1" customWidth="1"/>
    <col min="10510" max="10510" width="7.54296875" style="1" customWidth="1"/>
    <col min="10511" max="10511" width="10.81640625" style="1" customWidth="1"/>
    <col min="10512" max="10512" width="18.26953125" style="1" customWidth="1"/>
    <col min="10513" max="10516" width="17.7265625" style="1" customWidth="1"/>
    <col min="10517" max="10763" width="9.1796875" style="1"/>
    <col min="10764" max="10764" width="4.26953125" style="1" customWidth="1"/>
    <col min="10765" max="10765" width="85.54296875" style="1" customWidth="1"/>
    <col min="10766" max="10766" width="7.54296875" style="1" customWidth="1"/>
    <col min="10767" max="10767" width="10.81640625" style="1" customWidth="1"/>
    <col min="10768" max="10768" width="18.26953125" style="1" customWidth="1"/>
    <col min="10769" max="10772" width="17.7265625" style="1" customWidth="1"/>
    <col min="10773" max="11019" width="9.1796875" style="1"/>
    <col min="11020" max="11020" width="4.26953125" style="1" customWidth="1"/>
    <col min="11021" max="11021" width="85.54296875" style="1" customWidth="1"/>
    <col min="11022" max="11022" width="7.54296875" style="1" customWidth="1"/>
    <col min="11023" max="11023" width="10.81640625" style="1" customWidth="1"/>
    <col min="11024" max="11024" width="18.26953125" style="1" customWidth="1"/>
    <col min="11025" max="11028" width="17.7265625" style="1" customWidth="1"/>
    <col min="11029" max="11275" width="9.1796875" style="1"/>
    <col min="11276" max="11276" width="4.26953125" style="1" customWidth="1"/>
    <col min="11277" max="11277" width="85.54296875" style="1" customWidth="1"/>
    <col min="11278" max="11278" width="7.54296875" style="1" customWidth="1"/>
    <col min="11279" max="11279" width="10.81640625" style="1" customWidth="1"/>
    <col min="11280" max="11280" width="18.26953125" style="1" customWidth="1"/>
    <col min="11281" max="11284" width="17.7265625" style="1" customWidth="1"/>
    <col min="11285" max="11531" width="9.1796875" style="1"/>
    <col min="11532" max="11532" width="4.26953125" style="1" customWidth="1"/>
    <col min="11533" max="11533" width="85.54296875" style="1" customWidth="1"/>
    <col min="11534" max="11534" width="7.54296875" style="1" customWidth="1"/>
    <col min="11535" max="11535" width="10.81640625" style="1" customWidth="1"/>
    <col min="11536" max="11536" width="18.26953125" style="1" customWidth="1"/>
    <col min="11537" max="11540" width="17.7265625" style="1" customWidth="1"/>
    <col min="11541" max="11787" width="9.1796875" style="1"/>
    <col min="11788" max="11788" width="4.26953125" style="1" customWidth="1"/>
    <col min="11789" max="11789" width="85.54296875" style="1" customWidth="1"/>
    <col min="11790" max="11790" width="7.54296875" style="1" customWidth="1"/>
    <col min="11791" max="11791" width="10.81640625" style="1" customWidth="1"/>
    <col min="11792" max="11792" width="18.26953125" style="1" customWidth="1"/>
    <col min="11793" max="11796" width="17.7265625" style="1" customWidth="1"/>
    <col min="11797" max="12043" width="9.1796875" style="1"/>
    <col min="12044" max="12044" width="4.26953125" style="1" customWidth="1"/>
    <col min="12045" max="12045" width="85.54296875" style="1" customWidth="1"/>
    <col min="12046" max="12046" width="7.54296875" style="1" customWidth="1"/>
    <col min="12047" max="12047" width="10.81640625" style="1" customWidth="1"/>
    <col min="12048" max="12048" width="18.26953125" style="1" customWidth="1"/>
    <col min="12049" max="12052" width="17.7265625" style="1" customWidth="1"/>
    <col min="12053" max="12299" width="9.1796875" style="1"/>
    <col min="12300" max="12300" width="4.26953125" style="1" customWidth="1"/>
    <col min="12301" max="12301" width="85.54296875" style="1" customWidth="1"/>
    <col min="12302" max="12302" width="7.54296875" style="1" customWidth="1"/>
    <col min="12303" max="12303" width="10.81640625" style="1" customWidth="1"/>
    <col min="12304" max="12304" width="18.26953125" style="1" customWidth="1"/>
    <col min="12305" max="12308" width="17.7265625" style="1" customWidth="1"/>
    <col min="12309" max="12555" width="9.1796875" style="1"/>
    <col min="12556" max="12556" width="4.26953125" style="1" customWidth="1"/>
    <col min="12557" max="12557" width="85.54296875" style="1" customWidth="1"/>
    <col min="12558" max="12558" width="7.54296875" style="1" customWidth="1"/>
    <col min="12559" max="12559" width="10.81640625" style="1" customWidth="1"/>
    <col min="12560" max="12560" width="18.26953125" style="1" customWidth="1"/>
    <col min="12561" max="12564" width="17.7265625" style="1" customWidth="1"/>
    <col min="12565" max="12811" width="9.1796875" style="1"/>
    <col min="12812" max="12812" width="4.26953125" style="1" customWidth="1"/>
    <col min="12813" max="12813" width="85.54296875" style="1" customWidth="1"/>
    <col min="12814" max="12814" width="7.54296875" style="1" customWidth="1"/>
    <col min="12815" max="12815" width="10.81640625" style="1" customWidth="1"/>
    <col min="12816" max="12816" width="18.26953125" style="1" customWidth="1"/>
    <col min="12817" max="12820" width="17.7265625" style="1" customWidth="1"/>
    <col min="12821" max="13067" width="9.1796875" style="1"/>
    <col min="13068" max="13068" width="4.26953125" style="1" customWidth="1"/>
    <col min="13069" max="13069" width="85.54296875" style="1" customWidth="1"/>
    <col min="13070" max="13070" width="7.54296875" style="1" customWidth="1"/>
    <col min="13071" max="13071" width="10.81640625" style="1" customWidth="1"/>
    <col min="13072" max="13072" width="18.26953125" style="1" customWidth="1"/>
    <col min="13073" max="13076" width="17.7265625" style="1" customWidth="1"/>
    <col min="13077" max="13323" width="9.1796875" style="1"/>
    <col min="13324" max="13324" width="4.26953125" style="1" customWidth="1"/>
    <col min="13325" max="13325" width="85.54296875" style="1" customWidth="1"/>
    <col min="13326" max="13326" width="7.54296875" style="1" customWidth="1"/>
    <col min="13327" max="13327" width="10.81640625" style="1" customWidth="1"/>
    <col min="13328" max="13328" width="18.26953125" style="1" customWidth="1"/>
    <col min="13329" max="13332" width="17.7265625" style="1" customWidth="1"/>
    <col min="13333" max="13579" width="9.1796875" style="1"/>
    <col min="13580" max="13580" width="4.26953125" style="1" customWidth="1"/>
    <col min="13581" max="13581" width="85.54296875" style="1" customWidth="1"/>
    <col min="13582" max="13582" width="7.54296875" style="1" customWidth="1"/>
    <col min="13583" max="13583" width="10.81640625" style="1" customWidth="1"/>
    <col min="13584" max="13584" width="18.26953125" style="1" customWidth="1"/>
    <col min="13585" max="13588" width="17.7265625" style="1" customWidth="1"/>
    <col min="13589" max="13835" width="9.1796875" style="1"/>
    <col min="13836" max="13836" width="4.26953125" style="1" customWidth="1"/>
    <col min="13837" max="13837" width="85.54296875" style="1" customWidth="1"/>
    <col min="13838" max="13838" width="7.54296875" style="1" customWidth="1"/>
    <col min="13839" max="13839" width="10.81640625" style="1" customWidth="1"/>
    <col min="13840" max="13840" width="18.26953125" style="1" customWidth="1"/>
    <col min="13841" max="13844" width="17.7265625" style="1" customWidth="1"/>
    <col min="13845" max="14091" width="9.1796875" style="1"/>
    <col min="14092" max="14092" width="4.26953125" style="1" customWidth="1"/>
    <col min="14093" max="14093" width="85.54296875" style="1" customWidth="1"/>
    <col min="14094" max="14094" width="7.54296875" style="1" customWidth="1"/>
    <col min="14095" max="14095" width="10.81640625" style="1" customWidth="1"/>
    <col min="14096" max="14096" width="18.26953125" style="1" customWidth="1"/>
    <col min="14097" max="14100" width="17.7265625" style="1" customWidth="1"/>
    <col min="14101" max="14347" width="9.1796875" style="1"/>
    <col min="14348" max="14348" width="4.26953125" style="1" customWidth="1"/>
    <col min="14349" max="14349" width="85.54296875" style="1" customWidth="1"/>
    <col min="14350" max="14350" width="7.54296875" style="1" customWidth="1"/>
    <col min="14351" max="14351" width="10.81640625" style="1" customWidth="1"/>
    <col min="14352" max="14352" width="18.26953125" style="1" customWidth="1"/>
    <col min="14353" max="14356" width="17.7265625" style="1" customWidth="1"/>
    <col min="14357" max="14603" width="9.1796875" style="1"/>
    <col min="14604" max="14604" width="4.26953125" style="1" customWidth="1"/>
    <col min="14605" max="14605" width="85.54296875" style="1" customWidth="1"/>
    <col min="14606" max="14606" width="7.54296875" style="1" customWidth="1"/>
    <col min="14607" max="14607" width="10.81640625" style="1" customWidth="1"/>
    <col min="14608" max="14608" width="18.26953125" style="1" customWidth="1"/>
    <col min="14609" max="14612" width="17.7265625" style="1" customWidth="1"/>
    <col min="14613" max="14859" width="9.1796875" style="1"/>
    <col min="14860" max="14860" width="4.26953125" style="1" customWidth="1"/>
    <col min="14861" max="14861" width="85.54296875" style="1" customWidth="1"/>
    <col min="14862" max="14862" width="7.54296875" style="1" customWidth="1"/>
    <col min="14863" max="14863" width="10.81640625" style="1" customWidth="1"/>
    <col min="14864" max="14864" width="18.26953125" style="1" customWidth="1"/>
    <col min="14865" max="14868" width="17.7265625" style="1" customWidth="1"/>
    <col min="14869" max="15115" width="9.1796875" style="1"/>
    <col min="15116" max="15116" width="4.26953125" style="1" customWidth="1"/>
    <col min="15117" max="15117" width="85.54296875" style="1" customWidth="1"/>
    <col min="15118" max="15118" width="7.54296875" style="1" customWidth="1"/>
    <col min="15119" max="15119" width="10.81640625" style="1" customWidth="1"/>
    <col min="15120" max="15120" width="18.26953125" style="1" customWidth="1"/>
    <col min="15121" max="15124" width="17.7265625" style="1" customWidth="1"/>
    <col min="15125" max="15371" width="9.1796875" style="1"/>
    <col min="15372" max="15372" width="4.26953125" style="1" customWidth="1"/>
    <col min="15373" max="15373" width="85.54296875" style="1" customWidth="1"/>
    <col min="15374" max="15374" width="7.54296875" style="1" customWidth="1"/>
    <col min="15375" max="15375" width="10.81640625" style="1" customWidth="1"/>
    <col min="15376" max="15376" width="18.26953125" style="1" customWidth="1"/>
    <col min="15377" max="15380" width="17.7265625" style="1" customWidth="1"/>
    <col min="15381" max="15627" width="9.1796875" style="1"/>
    <col min="15628" max="15628" width="4.26953125" style="1" customWidth="1"/>
    <col min="15629" max="15629" width="85.54296875" style="1" customWidth="1"/>
    <col min="15630" max="15630" width="7.54296875" style="1" customWidth="1"/>
    <col min="15631" max="15631" width="10.81640625" style="1" customWidth="1"/>
    <col min="15632" max="15632" width="18.26953125" style="1" customWidth="1"/>
    <col min="15633" max="15636" width="17.7265625" style="1" customWidth="1"/>
    <col min="15637" max="15883" width="9.1796875" style="1"/>
    <col min="15884" max="15884" width="4.26953125" style="1" customWidth="1"/>
    <col min="15885" max="15885" width="85.54296875" style="1" customWidth="1"/>
    <col min="15886" max="15886" width="7.54296875" style="1" customWidth="1"/>
    <col min="15887" max="15887" width="10.81640625" style="1" customWidth="1"/>
    <col min="15888" max="15888" width="18.26953125" style="1" customWidth="1"/>
    <col min="15889" max="15892" width="17.7265625" style="1" customWidth="1"/>
    <col min="15893" max="16139" width="9.1796875" style="1"/>
    <col min="16140" max="16140" width="4.26953125" style="1" customWidth="1"/>
    <col min="16141" max="16141" width="85.54296875" style="1" customWidth="1"/>
    <col min="16142" max="16142" width="7.54296875" style="1" customWidth="1"/>
    <col min="16143" max="16143" width="10.81640625" style="1" customWidth="1"/>
    <col min="16144" max="16144" width="18.26953125" style="1" customWidth="1"/>
    <col min="16145" max="16148" width="17.7265625" style="1" customWidth="1"/>
    <col min="16149" max="16384" width="9.1796875" style="1"/>
  </cols>
  <sheetData>
    <row r="2" spans="1:21">
      <c r="A2" s="29" t="s">
        <v>140</v>
      </c>
      <c r="B2" s="30"/>
    </row>
    <row r="3" spans="1:21" ht="23.25" customHeight="1">
      <c r="A3" s="31" t="s">
        <v>139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1" ht="16.5" customHeight="1">
      <c r="A4" s="3"/>
      <c r="B4" s="28"/>
      <c r="C4" s="28"/>
      <c r="D4" s="31" t="s">
        <v>8</v>
      </c>
      <c r="E4" s="31"/>
      <c r="F4" s="31"/>
      <c r="G4" s="31"/>
      <c r="H4" s="31"/>
      <c r="I4" s="31"/>
      <c r="J4" s="28"/>
      <c r="K4" s="39" t="s">
        <v>134</v>
      </c>
      <c r="L4" s="39"/>
      <c r="M4" s="28"/>
      <c r="N4" s="28"/>
      <c r="O4" s="28"/>
      <c r="P4" s="28"/>
      <c r="Q4" s="28"/>
      <c r="R4" s="28"/>
      <c r="S4" s="28"/>
      <c r="T4" s="38"/>
      <c r="U4" s="38"/>
    </row>
    <row r="5" spans="1:21" ht="6" customHeight="1">
      <c r="A5" s="3"/>
      <c r="B5" s="3"/>
      <c r="C5" s="3"/>
    </row>
    <row r="6" spans="1:21" ht="51" customHeight="1">
      <c r="A6" s="4"/>
      <c r="C6" s="25"/>
      <c r="D6" s="35" t="s">
        <v>138</v>
      </c>
      <c r="E6" s="36"/>
      <c r="F6" s="37"/>
      <c r="G6" s="32" t="s">
        <v>135</v>
      </c>
      <c r="H6" s="33"/>
      <c r="I6" s="34"/>
      <c r="J6" s="32" t="s">
        <v>136</v>
      </c>
      <c r="K6" s="33"/>
      <c r="L6" s="34"/>
      <c r="M6" s="32"/>
      <c r="N6" s="33"/>
      <c r="O6" s="34"/>
      <c r="P6" s="32"/>
      <c r="Q6" s="33"/>
      <c r="R6" s="34"/>
      <c r="S6" s="32"/>
      <c r="T6" s="33"/>
      <c r="U6" s="34"/>
    </row>
    <row r="7" spans="1:21" s="6" customFormat="1" ht="26">
      <c r="A7" s="5" t="s">
        <v>9</v>
      </c>
      <c r="B7" s="5" t="s">
        <v>10</v>
      </c>
      <c r="C7" s="5" t="s">
        <v>11</v>
      </c>
      <c r="D7" s="23" t="s">
        <v>12</v>
      </c>
      <c r="E7" s="22" t="s">
        <v>122</v>
      </c>
      <c r="F7" s="22" t="s">
        <v>133</v>
      </c>
      <c r="G7" s="23" t="s">
        <v>12</v>
      </c>
      <c r="H7" s="22" t="s">
        <v>122</v>
      </c>
      <c r="I7" s="22" t="s">
        <v>133</v>
      </c>
      <c r="J7" s="23" t="s">
        <v>12</v>
      </c>
      <c r="K7" s="22" t="s">
        <v>122</v>
      </c>
      <c r="L7" s="22" t="s">
        <v>133</v>
      </c>
      <c r="M7" s="23" t="s">
        <v>12</v>
      </c>
      <c r="N7" s="22" t="s">
        <v>122</v>
      </c>
      <c r="O7" s="22" t="s">
        <v>133</v>
      </c>
      <c r="P7" s="23" t="s">
        <v>12</v>
      </c>
      <c r="Q7" s="22" t="s">
        <v>122</v>
      </c>
      <c r="R7" s="22" t="s">
        <v>133</v>
      </c>
      <c r="S7" s="23" t="s">
        <v>12</v>
      </c>
      <c r="T7" s="23" t="s">
        <v>122</v>
      </c>
      <c r="U7" s="23" t="s">
        <v>133</v>
      </c>
    </row>
    <row r="8" spans="1:21" ht="4.5" customHeight="1">
      <c r="J8" s="7"/>
      <c r="K8" s="7"/>
      <c r="L8" s="7"/>
      <c r="M8" s="7"/>
      <c r="N8" s="7"/>
      <c r="O8" s="7"/>
      <c r="P8" s="7"/>
      <c r="Q8" s="7"/>
      <c r="R8" s="12"/>
      <c r="S8" s="7"/>
      <c r="T8" s="7"/>
      <c r="U8" s="7"/>
    </row>
    <row r="9" spans="1:21" ht="15" customHeight="1">
      <c r="A9" s="8"/>
      <c r="B9" s="9" t="s">
        <v>13</v>
      </c>
      <c r="C9" s="10" t="s">
        <v>14</v>
      </c>
      <c r="D9" s="11">
        <f t="shared" ref="D9:D41" si="0">G9+J9+M9+P9+S9</f>
        <v>0</v>
      </c>
      <c r="E9" s="11">
        <f t="shared" ref="E9:E41" si="1">H9+K9+N9+Q9+T9</f>
        <v>43554</v>
      </c>
      <c r="F9" s="11">
        <f t="shared" ref="F9:F41" si="2">I9+L9+O9+R9+U9</f>
        <v>43554</v>
      </c>
      <c r="G9" s="12">
        <v>0</v>
      </c>
      <c r="H9" s="21">
        <v>43554</v>
      </c>
      <c r="I9" s="21">
        <v>43554</v>
      </c>
      <c r="J9" s="7"/>
      <c r="K9" s="7"/>
      <c r="L9" s="7"/>
      <c r="M9" s="7"/>
      <c r="N9" s="7"/>
      <c r="O9" s="7"/>
      <c r="P9" s="7"/>
      <c r="Q9" s="7"/>
      <c r="R9" s="12"/>
      <c r="S9" s="7"/>
      <c r="T9" s="7"/>
      <c r="U9" s="7"/>
    </row>
    <row r="10" spans="1:21" ht="15" customHeight="1">
      <c r="A10" s="8"/>
      <c r="B10" s="9" t="s">
        <v>15</v>
      </c>
      <c r="C10" s="10" t="s">
        <v>16</v>
      </c>
      <c r="D10" s="11">
        <f t="shared" si="0"/>
        <v>26449567</v>
      </c>
      <c r="E10" s="11">
        <f t="shared" si="1"/>
        <v>28867733</v>
      </c>
      <c r="F10" s="11">
        <f t="shared" si="2"/>
        <v>28867733</v>
      </c>
      <c r="G10" s="21">
        <v>26449567</v>
      </c>
      <c r="H10" s="21">
        <v>28867733</v>
      </c>
      <c r="I10" s="21">
        <v>28867733</v>
      </c>
      <c r="J10" s="7"/>
      <c r="K10" s="7"/>
      <c r="L10" s="7"/>
      <c r="M10" s="7"/>
      <c r="N10" s="7"/>
      <c r="O10" s="7"/>
      <c r="P10" s="7"/>
      <c r="Q10" s="7"/>
      <c r="R10" s="12"/>
      <c r="S10" s="7"/>
      <c r="T10" s="7"/>
      <c r="U10" s="7"/>
    </row>
    <row r="11" spans="1:21" ht="15" customHeight="1">
      <c r="A11" s="8"/>
      <c r="B11" s="9" t="s">
        <v>17</v>
      </c>
      <c r="C11" s="10" t="s">
        <v>18</v>
      </c>
      <c r="D11" s="11">
        <f t="shared" si="0"/>
        <v>11258974</v>
      </c>
      <c r="E11" s="11">
        <f t="shared" si="1"/>
        <v>10947254</v>
      </c>
      <c r="F11" s="11">
        <f t="shared" si="2"/>
        <v>10947254</v>
      </c>
      <c r="G11" s="21">
        <v>11258974</v>
      </c>
      <c r="H11" s="21">
        <v>10947254</v>
      </c>
      <c r="I11" s="21">
        <v>10947254</v>
      </c>
      <c r="J11" s="7"/>
      <c r="K11" s="7"/>
      <c r="L11" s="7"/>
      <c r="M11" s="7"/>
      <c r="N11" s="7"/>
      <c r="O11" s="7"/>
      <c r="P11" s="7"/>
      <c r="Q11" s="7"/>
      <c r="R11" s="12"/>
      <c r="S11" s="7"/>
      <c r="T11" s="7"/>
      <c r="U11" s="7"/>
    </row>
    <row r="12" spans="1:21" ht="15" customHeight="1">
      <c r="A12" s="8"/>
      <c r="B12" s="9" t="s">
        <v>19</v>
      </c>
      <c r="C12" s="10" t="s">
        <v>20</v>
      </c>
      <c r="D12" s="11">
        <f t="shared" si="0"/>
        <v>2268750</v>
      </c>
      <c r="E12" s="11">
        <f t="shared" si="1"/>
        <v>2552682</v>
      </c>
      <c r="F12" s="11">
        <f t="shared" si="2"/>
        <v>2552682</v>
      </c>
      <c r="G12" s="21">
        <v>2268750</v>
      </c>
      <c r="H12" s="21">
        <v>2552682</v>
      </c>
      <c r="I12" s="21">
        <v>2552682</v>
      </c>
      <c r="J12" s="7"/>
      <c r="K12" s="7"/>
      <c r="L12" s="7"/>
      <c r="M12" s="7"/>
      <c r="N12" s="7"/>
      <c r="O12" s="7"/>
      <c r="P12" s="7"/>
      <c r="Q12" s="7"/>
      <c r="R12" s="12"/>
      <c r="S12" s="7"/>
      <c r="T12" s="7"/>
      <c r="U12" s="7"/>
    </row>
    <row r="13" spans="1:21" ht="15" customHeight="1">
      <c r="A13" s="8"/>
      <c r="B13" s="9" t="s">
        <v>21</v>
      </c>
      <c r="C13" s="10" t="s">
        <v>22</v>
      </c>
      <c r="D13" s="11">
        <f t="shared" si="0"/>
        <v>0</v>
      </c>
      <c r="E13" s="11">
        <f t="shared" si="1"/>
        <v>8006380</v>
      </c>
      <c r="F13" s="11">
        <f t="shared" si="2"/>
        <v>8006380</v>
      </c>
      <c r="G13" s="21">
        <v>0</v>
      </c>
      <c r="H13" s="21">
        <v>8006380</v>
      </c>
      <c r="I13" s="21">
        <v>8006380</v>
      </c>
      <c r="J13" s="7"/>
      <c r="K13" s="7"/>
      <c r="L13" s="7"/>
      <c r="M13" s="7"/>
      <c r="N13" s="7"/>
      <c r="O13" s="7"/>
      <c r="P13" s="7"/>
      <c r="Q13" s="7"/>
      <c r="R13" s="12"/>
      <c r="S13" s="7"/>
      <c r="T13" s="7"/>
      <c r="U13" s="7"/>
    </row>
    <row r="14" spans="1:21" ht="15" customHeight="1">
      <c r="A14" s="8"/>
      <c r="B14" s="9" t="s">
        <v>137</v>
      </c>
      <c r="C14" s="10" t="s">
        <v>23</v>
      </c>
      <c r="D14" s="11">
        <f t="shared" si="0"/>
        <v>0</v>
      </c>
      <c r="E14" s="11">
        <f t="shared" si="1"/>
        <v>0</v>
      </c>
      <c r="F14" s="11">
        <f t="shared" si="2"/>
        <v>0</v>
      </c>
      <c r="G14" s="21"/>
      <c r="H14" s="21"/>
      <c r="I14" s="21"/>
      <c r="J14" s="7"/>
      <c r="K14" s="7"/>
      <c r="L14" s="7"/>
      <c r="M14" s="7"/>
      <c r="N14" s="7"/>
      <c r="O14" s="7"/>
      <c r="P14" s="7"/>
      <c r="Q14" s="7"/>
      <c r="R14" s="12"/>
      <c r="S14" s="7"/>
      <c r="T14" s="7"/>
      <c r="U14" s="7"/>
    </row>
    <row r="15" spans="1:21" ht="15" customHeight="1">
      <c r="A15" s="8"/>
      <c r="B15" s="13" t="s">
        <v>24</v>
      </c>
      <c r="C15" s="14" t="s">
        <v>25</v>
      </c>
      <c r="D15" s="11">
        <f t="shared" si="0"/>
        <v>39977291</v>
      </c>
      <c r="E15" s="11">
        <f t="shared" si="1"/>
        <v>50417603</v>
      </c>
      <c r="F15" s="11">
        <f t="shared" si="2"/>
        <v>50417603</v>
      </c>
      <c r="G15" s="20">
        <f>SUM(G9:G14)</f>
        <v>39977291</v>
      </c>
      <c r="H15" s="20">
        <f>SUM(H9:H14)</f>
        <v>50417603</v>
      </c>
      <c r="I15" s="20">
        <f>SUM(I9:I14)</f>
        <v>50417603</v>
      </c>
      <c r="J15" s="20">
        <f t="shared" ref="J15:L15" si="3">SUM(J9:J14)</f>
        <v>0</v>
      </c>
      <c r="K15" s="20">
        <f t="shared" si="3"/>
        <v>0</v>
      </c>
      <c r="L15" s="20">
        <f t="shared" si="3"/>
        <v>0</v>
      </c>
      <c r="M15" s="20"/>
      <c r="N15" s="20"/>
      <c r="O15" s="20"/>
      <c r="P15" s="20"/>
      <c r="Q15" s="20"/>
      <c r="R15" s="20"/>
      <c r="S15" s="18"/>
      <c r="T15" s="18"/>
      <c r="U15" s="18"/>
    </row>
    <row r="16" spans="1:21" ht="15" customHeight="1">
      <c r="A16" s="8"/>
      <c r="B16" s="9" t="s">
        <v>26</v>
      </c>
      <c r="C16" s="10" t="s">
        <v>27</v>
      </c>
      <c r="D16" s="11">
        <f t="shared" si="0"/>
        <v>0</v>
      </c>
      <c r="E16" s="11">
        <f t="shared" si="1"/>
        <v>0</v>
      </c>
      <c r="F16" s="11">
        <f t="shared" si="2"/>
        <v>0</v>
      </c>
      <c r="G16" s="21"/>
      <c r="H16" s="21"/>
      <c r="I16" s="21"/>
      <c r="J16" s="19"/>
      <c r="K16" s="19"/>
      <c r="L16" s="19"/>
      <c r="M16" s="19"/>
      <c r="N16" s="19"/>
      <c r="O16" s="19"/>
      <c r="P16" s="19"/>
      <c r="Q16" s="19"/>
      <c r="R16" s="21"/>
      <c r="S16" s="19"/>
      <c r="T16" s="19"/>
      <c r="U16" s="19"/>
    </row>
    <row r="17" spans="1:21" ht="15" customHeight="1">
      <c r="A17" s="8"/>
      <c r="B17" s="9" t="s">
        <v>28</v>
      </c>
      <c r="C17" s="10" t="s">
        <v>29</v>
      </c>
      <c r="D17" s="11">
        <f t="shared" si="0"/>
        <v>0</v>
      </c>
      <c r="E17" s="11">
        <f t="shared" si="1"/>
        <v>0</v>
      </c>
      <c r="F17" s="11">
        <f t="shared" si="2"/>
        <v>0</v>
      </c>
      <c r="G17" s="21"/>
      <c r="H17" s="21"/>
      <c r="I17" s="21"/>
      <c r="J17" s="19"/>
      <c r="K17" s="19"/>
      <c r="L17" s="19"/>
      <c r="M17" s="19"/>
      <c r="N17" s="19"/>
      <c r="O17" s="19"/>
      <c r="P17" s="19"/>
      <c r="Q17" s="19"/>
      <c r="R17" s="21"/>
      <c r="S17" s="19"/>
      <c r="T17" s="19"/>
      <c r="U17" s="19"/>
    </row>
    <row r="18" spans="1:21" ht="15" customHeight="1">
      <c r="A18" s="8"/>
      <c r="B18" s="9" t="s">
        <v>30</v>
      </c>
      <c r="C18" s="10" t="s">
        <v>31</v>
      </c>
      <c r="D18" s="11">
        <f t="shared" si="0"/>
        <v>0</v>
      </c>
      <c r="E18" s="11">
        <f t="shared" si="1"/>
        <v>0</v>
      </c>
      <c r="F18" s="11">
        <f t="shared" si="2"/>
        <v>0</v>
      </c>
      <c r="G18" s="21"/>
      <c r="H18" s="21"/>
      <c r="I18" s="21"/>
      <c r="J18" s="19"/>
      <c r="K18" s="19"/>
      <c r="L18" s="19"/>
      <c r="M18" s="19"/>
      <c r="N18" s="19"/>
      <c r="O18" s="19"/>
      <c r="P18" s="19"/>
      <c r="Q18" s="19"/>
      <c r="R18" s="21"/>
      <c r="S18" s="19"/>
      <c r="T18" s="19"/>
      <c r="U18" s="19"/>
    </row>
    <row r="19" spans="1:21" ht="15" customHeight="1">
      <c r="A19" s="8"/>
      <c r="B19" s="9" t="s">
        <v>32</v>
      </c>
      <c r="C19" s="10" t="s">
        <v>33</v>
      </c>
      <c r="D19" s="11">
        <f t="shared" si="0"/>
        <v>0</v>
      </c>
      <c r="E19" s="11">
        <f t="shared" si="1"/>
        <v>0</v>
      </c>
      <c r="F19" s="11">
        <f t="shared" si="2"/>
        <v>0</v>
      </c>
      <c r="G19" s="21"/>
      <c r="H19" s="21"/>
      <c r="I19" s="21"/>
      <c r="J19" s="19"/>
      <c r="K19" s="19"/>
      <c r="L19" s="19"/>
      <c r="M19" s="19"/>
      <c r="N19" s="19"/>
      <c r="O19" s="19"/>
      <c r="P19" s="19"/>
      <c r="Q19" s="19"/>
      <c r="R19" s="21"/>
      <c r="S19" s="19"/>
      <c r="T19" s="19"/>
      <c r="U19" s="19"/>
    </row>
    <row r="20" spans="1:21" ht="15" customHeight="1">
      <c r="A20" s="8"/>
      <c r="B20" s="9" t="s">
        <v>34</v>
      </c>
      <c r="C20" s="10" t="s">
        <v>35</v>
      </c>
      <c r="D20" s="11">
        <f t="shared" si="0"/>
        <v>34983853</v>
      </c>
      <c r="E20" s="21">
        <f t="shared" si="1"/>
        <v>123343919</v>
      </c>
      <c r="F20" s="21">
        <f t="shared" si="2"/>
        <v>124180321</v>
      </c>
      <c r="G20" s="21">
        <v>34983853</v>
      </c>
      <c r="H20" s="21">
        <v>123343919</v>
      </c>
      <c r="I20" s="21">
        <v>124180321</v>
      </c>
      <c r="J20" s="19"/>
      <c r="K20" s="19"/>
      <c r="L20" s="19"/>
      <c r="M20" s="19"/>
      <c r="N20" s="19"/>
      <c r="O20" s="19"/>
      <c r="P20" s="19"/>
      <c r="Q20" s="19"/>
      <c r="R20" s="21"/>
      <c r="S20" s="19"/>
      <c r="T20" s="19"/>
      <c r="U20" s="19"/>
    </row>
    <row r="21" spans="1:21" ht="15" customHeight="1">
      <c r="A21" s="8"/>
      <c r="B21" s="13" t="s">
        <v>36</v>
      </c>
      <c r="C21" s="14" t="s">
        <v>1</v>
      </c>
      <c r="D21" s="15">
        <f t="shared" si="0"/>
        <v>74961144</v>
      </c>
      <c r="E21" s="15">
        <f t="shared" si="1"/>
        <v>173761522</v>
      </c>
      <c r="F21" s="15">
        <f t="shared" si="2"/>
        <v>174597924</v>
      </c>
      <c r="G21" s="20">
        <f>SUM(G20,G15)</f>
        <v>74961144</v>
      </c>
      <c r="H21" s="20">
        <f>SUM(H20,H15)</f>
        <v>173761522</v>
      </c>
      <c r="I21" s="20">
        <f>SUM(I20,I15)</f>
        <v>174597924</v>
      </c>
      <c r="J21" s="20">
        <f t="shared" ref="J21:L21" si="4">SUM(J15:J20)</f>
        <v>0</v>
      </c>
      <c r="K21" s="20">
        <f t="shared" si="4"/>
        <v>0</v>
      </c>
      <c r="L21" s="20">
        <f t="shared" si="4"/>
        <v>0</v>
      </c>
      <c r="M21" s="20"/>
      <c r="N21" s="20"/>
      <c r="O21" s="20"/>
      <c r="P21" s="20"/>
      <c r="Q21" s="20"/>
      <c r="R21" s="20"/>
      <c r="S21" s="18"/>
      <c r="T21" s="18"/>
      <c r="U21" s="18"/>
    </row>
    <row r="22" spans="1:21" ht="15" customHeight="1">
      <c r="A22" s="8"/>
      <c r="B22" s="9" t="s">
        <v>37</v>
      </c>
      <c r="C22" s="10" t="s">
        <v>38</v>
      </c>
      <c r="D22" s="11">
        <f t="shared" si="0"/>
        <v>0</v>
      </c>
      <c r="E22" s="11">
        <f t="shared" si="1"/>
        <v>0</v>
      </c>
      <c r="F22" s="11">
        <f t="shared" si="2"/>
        <v>0</v>
      </c>
      <c r="G22" s="21"/>
      <c r="H22" s="21"/>
      <c r="I22" s="21"/>
      <c r="J22" s="19"/>
      <c r="K22" s="19"/>
      <c r="L22" s="19"/>
      <c r="M22" s="19"/>
      <c r="N22" s="19"/>
      <c r="O22" s="19"/>
      <c r="P22" s="19"/>
      <c r="Q22" s="19"/>
      <c r="R22" s="21"/>
      <c r="S22" s="19"/>
      <c r="T22" s="19"/>
      <c r="U22" s="19"/>
    </row>
    <row r="23" spans="1:21" ht="15" customHeight="1">
      <c r="A23" s="8"/>
      <c r="B23" s="9" t="s">
        <v>39</v>
      </c>
      <c r="C23" s="10" t="s">
        <v>40</v>
      </c>
      <c r="D23" s="11">
        <f t="shared" si="0"/>
        <v>0</v>
      </c>
      <c r="E23" s="11">
        <f t="shared" si="1"/>
        <v>0</v>
      </c>
      <c r="F23" s="11">
        <f t="shared" si="2"/>
        <v>0</v>
      </c>
      <c r="G23" s="21"/>
      <c r="H23" s="21"/>
      <c r="I23" s="21"/>
      <c r="J23" s="19"/>
      <c r="K23" s="19"/>
      <c r="L23" s="19"/>
      <c r="M23" s="19"/>
      <c r="N23" s="19"/>
      <c r="O23" s="19"/>
      <c r="P23" s="19"/>
      <c r="Q23" s="19"/>
      <c r="R23" s="21"/>
      <c r="S23" s="19"/>
      <c r="T23" s="19"/>
      <c r="U23" s="19"/>
    </row>
    <row r="24" spans="1:21" ht="15" customHeight="1">
      <c r="A24" s="8"/>
      <c r="B24" s="9" t="s">
        <v>41</v>
      </c>
      <c r="C24" s="10" t="s">
        <v>42</v>
      </c>
      <c r="D24" s="11">
        <f t="shared" si="0"/>
        <v>0</v>
      </c>
      <c r="E24" s="11">
        <f t="shared" si="1"/>
        <v>0</v>
      </c>
      <c r="F24" s="11">
        <f t="shared" si="2"/>
        <v>0</v>
      </c>
      <c r="G24" s="21"/>
      <c r="H24" s="21"/>
      <c r="I24" s="21"/>
      <c r="J24" s="19"/>
      <c r="K24" s="19"/>
      <c r="L24" s="19"/>
      <c r="M24" s="19"/>
      <c r="N24" s="19"/>
      <c r="O24" s="19"/>
      <c r="P24" s="19"/>
      <c r="Q24" s="19"/>
      <c r="R24" s="21"/>
      <c r="S24" s="19"/>
      <c r="T24" s="19"/>
      <c r="U24" s="19"/>
    </row>
    <row r="25" spans="1:21" ht="15" customHeight="1">
      <c r="A25" s="8"/>
      <c r="B25" s="9" t="s">
        <v>43</v>
      </c>
      <c r="C25" s="10" t="s">
        <v>44</v>
      </c>
      <c r="D25" s="11">
        <f t="shared" si="0"/>
        <v>0</v>
      </c>
      <c r="E25" s="11">
        <f t="shared" si="1"/>
        <v>0</v>
      </c>
      <c r="F25" s="11">
        <f t="shared" si="2"/>
        <v>0</v>
      </c>
      <c r="G25" s="21"/>
      <c r="H25" s="21"/>
      <c r="I25" s="21"/>
      <c r="J25" s="19"/>
      <c r="K25" s="19"/>
      <c r="L25" s="19"/>
      <c r="M25" s="19"/>
      <c r="N25" s="19"/>
      <c r="O25" s="19"/>
      <c r="P25" s="19"/>
      <c r="Q25" s="19"/>
      <c r="R25" s="21"/>
      <c r="S25" s="19"/>
      <c r="T25" s="19"/>
      <c r="U25" s="19"/>
    </row>
    <row r="26" spans="1:21" ht="15" customHeight="1">
      <c r="A26" s="8"/>
      <c r="B26" s="9" t="s">
        <v>45</v>
      </c>
      <c r="C26" s="10" t="s">
        <v>46</v>
      </c>
      <c r="D26" s="11">
        <f t="shared" si="0"/>
        <v>171444481</v>
      </c>
      <c r="E26" s="11">
        <f t="shared" si="1"/>
        <v>0</v>
      </c>
      <c r="F26" s="11">
        <f t="shared" si="2"/>
        <v>17434185</v>
      </c>
      <c r="G26" s="21">
        <v>171444481</v>
      </c>
      <c r="H26" s="21">
        <v>0</v>
      </c>
      <c r="I26" s="21">
        <v>17434185</v>
      </c>
      <c r="J26" s="19"/>
      <c r="K26" s="19"/>
      <c r="L26" s="19"/>
      <c r="M26" s="19"/>
      <c r="N26" s="19"/>
      <c r="O26" s="19"/>
      <c r="P26" s="19"/>
      <c r="Q26" s="19"/>
      <c r="R26" s="21"/>
      <c r="S26" s="19"/>
      <c r="T26" s="19"/>
      <c r="U26" s="19"/>
    </row>
    <row r="27" spans="1:21" ht="15" customHeight="1">
      <c r="A27" s="8"/>
      <c r="B27" s="13" t="s">
        <v>47</v>
      </c>
      <c r="C27" s="14" t="s">
        <v>5</v>
      </c>
      <c r="D27" s="15">
        <f t="shared" si="0"/>
        <v>171444481</v>
      </c>
      <c r="E27" s="15">
        <f t="shared" si="1"/>
        <v>0</v>
      </c>
      <c r="F27" s="15">
        <f t="shared" si="2"/>
        <v>17434185</v>
      </c>
      <c r="G27" s="20">
        <f>SUM(G22:G26)</f>
        <v>171444481</v>
      </c>
      <c r="H27" s="20">
        <f t="shared" ref="H27:L27" si="5">SUM(H22:H26)</f>
        <v>0</v>
      </c>
      <c r="I27" s="20">
        <f t="shared" si="5"/>
        <v>17434185</v>
      </c>
      <c r="J27" s="20">
        <f t="shared" si="5"/>
        <v>0</v>
      </c>
      <c r="K27" s="20">
        <f t="shared" si="5"/>
        <v>0</v>
      </c>
      <c r="L27" s="20">
        <f t="shared" si="5"/>
        <v>0</v>
      </c>
      <c r="M27" s="20"/>
      <c r="N27" s="20"/>
      <c r="O27" s="20"/>
      <c r="P27" s="20"/>
      <c r="Q27" s="20"/>
      <c r="R27" s="20"/>
      <c r="S27" s="18"/>
      <c r="T27" s="18"/>
      <c r="U27" s="18"/>
    </row>
    <row r="28" spans="1:21" ht="15" customHeight="1">
      <c r="A28" s="8"/>
      <c r="B28" s="9" t="s">
        <v>48</v>
      </c>
      <c r="C28" s="10" t="s">
        <v>49</v>
      </c>
      <c r="D28" s="11">
        <f t="shared" si="0"/>
        <v>0</v>
      </c>
      <c r="E28" s="11">
        <f t="shared" si="1"/>
        <v>0</v>
      </c>
      <c r="F28" s="11">
        <f t="shared" si="2"/>
        <v>0</v>
      </c>
      <c r="G28" s="21"/>
      <c r="H28" s="21"/>
      <c r="I28" s="21"/>
      <c r="J28" s="19"/>
      <c r="K28" s="19"/>
      <c r="L28" s="19"/>
      <c r="M28" s="19"/>
      <c r="N28" s="19"/>
      <c r="O28" s="19"/>
      <c r="P28" s="19"/>
      <c r="Q28" s="19"/>
      <c r="R28" s="21"/>
      <c r="S28" s="19"/>
      <c r="T28" s="19"/>
      <c r="U28" s="19"/>
    </row>
    <row r="29" spans="1:21" ht="15" customHeight="1">
      <c r="A29" s="8"/>
      <c r="B29" s="9" t="s">
        <v>50</v>
      </c>
      <c r="C29" s="10" t="s">
        <v>51</v>
      </c>
      <c r="D29" s="11">
        <f t="shared" si="0"/>
        <v>0</v>
      </c>
      <c r="E29" s="11">
        <f t="shared" si="1"/>
        <v>0</v>
      </c>
      <c r="F29" s="11">
        <f t="shared" si="2"/>
        <v>0</v>
      </c>
      <c r="G29" s="21"/>
      <c r="H29" s="21"/>
      <c r="I29" s="21"/>
      <c r="J29" s="19"/>
      <c r="K29" s="19"/>
      <c r="L29" s="19"/>
      <c r="M29" s="19"/>
      <c r="N29" s="19"/>
      <c r="O29" s="19"/>
      <c r="P29" s="19"/>
      <c r="Q29" s="19"/>
      <c r="R29" s="21"/>
      <c r="S29" s="19"/>
      <c r="T29" s="19"/>
      <c r="U29" s="19"/>
    </row>
    <row r="30" spans="1:21" ht="15" customHeight="1">
      <c r="A30" s="8"/>
      <c r="B30" s="13" t="s">
        <v>52</v>
      </c>
      <c r="C30" s="14" t="s">
        <v>53</v>
      </c>
      <c r="D30" s="15">
        <f t="shared" si="0"/>
        <v>0</v>
      </c>
      <c r="E30" s="15">
        <f t="shared" si="1"/>
        <v>0</v>
      </c>
      <c r="F30" s="15">
        <f t="shared" si="2"/>
        <v>0</v>
      </c>
      <c r="G30" s="20">
        <f>SUM(G28:G29)</f>
        <v>0</v>
      </c>
      <c r="H30" s="20">
        <f t="shared" ref="H30:L30" si="6">SUM(H28:H29)</f>
        <v>0</v>
      </c>
      <c r="I30" s="20">
        <f t="shared" si="6"/>
        <v>0</v>
      </c>
      <c r="J30" s="20">
        <f t="shared" si="6"/>
        <v>0</v>
      </c>
      <c r="K30" s="20">
        <f t="shared" si="6"/>
        <v>0</v>
      </c>
      <c r="L30" s="20">
        <f t="shared" si="6"/>
        <v>0</v>
      </c>
      <c r="M30" s="20"/>
      <c r="N30" s="20"/>
      <c r="O30" s="20"/>
      <c r="P30" s="20"/>
      <c r="Q30" s="20"/>
      <c r="R30" s="20"/>
      <c r="S30" s="18"/>
      <c r="T30" s="18"/>
      <c r="U30" s="18"/>
    </row>
    <row r="31" spans="1:21" ht="15" customHeight="1">
      <c r="A31" s="8"/>
      <c r="B31" s="9" t="s">
        <v>54</v>
      </c>
      <c r="C31" s="10" t="s">
        <v>55</v>
      </c>
      <c r="D31" s="11">
        <f t="shared" si="0"/>
        <v>0</v>
      </c>
      <c r="E31" s="11">
        <f t="shared" si="1"/>
        <v>0</v>
      </c>
      <c r="F31" s="11">
        <f t="shared" si="2"/>
        <v>0</v>
      </c>
      <c r="G31" s="21"/>
      <c r="H31" s="21"/>
      <c r="I31" s="21"/>
      <c r="J31" s="19"/>
      <c r="K31" s="19"/>
      <c r="L31" s="19"/>
      <c r="M31" s="19"/>
      <c r="N31" s="19"/>
      <c r="O31" s="19"/>
      <c r="P31" s="19"/>
      <c r="Q31" s="19"/>
      <c r="R31" s="21"/>
      <c r="S31" s="19"/>
      <c r="T31" s="19"/>
      <c r="U31" s="19"/>
    </row>
    <row r="32" spans="1:21" ht="15" customHeight="1">
      <c r="A32" s="8"/>
      <c r="B32" s="9" t="s">
        <v>56</v>
      </c>
      <c r="C32" s="10" t="s">
        <v>57</v>
      </c>
      <c r="D32" s="11">
        <f t="shared" si="0"/>
        <v>0</v>
      </c>
      <c r="E32" s="11">
        <f t="shared" si="1"/>
        <v>0</v>
      </c>
      <c r="F32" s="11">
        <f t="shared" si="2"/>
        <v>0</v>
      </c>
      <c r="G32" s="21"/>
      <c r="H32" s="21"/>
      <c r="I32" s="21"/>
      <c r="J32" s="19"/>
      <c r="K32" s="19"/>
      <c r="L32" s="19"/>
      <c r="M32" s="19"/>
      <c r="N32" s="19"/>
      <c r="O32" s="19"/>
      <c r="P32" s="19"/>
      <c r="Q32" s="19"/>
      <c r="R32" s="21"/>
      <c r="S32" s="19"/>
      <c r="T32" s="19"/>
      <c r="U32" s="19"/>
    </row>
    <row r="33" spans="1:21" ht="15" customHeight="1">
      <c r="A33" s="8"/>
      <c r="B33" s="9" t="s">
        <v>58</v>
      </c>
      <c r="C33" s="10" t="s">
        <v>59</v>
      </c>
      <c r="D33" s="11">
        <f t="shared" si="0"/>
        <v>4500000</v>
      </c>
      <c r="E33" s="11">
        <f t="shared" si="1"/>
        <v>4500000</v>
      </c>
      <c r="F33" s="11">
        <f t="shared" si="2"/>
        <v>5499895</v>
      </c>
      <c r="G33" s="21">
        <v>4500000</v>
      </c>
      <c r="H33" s="21">
        <v>4500000</v>
      </c>
      <c r="I33" s="21">
        <v>5499895</v>
      </c>
      <c r="J33" s="19"/>
      <c r="K33" s="19"/>
      <c r="L33" s="19"/>
      <c r="M33" s="19"/>
      <c r="N33" s="19"/>
      <c r="O33" s="19"/>
      <c r="P33" s="19"/>
      <c r="Q33" s="19"/>
      <c r="R33" s="21"/>
      <c r="S33" s="19"/>
      <c r="T33" s="19"/>
      <c r="U33" s="19"/>
    </row>
    <row r="34" spans="1:21" ht="15" customHeight="1">
      <c r="A34" s="8"/>
      <c r="B34" s="9" t="s">
        <v>60</v>
      </c>
      <c r="C34" s="10" t="s">
        <v>61</v>
      </c>
      <c r="D34" s="11">
        <f t="shared" si="0"/>
        <v>75000000</v>
      </c>
      <c r="E34" s="11">
        <f t="shared" si="1"/>
        <v>93174000</v>
      </c>
      <c r="F34" s="11">
        <f t="shared" si="2"/>
        <v>103001069</v>
      </c>
      <c r="G34" s="21">
        <v>75000000</v>
      </c>
      <c r="H34" s="21">
        <v>93174000</v>
      </c>
      <c r="I34" s="21">
        <v>103001069</v>
      </c>
      <c r="J34" s="19"/>
      <c r="K34" s="19"/>
      <c r="L34" s="19"/>
      <c r="M34" s="19"/>
      <c r="N34" s="19"/>
      <c r="O34" s="19"/>
      <c r="P34" s="19"/>
      <c r="Q34" s="19"/>
      <c r="R34" s="21"/>
      <c r="S34" s="19"/>
      <c r="T34" s="19"/>
      <c r="U34" s="19"/>
    </row>
    <row r="35" spans="1:21" ht="15" customHeight="1">
      <c r="A35" s="8"/>
      <c r="B35" s="9" t="s">
        <v>62</v>
      </c>
      <c r="C35" s="10" t="s">
        <v>63</v>
      </c>
      <c r="D35" s="11">
        <f t="shared" si="0"/>
        <v>0</v>
      </c>
      <c r="E35" s="11">
        <f t="shared" si="1"/>
        <v>0</v>
      </c>
      <c r="F35" s="11">
        <f t="shared" si="2"/>
        <v>0</v>
      </c>
      <c r="G35" s="21"/>
      <c r="H35" s="21"/>
      <c r="I35" s="21"/>
      <c r="J35" s="19"/>
      <c r="K35" s="19"/>
      <c r="L35" s="19"/>
      <c r="M35" s="19"/>
      <c r="N35" s="19"/>
      <c r="O35" s="19"/>
      <c r="P35" s="19"/>
      <c r="Q35" s="19"/>
      <c r="R35" s="21"/>
      <c r="S35" s="19"/>
      <c r="T35" s="19"/>
      <c r="U35" s="19"/>
    </row>
    <row r="36" spans="1:21" ht="15" customHeight="1">
      <c r="A36" s="8"/>
      <c r="B36" s="9" t="s">
        <v>64</v>
      </c>
      <c r="C36" s="10" t="s">
        <v>65</v>
      </c>
      <c r="D36" s="11">
        <f t="shared" si="0"/>
        <v>0</v>
      </c>
      <c r="E36" s="11">
        <f t="shared" si="1"/>
        <v>0</v>
      </c>
      <c r="F36" s="11">
        <f t="shared" si="2"/>
        <v>0</v>
      </c>
      <c r="G36" s="21"/>
      <c r="H36" s="21"/>
      <c r="I36" s="21"/>
      <c r="J36" s="19"/>
      <c r="K36" s="19"/>
      <c r="L36" s="19"/>
      <c r="M36" s="19"/>
      <c r="N36" s="19"/>
      <c r="O36" s="19"/>
      <c r="P36" s="19"/>
      <c r="Q36" s="19"/>
      <c r="R36" s="21"/>
      <c r="S36" s="19"/>
      <c r="T36" s="19"/>
      <c r="U36" s="19"/>
    </row>
    <row r="37" spans="1:21" ht="15" customHeight="1">
      <c r="A37" s="8"/>
      <c r="B37" s="9" t="s">
        <v>66</v>
      </c>
      <c r="C37" s="10" t="s">
        <v>67</v>
      </c>
      <c r="D37" s="11">
        <f t="shared" si="0"/>
        <v>16000000</v>
      </c>
      <c r="E37" s="11">
        <f t="shared" si="1"/>
        <v>7000000</v>
      </c>
      <c r="F37" s="11">
        <f t="shared" si="2"/>
        <v>6447420</v>
      </c>
      <c r="G37" s="21">
        <v>16000000</v>
      </c>
      <c r="H37" s="21">
        <v>7000000</v>
      </c>
      <c r="I37" s="21">
        <v>6447420</v>
      </c>
      <c r="J37" s="19"/>
      <c r="K37" s="19"/>
      <c r="L37" s="19"/>
      <c r="M37" s="19"/>
      <c r="N37" s="19"/>
      <c r="O37" s="19"/>
      <c r="P37" s="19"/>
      <c r="Q37" s="19"/>
      <c r="R37" s="21"/>
      <c r="S37" s="19"/>
      <c r="T37" s="19"/>
      <c r="U37" s="19"/>
    </row>
    <row r="38" spans="1:21" ht="15" customHeight="1">
      <c r="A38" s="8"/>
      <c r="B38" s="9" t="s">
        <v>68</v>
      </c>
      <c r="C38" s="10" t="s">
        <v>69</v>
      </c>
      <c r="D38" s="11">
        <f t="shared" si="0"/>
        <v>0</v>
      </c>
      <c r="E38" s="11">
        <f t="shared" si="1"/>
        <v>0</v>
      </c>
      <c r="F38" s="11">
        <f t="shared" si="2"/>
        <v>0</v>
      </c>
      <c r="G38" s="21"/>
      <c r="H38" s="21"/>
      <c r="I38" s="21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</row>
    <row r="39" spans="1:21" ht="15" customHeight="1">
      <c r="A39" s="8"/>
      <c r="B39" s="13" t="s">
        <v>70</v>
      </c>
      <c r="C39" s="14" t="s">
        <v>71</v>
      </c>
      <c r="D39" s="15">
        <f t="shared" si="0"/>
        <v>91000000</v>
      </c>
      <c r="E39" s="15">
        <f t="shared" si="1"/>
        <v>100174000</v>
      </c>
      <c r="F39" s="15">
        <f t="shared" si="2"/>
        <v>109448489</v>
      </c>
      <c r="G39" s="20">
        <f>SUM(G34:G38)</f>
        <v>91000000</v>
      </c>
      <c r="H39" s="20">
        <f>SUM(H34:H38)</f>
        <v>100174000</v>
      </c>
      <c r="I39" s="20">
        <f>SUM(I34:I38)</f>
        <v>109448489</v>
      </c>
      <c r="J39" s="20">
        <f t="shared" ref="J39:L39" si="7">SUM(J31:J38)</f>
        <v>0</v>
      </c>
      <c r="K39" s="20">
        <f t="shared" si="7"/>
        <v>0</v>
      </c>
      <c r="L39" s="20">
        <f t="shared" si="7"/>
        <v>0</v>
      </c>
      <c r="M39" s="20"/>
      <c r="N39" s="20"/>
      <c r="O39" s="20"/>
      <c r="P39" s="20"/>
      <c r="Q39" s="20"/>
      <c r="R39" s="20"/>
      <c r="S39" s="18"/>
      <c r="T39" s="18"/>
      <c r="U39" s="18"/>
    </row>
    <row r="40" spans="1:21" ht="15" customHeight="1">
      <c r="A40" s="8"/>
      <c r="B40" s="9" t="s">
        <v>72</v>
      </c>
      <c r="C40" s="10" t="s">
        <v>73</v>
      </c>
      <c r="D40" s="11">
        <f t="shared" si="0"/>
        <v>100000</v>
      </c>
      <c r="E40" s="11">
        <f t="shared" si="1"/>
        <v>1550000</v>
      </c>
      <c r="F40" s="11">
        <f t="shared" si="2"/>
        <v>1550445</v>
      </c>
      <c r="G40" s="21">
        <v>100000</v>
      </c>
      <c r="H40" s="21">
        <v>1550000</v>
      </c>
      <c r="I40" s="21">
        <v>1550445</v>
      </c>
      <c r="J40" s="19"/>
      <c r="K40" s="19"/>
      <c r="L40" s="19"/>
      <c r="M40" s="19"/>
      <c r="N40" s="19"/>
      <c r="O40" s="19"/>
      <c r="P40" s="19"/>
      <c r="Q40" s="19"/>
      <c r="R40" s="21"/>
      <c r="S40" s="19"/>
      <c r="T40" s="19"/>
      <c r="U40" s="19"/>
    </row>
    <row r="41" spans="1:21" ht="15" customHeight="1">
      <c r="A41" s="8"/>
      <c r="B41" s="13" t="s">
        <v>74</v>
      </c>
      <c r="C41" s="14" t="s">
        <v>2</v>
      </c>
      <c r="D41" s="15">
        <f t="shared" si="0"/>
        <v>95600000</v>
      </c>
      <c r="E41" s="15">
        <f t="shared" si="1"/>
        <v>106224000</v>
      </c>
      <c r="F41" s="15">
        <f t="shared" si="2"/>
        <v>116498829</v>
      </c>
      <c r="G41" s="20">
        <f>SUM(G40,G39,G33)</f>
        <v>95600000</v>
      </c>
      <c r="H41" s="20">
        <f>SUM(H40,H39,H33)</f>
        <v>106224000</v>
      </c>
      <c r="I41" s="20">
        <f>SUM(I40,I39,I33)</f>
        <v>116498829</v>
      </c>
      <c r="J41" s="20">
        <f t="shared" ref="J41:L41" si="8">SUM(J39:J40,J30)</f>
        <v>0</v>
      </c>
      <c r="K41" s="20">
        <f t="shared" si="8"/>
        <v>0</v>
      </c>
      <c r="L41" s="20">
        <f t="shared" si="8"/>
        <v>0</v>
      </c>
      <c r="M41" s="20"/>
      <c r="N41" s="20"/>
      <c r="O41" s="20"/>
      <c r="P41" s="20"/>
      <c r="Q41" s="20"/>
      <c r="R41" s="20"/>
      <c r="S41" s="18"/>
      <c r="T41" s="18"/>
      <c r="U41" s="18"/>
    </row>
    <row r="42" spans="1:21" ht="15" customHeight="1">
      <c r="A42" s="8"/>
      <c r="B42" s="16" t="s">
        <v>75</v>
      </c>
      <c r="C42" s="10" t="s">
        <v>76</v>
      </c>
      <c r="D42" s="11">
        <v>396</v>
      </c>
      <c r="E42" s="11">
        <f t="shared" ref="E42:E50" si="9">H42+K42+N42+Q42+T42</f>
        <v>500000</v>
      </c>
      <c r="F42" s="11">
        <f t="shared" ref="F42:F50" si="10">I42+L42+O42+R42+U42</f>
        <v>904455</v>
      </c>
      <c r="G42" s="21">
        <v>500000</v>
      </c>
      <c r="H42" s="21">
        <v>500000</v>
      </c>
      <c r="I42" s="21">
        <v>904455</v>
      </c>
      <c r="J42" s="19"/>
      <c r="K42" s="19"/>
      <c r="L42" s="19"/>
      <c r="M42" s="19"/>
      <c r="N42" s="19"/>
      <c r="O42" s="19"/>
      <c r="P42" s="19"/>
      <c r="Q42" s="19"/>
      <c r="R42" s="21"/>
      <c r="S42" s="19"/>
      <c r="T42" s="19"/>
      <c r="U42" s="19"/>
    </row>
    <row r="43" spans="1:21" ht="15" customHeight="1">
      <c r="A43" s="8"/>
      <c r="B43" s="16" t="s">
        <v>77</v>
      </c>
      <c r="C43" s="10" t="s">
        <v>78</v>
      </c>
      <c r="D43" s="11">
        <f t="shared" ref="D43:D50" si="11">G43+J43+M43+P43+S43</f>
        <v>1000000</v>
      </c>
      <c r="E43" s="11">
        <f t="shared" si="9"/>
        <v>1000000</v>
      </c>
      <c r="F43" s="11">
        <f t="shared" si="10"/>
        <v>273030</v>
      </c>
      <c r="G43" s="21">
        <v>1000000</v>
      </c>
      <c r="H43" s="21">
        <v>1000000</v>
      </c>
      <c r="I43" s="21">
        <v>273030</v>
      </c>
      <c r="J43" s="19"/>
      <c r="K43" s="19"/>
      <c r="L43" s="19"/>
      <c r="M43" s="19"/>
      <c r="N43" s="19"/>
      <c r="O43" s="19"/>
      <c r="P43" s="19"/>
      <c r="Q43" s="19"/>
      <c r="R43" s="21"/>
      <c r="S43" s="19"/>
      <c r="T43" s="19"/>
      <c r="U43" s="19"/>
    </row>
    <row r="44" spans="1:21" ht="15" customHeight="1">
      <c r="A44" s="8"/>
      <c r="B44" s="16" t="s">
        <v>79</v>
      </c>
      <c r="C44" s="10" t="s">
        <v>80</v>
      </c>
      <c r="D44" s="11">
        <f t="shared" si="11"/>
        <v>0</v>
      </c>
      <c r="E44" s="11">
        <f t="shared" si="9"/>
        <v>0</v>
      </c>
      <c r="F44" s="11">
        <f t="shared" si="10"/>
        <v>0</v>
      </c>
      <c r="G44" s="21">
        <v>0</v>
      </c>
      <c r="H44" s="21">
        <v>0</v>
      </c>
      <c r="I44" s="21">
        <v>0</v>
      </c>
      <c r="J44" s="19"/>
      <c r="K44" s="19"/>
      <c r="L44" s="19"/>
      <c r="M44" s="19"/>
      <c r="N44" s="19"/>
      <c r="O44" s="19"/>
      <c r="P44" s="19"/>
      <c r="Q44" s="19"/>
      <c r="R44" s="21"/>
      <c r="S44" s="19"/>
      <c r="T44" s="19"/>
      <c r="U44" s="19"/>
    </row>
    <row r="45" spans="1:21" ht="15" customHeight="1">
      <c r="A45" s="8"/>
      <c r="B45" s="16" t="s">
        <v>81</v>
      </c>
      <c r="C45" s="10" t="s">
        <v>82</v>
      </c>
      <c r="D45" s="11">
        <f t="shared" si="11"/>
        <v>1420000</v>
      </c>
      <c r="E45" s="11">
        <f t="shared" si="9"/>
        <v>1420000</v>
      </c>
      <c r="F45" s="11">
        <f t="shared" si="10"/>
        <v>2152385</v>
      </c>
      <c r="G45" s="21">
        <v>1420000</v>
      </c>
      <c r="H45" s="21">
        <v>1420000</v>
      </c>
      <c r="I45" s="21">
        <v>2152385</v>
      </c>
      <c r="J45" s="19"/>
      <c r="K45" s="19"/>
      <c r="L45" s="19"/>
      <c r="M45" s="19"/>
      <c r="N45" s="19"/>
      <c r="O45" s="19"/>
      <c r="P45" s="19"/>
      <c r="Q45" s="19"/>
      <c r="R45" s="21"/>
      <c r="S45" s="19"/>
      <c r="T45" s="19"/>
      <c r="U45" s="19"/>
    </row>
    <row r="46" spans="1:21" ht="15" customHeight="1">
      <c r="A46" s="8"/>
      <c r="B46" s="16" t="s">
        <v>83</v>
      </c>
      <c r="C46" s="10" t="s">
        <v>84</v>
      </c>
      <c r="D46" s="11">
        <f t="shared" si="11"/>
        <v>9500000</v>
      </c>
      <c r="E46" s="11">
        <f t="shared" si="9"/>
        <v>9500000</v>
      </c>
      <c r="F46" s="11">
        <f t="shared" si="10"/>
        <v>10515546</v>
      </c>
      <c r="G46" s="21">
        <v>1500000</v>
      </c>
      <c r="H46" s="21">
        <v>1500000</v>
      </c>
      <c r="I46" s="21">
        <v>3823081</v>
      </c>
      <c r="J46" s="19">
        <v>8000000</v>
      </c>
      <c r="K46" s="19">
        <v>8000000</v>
      </c>
      <c r="L46" s="19">
        <v>6692465</v>
      </c>
      <c r="M46" s="19"/>
      <c r="N46" s="19"/>
      <c r="O46" s="19"/>
      <c r="P46" s="19"/>
      <c r="Q46" s="19"/>
      <c r="R46" s="21"/>
      <c r="S46" s="19"/>
      <c r="T46" s="19"/>
      <c r="U46" s="19"/>
    </row>
    <row r="47" spans="1:21" ht="15" customHeight="1">
      <c r="A47" s="8"/>
      <c r="B47" s="16" t="s">
        <v>85</v>
      </c>
      <c r="C47" s="10" t="s">
        <v>86</v>
      </c>
      <c r="D47" s="11">
        <f t="shared" si="11"/>
        <v>0</v>
      </c>
      <c r="E47" s="11">
        <f t="shared" si="9"/>
        <v>0</v>
      </c>
      <c r="F47" s="11">
        <f t="shared" si="10"/>
        <v>0</v>
      </c>
      <c r="G47" s="21"/>
      <c r="H47" s="21"/>
      <c r="I47" s="21"/>
      <c r="J47" s="19"/>
      <c r="K47" s="19"/>
      <c r="L47" s="19"/>
      <c r="M47" s="19"/>
      <c r="N47" s="19"/>
      <c r="O47" s="19"/>
      <c r="P47" s="19"/>
      <c r="Q47" s="19"/>
      <c r="R47" s="21"/>
      <c r="S47" s="19"/>
      <c r="T47" s="19"/>
      <c r="U47" s="19"/>
    </row>
    <row r="48" spans="1:21" ht="15" customHeight="1">
      <c r="A48" s="8"/>
      <c r="B48" s="16" t="s">
        <v>87</v>
      </c>
      <c r="C48" s="10" t="s">
        <v>88</v>
      </c>
      <c r="D48" s="11">
        <f t="shared" si="11"/>
        <v>0</v>
      </c>
      <c r="E48" s="11">
        <f t="shared" si="9"/>
        <v>0</v>
      </c>
      <c r="F48" s="11">
        <f t="shared" si="10"/>
        <v>0</v>
      </c>
      <c r="G48" s="21"/>
      <c r="H48" s="21"/>
      <c r="I48" s="21"/>
      <c r="J48" s="19"/>
      <c r="K48" s="19"/>
      <c r="L48" s="19"/>
      <c r="M48" s="19"/>
      <c r="N48" s="19"/>
      <c r="O48" s="19"/>
      <c r="P48" s="19"/>
      <c r="Q48" s="19"/>
      <c r="R48" s="21"/>
      <c r="S48" s="19"/>
      <c r="T48" s="19"/>
      <c r="U48" s="19"/>
    </row>
    <row r="49" spans="1:21" ht="15" customHeight="1">
      <c r="A49" s="8"/>
      <c r="B49" s="16" t="s">
        <v>0</v>
      </c>
      <c r="C49" s="10" t="s">
        <v>89</v>
      </c>
      <c r="D49" s="11">
        <f t="shared" si="11"/>
        <v>50</v>
      </c>
      <c r="E49" s="11">
        <f t="shared" si="9"/>
        <v>50</v>
      </c>
      <c r="F49" s="11">
        <f t="shared" si="10"/>
        <v>3795</v>
      </c>
      <c r="G49" s="21">
        <v>50</v>
      </c>
      <c r="H49" s="21">
        <v>50</v>
      </c>
      <c r="I49" s="21">
        <v>3795</v>
      </c>
      <c r="J49" s="19"/>
      <c r="K49" s="19"/>
      <c r="L49" s="19"/>
      <c r="M49" s="19"/>
      <c r="N49" s="19"/>
      <c r="O49" s="19"/>
      <c r="P49" s="19"/>
      <c r="Q49" s="19"/>
      <c r="R49" s="21"/>
      <c r="S49" s="19"/>
      <c r="T49" s="19"/>
      <c r="U49" s="19"/>
    </row>
    <row r="50" spans="1:21" ht="15" customHeight="1">
      <c r="A50" s="8"/>
      <c r="B50" s="16" t="s">
        <v>90</v>
      </c>
      <c r="C50" s="10" t="s">
        <v>91</v>
      </c>
      <c r="D50" s="11">
        <f t="shared" si="11"/>
        <v>0</v>
      </c>
      <c r="E50" s="11">
        <f t="shared" si="9"/>
        <v>0</v>
      </c>
      <c r="F50" s="11">
        <f t="shared" si="10"/>
        <v>0</v>
      </c>
      <c r="G50" s="21"/>
      <c r="H50" s="21"/>
      <c r="I50" s="21"/>
      <c r="J50" s="19"/>
      <c r="K50" s="19"/>
      <c r="L50" s="19"/>
      <c r="M50" s="19"/>
      <c r="N50" s="19"/>
      <c r="O50" s="19"/>
      <c r="P50" s="19"/>
      <c r="Q50" s="19"/>
      <c r="R50" s="21"/>
      <c r="S50" s="19"/>
      <c r="T50" s="19"/>
      <c r="U50" s="19"/>
    </row>
    <row r="51" spans="1:21" s="26" customFormat="1" ht="15" customHeight="1">
      <c r="A51" s="8"/>
      <c r="B51" s="16" t="s">
        <v>123</v>
      </c>
      <c r="C51" s="10" t="s">
        <v>93</v>
      </c>
      <c r="D51" s="11">
        <v>0</v>
      </c>
      <c r="E51" s="11">
        <v>0</v>
      </c>
      <c r="F51" s="11">
        <f t="shared" ref="F51:F72" si="12">I51+L51+O51+R51+U51</f>
        <v>0</v>
      </c>
      <c r="G51" s="21"/>
      <c r="H51" s="21"/>
      <c r="I51" s="21"/>
      <c r="J51" s="19"/>
      <c r="K51" s="19"/>
      <c r="L51" s="19"/>
      <c r="M51" s="19"/>
      <c r="N51" s="19"/>
      <c r="O51" s="19"/>
      <c r="P51" s="19"/>
      <c r="Q51" s="19"/>
      <c r="R51" s="21"/>
      <c r="S51" s="19"/>
      <c r="T51" s="19"/>
      <c r="U51" s="19"/>
    </row>
    <row r="52" spans="1:21" ht="15" customHeight="1">
      <c r="A52" s="8"/>
      <c r="B52" s="16" t="s">
        <v>92</v>
      </c>
      <c r="C52" s="10" t="s">
        <v>124</v>
      </c>
      <c r="D52" s="11">
        <f t="shared" ref="D52:D60" si="13">G52+J52+M52+P52+S52</f>
        <v>0</v>
      </c>
      <c r="E52" s="11">
        <f t="shared" ref="E52:E60" si="14">H52+K52+N52+Q52+T52</f>
        <v>0</v>
      </c>
      <c r="F52" s="11">
        <f t="shared" si="12"/>
        <v>209052</v>
      </c>
      <c r="G52" s="21">
        <v>0</v>
      </c>
      <c r="H52" s="21">
        <v>0</v>
      </c>
      <c r="I52" s="21">
        <v>190002</v>
      </c>
      <c r="J52" s="19"/>
      <c r="K52" s="19"/>
      <c r="L52" s="19">
        <v>19050</v>
      </c>
      <c r="M52" s="19"/>
      <c r="N52" s="19"/>
      <c r="O52" s="19"/>
      <c r="P52" s="19"/>
      <c r="Q52" s="19"/>
      <c r="R52" s="21"/>
      <c r="S52" s="19"/>
      <c r="T52" s="19"/>
      <c r="U52" s="19"/>
    </row>
    <row r="53" spans="1:21" ht="15" customHeight="1">
      <c r="A53" s="8"/>
      <c r="B53" s="17" t="s">
        <v>94</v>
      </c>
      <c r="C53" s="14" t="s">
        <v>3</v>
      </c>
      <c r="D53" s="15">
        <f t="shared" si="13"/>
        <v>12420050</v>
      </c>
      <c r="E53" s="15">
        <f t="shared" si="14"/>
        <v>12420050</v>
      </c>
      <c r="F53" s="15">
        <f t="shared" si="12"/>
        <v>14058263</v>
      </c>
      <c r="G53" s="20">
        <f>SUM(G42:G52)</f>
        <v>4420050</v>
      </c>
      <c r="H53" s="20">
        <f t="shared" ref="H53:L53" si="15">SUM(H42:H52)</f>
        <v>4420050</v>
      </c>
      <c r="I53" s="20">
        <f>SUM(I42:I52)</f>
        <v>7346748</v>
      </c>
      <c r="J53" s="20">
        <f t="shared" si="15"/>
        <v>8000000</v>
      </c>
      <c r="K53" s="20">
        <f t="shared" si="15"/>
        <v>8000000</v>
      </c>
      <c r="L53" s="20">
        <f t="shared" si="15"/>
        <v>6711515</v>
      </c>
      <c r="M53" s="20"/>
      <c r="N53" s="20"/>
      <c r="O53" s="20"/>
      <c r="P53" s="20"/>
      <c r="Q53" s="20"/>
      <c r="R53" s="20"/>
      <c r="S53" s="18"/>
      <c r="T53" s="18"/>
      <c r="U53" s="18"/>
    </row>
    <row r="54" spans="1:21" ht="15" customHeight="1">
      <c r="A54" s="8"/>
      <c r="B54" s="16" t="s">
        <v>95</v>
      </c>
      <c r="C54" s="10" t="s">
        <v>96</v>
      </c>
      <c r="D54" s="11">
        <f t="shared" si="13"/>
        <v>0</v>
      </c>
      <c r="E54" s="11">
        <f t="shared" si="14"/>
        <v>0</v>
      </c>
      <c r="F54" s="11">
        <f t="shared" si="12"/>
        <v>0</v>
      </c>
      <c r="G54" s="21"/>
      <c r="H54" s="21"/>
      <c r="I54" s="21"/>
      <c r="J54" s="19"/>
      <c r="K54" s="19"/>
      <c r="L54" s="19"/>
      <c r="M54" s="19"/>
      <c r="N54" s="19"/>
      <c r="O54" s="19"/>
      <c r="P54" s="19"/>
      <c r="Q54" s="19"/>
      <c r="R54" s="21"/>
      <c r="S54" s="19"/>
      <c r="T54" s="19"/>
      <c r="U54" s="19"/>
    </row>
    <row r="55" spans="1:21" ht="15" customHeight="1">
      <c r="A55" s="8"/>
      <c r="B55" s="16" t="s">
        <v>97</v>
      </c>
      <c r="C55" s="10" t="s">
        <v>98</v>
      </c>
      <c r="D55" s="11">
        <f t="shared" si="13"/>
        <v>0</v>
      </c>
      <c r="E55" s="11">
        <f t="shared" si="14"/>
        <v>0</v>
      </c>
      <c r="F55" s="11">
        <f t="shared" si="12"/>
        <v>0</v>
      </c>
      <c r="G55" s="21"/>
      <c r="H55" s="21"/>
      <c r="I55" s="21"/>
      <c r="J55" s="19"/>
      <c r="K55" s="19"/>
      <c r="L55" s="19"/>
      <c r="M55" s="19"/>
      <c r="N55" s="19"/>
      <c r="O55" s="19"/>
      <c r="P55" s="19"/>
      <c r="Q55" s="19"/>
      <c r="R55" s="21"/>
      <c r="S55" s="19"/>
      <c r="T55" s="19"/>
      <c r="U55" s="19"/>
    </row>
    <row r="56" spans="1:21" ht="15" customHeight="1">
      <c r="A56" s="8"/>
      <c r="B56" s="16" t="s">
        <v>99</v>
      </c>
      <c r="C56" s="10" t="s">
        <v>100</v>
      </c>
      <c r="D56" s="11">
        <f t="shared" si="13"/>
        <v>0</v>
      </c>
      <c r="E56" s="11">
        <f t="shared" si="14"/>
        <v>0</v>
      </c>
      <c r="F56" s="11">
        <f t="shared" si="12"/>
        <v>0</v>
      </c>
      <c r="G56" s="21"/>
      <c r="H56" s="21"/>
      <c r="I56" s="21"/>
      <c r="J56" s="19"/>
      <c r="K56" s="19"/>
      <c r="L56" s="19"/>
      <c r="M56" s="19"/>
      <c r="N56" s="19"/>
      <c r="O56" s="19"/>
      <c r="P56" s="19"/>
      <c r="Q56" s="19"/>
      <c r="R56" s="21"/>
      <c r="S56" s="19"/>
      <c r="T56" s="19"/>
      <c r="U56" s="19"/>
    </row>
    <row r="57" spans="1:21" ht="15" customHeight="1">
      <c r="A57" s="8"/>
      <c r="B57" s="16" t="s">
        <v>101</v>
      </c>
      <c r="C57" s="10" t="s">
        <v>102</v>
      </c>
      <c r="D57" s="11">
        <f t="shared" si="13"/>
        <v>0</v>
      </c>
      <c r="E57" s="11">
        <f t="shared" si="14"/>
        <v>0</v>
      </c>
      <c r="F57" s="11">
        <f t="shared" si="12"/>
        <v>0</v>
      </c>
      <c r="G57" s="21"/>
      <c r="H57" s="21"/>
      <c r="I57" s="21"/>
      <c r="J57" s="19"/>
      <c r="K57" s="19"/>
      <c r="L57" s="19"/>
      <c r="M57" s="19"/>
      <c r="N57" s="19"/>
      <c r="O57" s="19"/>
      <c r="P57" s="19"/>
      <c r="Q57" s="19"/>
      <c r="R57" s="21"/>
      <c r="S57" s="19"/>
      <c r="T57" s="19"/>
      <c r="U57" s="19"/>
    </row>
    <row r="58" spans="1:21" ht="15" customHeight="1">
      <c r="A58" s="8"/>
      <c r="B58" s="16" t="s">
        <v>103</v>
      </c>
      <c r="C58" s="10" t="s">
        <v>104</v>
      </c>
      <c r="D58" s="11">
        <f t="shared" si="13"/>
        <v>0</v>
      </c>
      <c r="E58" s="11">
        <f t="shared" si="14"/>
        <v>0</v>
      </c>
      <c r="F58" s="11">
        <f t="shared" si="12"/>
        <v>0</v>
      </c>
      <c r="G58" s="21"/>
      <c r="H58" s="21"/>
      <c r="I58" s="21"/>
      <c r="J58" s="19"/>
      <c r="K58" s="19"/>
      <c r="L58" s="19"/>
      <c r="M58" s="19"/>
      <c r="N58" s="19"/>
      <c r="O58" s="19"/>
      <c r="P58" s="19"/>
      <c r="Q58" s="19"/>
      <c r="R58" s="21"/>
      <c r="S58" s="19"/>
      <c r="T58" s="19"/>
      <c r="U58" s="19"/>
    </row>
    <row r="59" spans="1:21" ht="15" customHeight="1">
      <c r="A59" s="8"/>
      <c r="B59" s="13" t="s">
        <v>105</v>
      </c>
      <c r="C59" s="14" t="s">
        <v>6</v>
      </c>
      <c r="D59" s="15">
        <f t="shared" si="13"/>
        <v>0</v>
      </c>
      <c r="E59" s="15">
        <f t="shared" si="14"/>
        <v>0</v>
      </c>
      <c r="F59" s="15">
        <f t="shared" si="12"/>
        <v>0</v>
      </c>
      <c r="G59" s="20">
        <f>SUM(G54:G58)</f>
        <v>0</v>
      </c>
      <c r="H59" s="20">
        <f t="shared" ref="H59:L59" si="16">SUM(H54:H58)</f>
        <v>0</v>
      </c>
      <c r="I59" s="20">
        <f t="shared" si="16"/>
        <v>0</v>
      </c>
      <c r="J59" s="20">
        <f t="shared" si="16"/>
        <v>0</v>
      </c>
      <c r="K59" s="20">
        <f t="shared" si="16"/>
        <v>0</v>
      </c>
      <c r="L59" s="20">
        <f t="shared" si="16"/>
        <v>0</v>
      </c>
      <c r="M59" s="20"/>
      <c r="N59" s="20"/>
      <c r="O59" s="20"/>
      <c r="P59" s="20"/>
      <c r="Q59" s="20"/>
      <c r="R59" s="20"/>
      <c r="S59" s="18"/>
      <c r="T59" s="18"/>
      <c r="U59" s="18"/>
    </row>
    <row r="60" spans="1:21" ht="15" customHeight="1">
      <c r="A60" s="8"/>
      <c r="B60" s="16" t="s">
        <v>106</v>
      </c>
      <c r="C60" s="10" t="s">
        <v>107</v>
      </c>
      <c r="D60" s="11">
        <f t="shared" si="13"/>
        <v>0</v>
      </c>
      <c r="E60" s="11">
        <f t="shared" si="14"/>
        <v>0</v>
      </c>
      <c r="F60" s="11">
        <f t="shared" si="12"/>
        <v>0</v>
      </c>
      <c r="G60" s="21"/>
      <c r="H60" s="21"/>
      <c r="I60" s="21"/>
      <c r="J60" s="19"/>
      <c r="K60" s="19"/>
      <c r="L60" s="19"/>
      <c r="M60" s="19"/>
      <c r="N60" s="19"/>
      <c r="O60" s="19"/>
      <c r="P60" s="19"/>
      <c r="Q60" s="19"/>
      <c r="R60" s="21"/>
      <c r="S60" s="19"/>
      <c r="T60" s="19"/>
      <c r="U60" s="19"/>
    </row>
    <row r="61" spans="1:21" s="26" customFormat="1" ht="15" customHeight="1">
      <c r="A61" s="8"/>
      <c r="B61" s="16" t="s">
        <v>125</v>
      </c>
      <c r="C61" s="10" t="s">
        <v>109</v>
      </c>
      <c r="D61" s="11"/>
      <c r="E61" s="11"/>
      <c r="F61" s="11">
        <f t="shared" si="12"/>
        <v>0</v>
      </c>
      <c r="G61" s="21"/>
      <c r="H61" s="21"/>
      <c r="I61" s="21"/>
      <c r="J61" s="19"/>
      <c r="K61" s="19"/>
      <c r="L61" s="19"/>
      <c r="M61" s="19"/>
      <c r="N61" s="19"/>
      <c r="O61" s="19"/>
      <c r="P61" s="19"/>
      <c r="Q61" s="19"/>
      <c r="R61" s="21"/>
      <c r="S61" s="19"/>
      <c r="T61" s="19"/>
      <c r="U61" s="19"/>
    </row>
    <row r="62" spans="1:21" s="26" customFormat="1" ht="30" customHeight="1">
      <c r="A62" s="8"/>
      <c r="B62" s="16" t="s">
        <v>126</v>
      </c>
      <c r="C62" s="10" t="s">
        <v>111</v>
      </c>
      <c r="D62" s="11"/>
      <c r="E62" s="11"/>
      <c r="F62" s="11">
        <f t="shared" si="12"/>
        <v>0</v>
      </c>
      <c r="G62" s="21"/>
      <c r="H62" s="21"/>
      <c r="I62" s="21"/>
      <c r="J62" s="19"/>
      <c r="K62" s="19"/>
      <c r="L62" s="19"/>
      <c r="M62" s="19"/>
      <c r="N62" s="19"/>
      <c r="O62" s="19"/>
      <c r="P62" s="19"/>
      <c r="Q62" s="19"/>
      <c r="R62" s="21"/>
      <c r="S62" s="19"/>
      <c r="T62" s="19"/>
      <c r="U62" s="19"/>
    </row>
    <row r="63" spans="1:21" ht="15" customHeight="1">
      <c r="A63" s="8"/>
      <c r="B63" s="9" t="s">
        <v>108</v>
      </c>
      <c r="C63" s="10" t="s">
        <v>127</v>
      </c>
      <c r="D63" s="11">
        <f t="shared" ref="D63:E66" si="17">G63+J63+M63+P63+S63</f>
        <v>0</v>
      </c>
      <c r="E63" s="11">
        <f t="shared" si="17"/>
        <v>0</v>
      </c>
      <c r="F63" s="11">
        <f t="shared" si="12"/>
        <v>0</v>
      </c>
      <c r="G63" s="21"/>
      <c r="H63" s="21"/>
      <c r="I63" s="21"/>
      <c r="J63" s="19"/>
      <c r="K63" s="19"/>
      <c r="L63" s="19"/>
      <c r="M63" s="19"/>
      <c r="N63" s="19"/>
      <c r="O63" s="19"/>
      <c r="P63" s="19"/>
      <c r="Q63" s="19"/>
      <c r="R63" s="21"/>
      <c r="S63" s="19"/>
      <c r="T63" s="19"/>
      <c r="U63" s="19"/>
    </row>
    <row r="64" spans="1:21" ht="15" customHeight="1">
      <c r="A64" s="8"/>
      <c r="B64" s="16" t="s">
        <v>110</v>
      </c>
      <c r="C64" s="10" t="s">
        <v>128</v>
      </c>
      <c r="D64" s="11">
        <f t="shared" si="17"/>
        <v>0</v>
      </c>
      <c r="E64" s="11">
        <f t="shared" si="17"/>
        <v>0</v>
      </c>
      <c r="F64" s="11">
        <f t="shared" si="12"/>
        <v>0</v>
      </c>
      <c r="G64" s="21"/>
      <c r="H64" s="21"/>
      <c r="I64" s="21"/>
      <c r="J64" s="19"/>
      <c r="K64" s="19"/>
      <c r="L64" s="19"/>
      <c r="M64" s="19"/>
      <c r="N64" s="19"/>
      <c r="O64" s="19"/>
      <c r="P64" s="19"/>
      <c r="Q64" s="19"/>
      <c r="R64" s="21"/>
      <c r="S64" s="19"/>
      <c r="T64" s="19"/>
      <c r="U64" s="19"/>
    </row>
    <row r="65" spans="1:21" ht="15" customHeight="1">
      <c r="A65" s="8"/>
      <c r="B65" s="13" t="s">
        <v>112</v>
      </c>
      <c r="C65" s="14" t="s">
        <v>4</v>
      </c>
      <c r="D65" s="15">
        <f t="shared" si="17"/>
        <v>0</v>
      </c>
      <c r="E65" s="15">
        <f t="shared" si="17"/>
        <v>0</v>
      </c>
      <c r="F65" s="15">
        <f t="shared" si="12"/>
        <v>0</v>
      </c>
      <c r="G65" s="20">
        <f>SUM(G60:G64)</f>
        <v>0</v>
      </c>
      <c r="H65" s="20">
        <f t="shared" ref="H65:L65" si="18">SUM(H60:H64)</f>
        <v>0</v>
      </c>
      <c r="I65" s="20">
        <f t="shared" si="18"/>
        <v>0</v>
      </c>
      <c r="J65" s="20">
        <f t="shared" si="18"/>
        <v>0</v>
      </c>
      <c r="K65" s="20">
        <f t="shared" si="18"/>
        <v>0</v>
      </c>
      <c r="L65" s="20">
        <f t="shared" si="18"/>
        <v>0</v>
      </c>
      <c r="M65" s="20"/>
      <c r="N65" s="20"/>
      <c r="O65" s="20"/>
      <c r="P65" s="20"/>
      <c r="Q65" s="20"/>
      <c r="R65" s="20"/>
      <c r="S65" s="18"/>
      <c r="T65" s="18"/>
      <c r="U65" s="18"/>
    </row>
    <row r="66" spans="1:21" ht="15" customHeight="1">
      <c r="A66" s="8"/>
      <c r="B66" s="16" t="s">
        <v>113</v>
      </c>
      <c r="C66" s="10" t="s">
        <v>114</v>
      </c>
      <c r="D66" s="11">
        <f t="shared" si="17"/>
        <v>0</v>
      </c>
      <c r="E66" s="11">
        <f t="shared" si="17"/>
        <v>0</v>
      </c>
      <c r="F66" s="11">
        <f t="shared" si="12"/>
        <v>0</v>
      </c>
      <c r="G66" s="21"/>
      <c r="H66" s="21"/>
      <c r="I66" s="21"/>
      <c r="J66" s="19"/>
      <c r="K66" s="19"/>
      <c r="L66" s="19"/>
      <c r="M66" s="19"/>
      <c r="N66" s="19"/>
      <c r="O66" s="19"/>
      <c r="P66" s="19"/>
      <c r="Q66" s="19"/>
      <c r="R66" s="21"/>
      <c r="S66" s="19"/>
      <c r="T66" s="19"/>
      <c r="U66" s="19"/>
    </row>
    <row r="67" spans="1:21" s="26" customFormat="1" ht="15" customHeight="1">
      <c r="A67" s="8"/>
      <c r="B67" s="16" t="s">
        <v>129</v>
      </c>
      <c r="C67" s="10" t="s">
        <v>116</v>
      </c>
      <c r="D67" s="11"/>
      <c r="E67" s="11"/>
      <c r="F67" s="11">
        <f t="shared" si="12"/>
        <v>0</v>
      </c>
      <c r="G67" s="21"/>
      <c r="H67" s="21"/>
      <c r="I67" s="21"/>
      <c r="J67" s="19"/>
      <c r="K67" s="19"/>
      <c r="L67" s="19"/>
      <c r="M67" s="19"/>
      <c r="N67" s="19"/>
      <c r="O67" s="19"/>
      <c r="P67" s="19"/>
      <c r="Q67" s="19"/>
      <c r="R67" s="21"/>
      <c r="S67" s="19"/>
      <c r="T67" s="19"/>
      <c r="U67" s="19"/>
    </row>
    <row r="68" spans="1:21" s="26" customFormat="1" ht="28.5" customHeight="1">
      <c r="A68" s="8"/>
      <c r="B68" s="16" t="s">
        <v>130</v>
      </c>
      <c r="C68" s="10" t="s">
        <v>118</v>
      </c>
      <c r="D68" s="11"/>
      <c r="E68" s="11"/>
      <c r="F68" s="11">
        <f t="shared" si="12"/>
        <v>0</v>
      </c>
      <c r="G68" s="21"/>
      <c r="H68" s="21"/>
      <c r="I68" s="21"/>
      <c r="J68" s="19"/>
      <c r="K68" s="19"/>
      <c r="L68" s="19"/>
      <c r="M68" s="19"/>
      <c r="N68" s="19"/>
      <c r="O68" s="19"/>
      <c r="P68" s="19"/>
      <c r="Q68" s="19"/>
      <c r="R68" s="21"/>
      <c r="S68" s="19"/>
      <c r="T68" s="19"/>
      <c r="U68" s="19"/>
    </row>
    <row r="69" spans="1:21" ht="15" customHeight="1">
      <c r="A69" s="8"/>
      <c r="B69" s="9" t="s">
        <v>115</v>
      </c>
      <c r="C69" s="10" t="s">
        <v>131</v>
      </c>
      <c r="D69" s="11">
        <f t="shared" ref="D69:E71" si="19">G69+J69+M69+P69+S69</f>
        <v>0</v>
      </c>
      <c r="E69" s="11">
        <f t="shared" si="19"/>
        <v>0</v>
      </c>
      <c r="F69" s="11">
        <f t="shared" si="12"/>
        <v>0</v>
      </c>
      <c r="G69" s="21"/>
      <c r="H69" s="21"/>
      <c r="I69" s="21"/>
      <c r="J69" s="19"/>
      <c r="K69" s="19"/>
      <c r="L69" s="19"/>
      <c r="M69" s="19"/>
      <c r="N69" s="19"/>
      <c r="O69" s="19"/>
      <c r="P69" s="19"/>
      <c r="Q69" s="19"/>
      <c r="R69" s="21"/>
      <c r="S69" s="19"/>
      <c r="T69" s="19"/>
      <c r="U69" s="19"/>
    </row>
    <row r="70" spans="1:21" ht="15" customHeight="1">
      <c r="A70" s="8"/>
      <c r="B70" s="16" t="s">
        <v>117</v>
      </c>
      <c r="C70" s="10" t="s">
        <v>132</v>
      </c>
      <c r="D70" s="11">
        <f t="shared" si="19"/>
        <v>0</v>
      </c>
      <c r="E70" s="11">
        <f t="shared" si="19"/>
        <v>0</v>
      </c>
      <c r="F70" s="11">
        <f t="shared" si="12"/>
        <v>0</v>
      </c>
      <c r="G70" s="21"/>
      <c r="H70" s="21"/>
      <c r="I70" s="21"/>
      <c r="J70" s="19"/>
      <c r="K70" s="19"/>
      <c r="L70" s="19"/>
      <c r="M70" s="19"/>
      <c r="N70" s="19"/>
      <c r="O70" s="19"/>
      <c r="P70" s="19"/>
      <c r="Q70" s="19"/>
      <c r="R70" s="21"/>
      <c r="S70" s="19"/>
      <c r="T70" s="19"/>
      <c r="U70" s="19"/>
    </row>
    <row r="71" spans="1:21" ht="15" customHeight="1">
      <c r="A71" s="8"/>
      <c r="B71" s="13" t="s">
        <v>119</v>
      </c>
      <c r="C71" s="14" t="s">
        <v>7</v>
      </c>
      <c r="D71" s="11">
        <f t="shared" si="19"/>
        <v>0</v>
      </c>
      <c r="E71" s="11">
        <f t="shared" si="19"/>
        <v>0</v>
      </c>
      <c r="F71" s="11">
        <f t="shared" si="12"/>
        <v>0</v>
      </c>
      <c r="G71" s="20">
        <f>SUM(G66:G70)</f>
        <v>0</v>
      </c>
      <c r="H71" s="20">
        <f t="shared" ref="H71:L71" si="20">SUM(H66:H70)</f>
        <v>0</v>
      </c>
      <c r="I71" s="20">
        <f t="shared" si="20"/>
        <v>0</v>
      </c>
      <c r="J71" s="20">
        <f t="shared" si="20"/>
        <v>0</v>
      </c>
      <c r="K71" s="20">
        <f t="shared" si="20"/>
        <v>0</v>
      </c>
      <c r="L71" s="20">
        <f t="shared" si="20"/>
        <v>0</v>
      </c>
      <c r="M71" s="20"/>
      <c r="N71" s="20"/>
      <c r="O71" s="20"/>
      <c r="P71" s="20"/>
      <c r="Q71" s="20"/>
      <c r="R71" s="20"/>
      <c r="S71" s="18"/>
      <c r="T71" s="18"/>
      <c r="U71" s="18"/>
    </row>
    <row r="72" spans="1:21" ht="15" customHeight="1">
      <c r="A72" s="8"/>
      <c r="B72" s="17" t="s">
        <v>120</v>
      </c>
      <c r="C72" s="14" t="s">
        <v>121</v>
      </c>
      <c r="D72" s="15">
        <f>G72+J72+M72+P72+S72</f>
        <v>354425675</v>
      </c>
      <c r="E72" s="15">
        <f>SUM(E71,E65,E53,E41,E39,E27,E21)</f>
        <v>392579572</v>
      </c>
      <c r="F72" s="15">
        <f t="shared" si="12"/>
        <v>322589201</v>
      </c>
      <c r="G72" s="15">
        <f>SUM(G71,G65,G59,G53,G41,G27,G21)</f>
        <v>346425675</v>
      </c>
      <c r="H72" s="15">
        <f>SUM(H71,H65,H59,H53,H41,H27,H21)</f>
        <v>284405572</v>
      </c>
      <c r="I72" s="15">
        <f t="shared" ref="I72:L72" si="21">SUM(I71,I65,I59,I53,I41,I27,I21)</f>
        <v>315877686</v>
      </c>
      <c r="J72" s="15">
        <f t="shared" si="21"/>
        <v>8000000</v>
      </c>
      <c r="K72" s="15">
        <f t="shared" si="21"/>
        <v>8000000</v>
      </c>
      <c r="L72" s="15">
        <f t="shared" si="21"/>
        <v>6711515</v>
      </c>
      <c r="M72" s="20"/>
      <c r="N72" s="20"/>
      <c r="O72" s="20"/>
      <c r="P72" s="20"/>
      <c r="Q72" s="20"/>
      <c r="R72" s="20"/>
      <c r="S72" s="18"/>
      <c r="T72" s="18"/>
      <c r="U72" s="18"/>
    </row>
  </sheetData>
  <mergeCells count="11">
    <mergeCell ref="A2:B2"/>
    <mergeCell ref="A3:S3"/>
    <mergeCell ref="S6:U6"/>
    <mergeCell ref="D6:F6"/>
    <mergeCell ref="G6:I6"/>
    <mergeCell ref="J6:L6"/>
    <mergeCell ref="M6:O6"/>
    <mergeCell ref="P6:R6"/>
    <mergeCell ref="T4:U4"/>
    <mergeCell ref="D4:I4"/>
    <mergeCell ref="K4:L4"/>
  </mergeCells>
  <printOptions horizontalCentered="1"/>
  <pageMargins left="0.51181102362204722" right="0.51181102362204722" top="0.15748031496062992" bottom="0.15748031496062992" header="0.31496062992125984" footer="0.31496062992125984"/>
  <pageSetup paperSize="8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2.mell.Bevétel</vt:lpstr>
      <vt:lpstr>'2.mell.Bevétel'!Nyomtatási_terület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Börcs-Bajnok Csilla</dc:creator>
  <cp:lastModifiedBy>Gabi</cp:lastModifiedBy>
  <cp:lastPrinted>2019-05-15T07:01:06Z</cp:lastPrinted>
  <dcterms:created xsi:type="dcterms:W3CDTF">2015-01-12T10:17:55Z</dcterms:created>
  <dcterms:modified xsi:type="dcterms:W3CDTF">2019-05-29T12:37:12Z</dcterms:modified>
</cp:coreProperties>
</file>