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tabRatio="597" firstSheet="3" activeTab="12"/>
  </bookViews>
  <sheets>
    <sheet name="1.normatíva" sheetId="1" r:id="rId1"/>
    <sheet name="2.mérleg" sheetId="2" r:id="rId2"/>
    <sheet name="3aműködési" sheetId="3" r:id="rId3"/>
    <sheet name="3bFelhalm." sheetId="4" r:id="rId4"/>
    <sheet name="4abevétel" sheetId="5" r:id="rId5"/>
    <sheet name="4bkiadás" sheetId="6" r:id="rId6"/>
    <sheet name="5felújítás" sheetId="7" r:id="rId7"/>
    <sheet name="6beruházás" sheetId="8" r:id="rId8"/>
    <sheet name="7közvetett" sheetId="9" r:id="rId9"/>
    <sheet name="8Ütemterv" sheetId="10" r:id="rId10"/>
    <sheet name="9hitel" sheetId="11" r:id="rId11"/>
    <sheet name="10gördülő" sheetId="12" r:id="rId12"/>
    <sheet name="11EU" sheetId="13" r:id="rId13"/>
  </sheets>
  <definedNames>
    <definedName name="_xlnm.Print_Titles" localSheetId="5">'4bkiadás'!$1:$1</definedName>
    <definedName name="_xlnm.Print_Area" localSheetId="0">'1.normatíva'!$A$1:$G$45</definedName>
    <definedName name="_xlnm.Print_Area" localSheetId="5">'4bkiadás'!$A$1:$T$44</definedName>
    <definedName name="_xlnm.Print_Area" localSheetId="9">'8Ütemterv'!$A$1:$O$26</definedName>
    <definedName name="_xlnm.Print_Area" localSheetId="10">'9hitel'!$A$1:$K$3</definedName>
  </definedNames>
  <calcPr fullCalcOnLoad="1"/>
</workbook>
</file>

<file path=xl/sharedStrings.xml><?xml version="1.0" encoding="utf-8"?>
<sst xmlns="http://schemas.openxmlformats.org/spreadsheetml/2006/main" count="662" uniqueCount="379">
  <si>
    <t>Építményadó</t>
  </si>
  <si>
    <t>Gépjárműadó</t>
  </si>
  <si>
    <t>Köztemetés</t>
  </si>
  <si>
    <t>Közgyógyellátás</t>
  </si>
  <si>
    <t>Munkahelyi vendéglátás</t>
  </si>
  <si>
    <t>Konyhaüzem</t>
  </si>
  <si>
    <t>Intézményi működési bevételek</t>
  </si>
  <si>
    <t>Önkormányzatok sajátos működési bevételei</t>
  </si>
  <si>
    <t>Működési célú pénzeszköz átvétel államh-on belülről</t>
  </si>
  <si>
    <t>Összesen</t>
  </si>
  <si>
    <t>Sorszám</t>
  </si>
  <si>
    <t>Óvodások étkeztetése</t>
  </si>
  <si>
    <t>Iskolások étkeztetése</t>
  </si>
  <si>
    <t>Idősek étkeztetése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</si>
  <si>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</si>
  <si>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</si>
  <si>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</si>
  <si>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</si>
  <si>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</si>
  <si>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</si>
  <si>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</si>
  <si>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</si>
  <si>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</si>
  <si>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</si>
  <si>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</si>
  <si>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</si>
  <si>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</si>
  <si>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</si>
  <si>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</si>
  <si>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</si>
  <si>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</si>
  <si>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Kiadás</t>
  </si>
  <si>
    <t>Rendszeres személyi juttatás</t>
  </si>
  <si>
    <t>Munkavégzéshez kapcs. jutt.</t>
  </si>
  <si>
    <t>Foglalk. sajátos juttatásai</t>
  </si>
  <si>
    <t>Személyhez kapcs. ktgtér. és hj.</t>
  </si>
  <si>
    <t>Részmunkaiőben fogl. juttatása</t>
  </si>
  <si>
    <t xml:space="preserve">Külső személyi juttatás </t>
  </si>
  <si>
    <t>Munkaadót terhelő járulékok</t>
  </si>
  <si>
    <t>Készletbeszerzés</t>
  </si>
  <si>
    <t>Szolgáltatás</t>
  </si>
  <si>
    <t>Egyéb folyó kiadások</t>
  </si>
  <si>
    <t>Ellátottak pénzbeni juttatása</t>
  </si>
  <si>
    <t>Felhalmozási kiadások</t>
  </si>
  <si>
    <t>Temetési segély</t>
  </si>
  <si>
    <t>18.</t>
  </si>
  <si>
    <t>19.</t>
  </si>
  <si>
    <t>20.</t>
  </si>
  <si>
    <t>21.</t>
  </si>
  <si>
    <t>22.</t>
  </si>
  <si>
    <t>23.</t>
  </si>
  <si>
    <t>24.</t>
  </si>
  <si>
    <t>2. számú melléklet</t>
  </si>
  <si>
    <t>adatok ezer Ft-ban</t>
  </si>
  <si>
    <t>Megnevezés</t>
  </si>
  <si>
    <t>BEVÉTELEK</t>
  </si>
  <si>
    <t>I.</t>
  </si>
  <si>
    <t>Működési bevételek</t>
  </si>
  <si>
    <t>II.</t>
  </si>
  <si>
    <t>Önkormányzatok sajátos működési bevételek</t>
  </si>
  <si>
    <t>III.</t>
  </si>
  <si>
    <t>Felhalmozási és tőke jellegű bevételek</t>
  </si>
  <si>
    <t>IV.</t>
  </si>
  <si>
    <t>Központi költségvetésből kapott költségvetési támogatás</t>
  </si>
  <si>
    <t>V.</t>
  </si>
  <si>
    <t>Támogatások, kiegészítések és működési, felhalmozási célra véglegesen átvett pénzeszközök</t>
  </si>
  <si>
    <t>VI.</t>
  </si>
  <si>
    <t>Költségvetési bevételek összesen</t>
  </si>
  <si>
    <t>VII.</t>
  </si>
  <si>
    <t>Finanszírozási bevételek (rövid lej.hitelek)</t>
  </si>
  <si>
    <t>Bevételek mindösszesen</t>
  </si>
  <si>
    <t>KIADÁSOK</t>
  </si>
  <si>
    <t xml:space="preserve">Működési kiadások </t>
  </si>
  <si>
    <t>Nyújtott kölcsönök</t>
  </si>
  <si>
    <t>Tartalékok</t>
  </si>
  <si>
    <t>Államháztartási tartalék</t>
  </si>
  <si>
    <t>Önkormányzati tartalék</t>
  </si>
  <si>
    <t>Költségvetési kiadások összesen</t>
  </si>
  <si>
    <t>Finanszírozási kiadások (rövid lej.hitelek)</t>
  </si>
  <si>
    <t>Kiadások mindösszesen</t>
  </si>
  <si>
    <t>Felhalmozási és tőkejellegű bevételek</t>
  </si>
  <si>
    <t>Fejlesztési célú hitel felvétele</t>
  </si>
  <si>
    <t>Pü-i váll-tól rövid lejáratú hitel felvétele</t>
  </si>
  <si>
    <t>Felhalm.célú pénzeszköz átvétele államh-on belülről</t>
  </si>
  <si>
    <t>3/a. számú melléklet</t>
  </si>
  <si>
    <t>Tiszasüly Községi Önkormányzat</t>
  </si>
  <si>
    <t>Helyi adók</t>
  </si>
  <si>
    <t>Átengedett központi adók</t>
  </si>
  <si>
    <t>Egyéb sajátos bevételek</t>
  </si>
  <si>
    <t>Önkormányzatok költségvetési támogatása</t>
  </si>
  <si>
    <t>Központosított előirányzatok</t>
  </si>
  <si>
    <t>Normatív kötött felhasználású támogatások</t>
  </si>
  <si>
    <t>Véglegesen átvett pénzeszközök</t>
  </si>
  <si>
    <t>Működési célú pénzeszköz átvétel</t>
  </si>
  <si>
    <t>ebből OEP-től átvett pénzeszköz</t>
  </si>
  <si>
    <t>Támogatási kölcsönök visszatérülése, értékpapírok értékesítésének kibocsátásának bevétele</t>
  </si>
  <si>
    <t>Hitelek</t>
  </si>
  <si>
    <t>Függő bevétel</t>
  </si>
  <si>
    <t>Személyi jellegű kiadások</t>
  </si>
  <si>
    <t>Dologi jellegű kiadások</t>
  </si>
  <si>
    <t>Ellátottak pénzbeli juttatásai</t>
  </si>
  <si>
    <t>Működési kiadások</t>
  </si>
  <si>
    <t>Általános tartalék</t>
  </si>
  <si>
    <t>Céltartalék</t>
  </si>
  <si>
    <t>Pénzforgalom nélküli kiadás</t>
  </si>
  <si>
    <t>Függő kiadás</t>
  </si>
  <si>
    <t>3/b. számú melléklet</t>
  </si>
  <si>
    <t xml:space="preserve">Tiszasüly Községi Önkormányzat </t>
  </si>
  <si>
    <t>Tárgyi eszközök, immateriális javak értékesítése</t>
  </si>
  <si>
    <t>Pénzügyi befektetések bevételei</t>
  </si>
  <si>
    <t>Átvett pénzeszközök felhalmozási célra</t>
  </si>
  <si>
    <t>Felhalmozási célú hitel</t>
  </si>
  <si>
    <t>Bevételek összesen:</t>
  </si>
  <si>
    <t>Önkormányzat beruházási kiadásai</t>
  </si>
  <si>
    <t>Önkormányzat felújítási kiadásai</t>
  </si>
  <si>
    <t>Fejlesztési célú hitel törlesztése</t>
  </si>
  <si>
    <t>Fejlesztési célú hitel kamata</t>
  </si>
  <si>
    <t>Kiadások összesen:</t>
  </si>
  <si>
    <t>Egyéb önkormányzati vagyon bérbeadása</t>
  </si>
  <si>
    <t xml:space="preserve">   Normatív támogatások</t>
  </si>
  <si>
    <t xml:space="preserve">   Normatív kötött felhasználású támogatások</t>
  </si>
  <si>
    <t>Felhalmozási célú pénzeszköz átvétel</t>
  </si>
  <si>
    <t>6. számú melléklet</t>
  </si>
  <si>
    <t>Feladat megnevezése</t>
  </si>
  <si>
    <t>Aktiválás éve</t>
  </si>
  <si>
    <t>Összesen:</t>
  </si>
  <si>
    <t>7. számú melléklet</t>
  </si>
  <si>
    <t>Sor-szám</t>
  </si>
  <si>
    <t>Hiteltörlesztés</t>
  </si>
  <si>
    <t>Aktviálás éve</t>
  </si>
  <si>
    <t>Bevételek</t>
  </si>
  <si>
    <t>Saját bevételek</t>
  </si>
  <si>
    <t>Átvett pénzeszköz</t>
  </si>
  <si>
    <t xml:space="preserve">3. </t>
  </si>
  <si>
    <t>Támogatás</t>
  </si>
  <si>
    <t>Hitel</t>
  </si>
  <si>
    <t>Bevételek összesen (1-5)</t>
  </si>
  <si>
    <t>Kiadások</t>
  </si>
  <si>
    <t>Adósságszolgálat</t>
  </si>
  <si>
    <t>Felújítási kiadások</t>
  </si>
  <si>
    <t>Fejlesztési kiadások</t>
  </si>
  <si>
    <t>Előző havi záró pénzállomány             (előző hó 13. sor)</t>
  </si>
  <si>
    <t>Tárgyi eszközök,immateriális javak értékesítése</t>
  </si>
  <si>
    <t>Speciális célú támogatások</t>
  </si>
  <si>
    <t>Költségvetési létszámkeret</t>
  </si>
  <si>
    <t xml:space="preserve"> </t>
  </si>
  <si>
    <t>Fajlagos összeg (Ft)</t>
  </si>
  <si>
    <t>Összeg (Forintban)</t>
  </si>
  <si>
    <t>Tiszasüly Községi Önkormányzat sajátos bevételei</t>
  </si>
  <si>
    <t>Iparűzési adó</t>
  </si>
  <si>
    <t>Talajterhelési díj</t>
  </si>
  <si>
    <t>Műk. célú pénzeszköz OEP finanszírozás</t>
  </si>
  <si>
    <t>Felvétel éve</t>
  </si>
  <si>
    <t>Lejárat éve</t>
  </si>
  <si>
    <t>Fejlesztési hitelek összesen:</t>
  </si>
  <si>
    <t>kedvezményezettje</t>
  </si>
  <si>
    <t>Kedvezmény</t>
  </si>
  <si>
    <t>Jogcíme</t>
  </si>
  <si>
    <t>Összege eFt</t>
  </si>
  <si>
    <t>Tiszasüly Községi Önkormányzat EU-s támogatással megvalósuló programjai</t>
  </si>
  <si>
    <t>ezer Ft-ban</t>
  </si>
  <si>
    <t>Speciális célú támogatás</t>
  </si>
  <si>
    <t>25.</t>
  </si>
  <si>
    <t>Központi költségvetésből kapott támogatás</t>
  </si>
  <si>
    <t>Önkormányzatok normatív állami hozzájárulása</t>
  </si>
  <si>
    <t>Működési célú pénzeszközátadás</t>
  </si>
  <si>
    <t>VIII.</t>
  </si>
  <si>
    <t>Működési célú hiteltörlesztés</t>
  </si>
  <si>
    <t>Működési célú hitelfelvétel, kötvénykibocsátás</t>
  </si>
  <si>
    <t>Felhalmozási célú pénzszköz átadása</t>
  </si>
  <si>
    <t>Működési célú pénzeszköz átadása</t>
  </si>
  <si>
    <t xml:space="preserve">    ebből OEP-től átvett pénzeszköz</t>
  </si>
  <si>
    <t xml:space="preserve">   Központosított előirányzatok</t>
  </si>
  <si>
    <t xml:space="preserve">   Helyi adók</t>
  </si>
  <si>
    <t xml:space="preserve">   Átengedett központi adók</t>
  </si>
  <si>
    <t xml:space="preserve">   Egyéb sajátos bevételek</t>
  </si>
  <si>
    <t xml:space="preserve">   Működési célú hitel, kötvénykibocsátás</t>
  </si>
  <si>
    <t xml:space="preserve">   Felhalmozási célú hitel felvétele</t>
  </si>
  <si>
    <t>Kiadások összesen (7-12)</t>
  </si>
  <si>
    <t xml:space="preserve">   6.</t>
  </si>
  <si>
    <t xml:space="preserve">  13.</t>
  </si>
  <si>
    <t>Január</t>
  </si>
  <si>
    <t>Ferbruár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</si>
  <si>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</si>
  <si>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</si>
  <si>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</si>
  <si>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</si>
  <si>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</si>
  <si>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</si>
  <si>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</si>
  <si>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</si>
  <si>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</si>
  <si>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</si>
  <si>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Tartalék</t>
  </si>
  <si>
    <t>Egyenleg (havi záró pénzállomány 6-13)</t>
  </si>
  <si>
    <t xml:space="preserve">Mértéke </t>
  </si>
  <si>
    <t>Közműves ivóvízellátás díjának támogatása</t>
  </si>
  <si>
    <t>Vízdíj kedvezmény</t>
  </si>
  <si>
    <t>Csatornahasználat díjának támogatása</t>
  </si>
  <si>
    <t>Csatornadíj kedvezmény</t>
  </si>
  <si>
    <t>Lakosság részére lakásépítéshez, lakásfelújításhoz nyújtott kölcsönök elengedése</t>
  </si>
  <si>
    <t>Gépjárműadó mérséklés (mozgáskorlátozottak)</t>
  </si>
  <si>
    <t>Adó kedvezmény</t>
  </si>
  <si>
    <t>Helyiségek, eszközök hasznosításából származó bevételből nyújtott kedvezmény, mentesség</t>
  </si>
  <si>
    <t>Általános iskoláskorú tanulók</t>
  </si>
  <si>
    <t>Térítési díj kedvezmény</t>
  </si>
  <si>
    <t>Óvodáskorú gyermekek</t>
  </si>
  <si>
    <t>Hitelfelvétel (felhalmozási)</t>
  </si>
  <si>
    <t>Összeg ezer Ft-ban</t>
  </si>
  <si>
    <t>Piactér üzemeltetése</t>
  </si>
  <si>
    <t>Idősek klubja kiadásai</t>
  </si>
  <si>
    <t>Gépjárműüzem</t>
  </si>
  <si>
    <t>Pénzeszköz átadása</t>
  </si>
  <si>
    <t>26.</t>
  </si>
  <si>
    <t>27.</t>
  </si>
  <si>
    <t>28.</t>
  </si>
  <si>
    <t>29.</t>
  </si>
  <si>
    <t>30.</t>
  </si>
  <si>
    <t>31.</t>
  </si>
  <si>
    <t>Bevételek mindösszesen:</t>
  </si>
  <si>
    <t>Kiadások mindösszesen:</t>
  </si>
  <si>
    <t>Törlesztőrészletek</t>
  </si>
  <si>
    <t>Különféle dologi kiadások</t>
  </si>
  <si>
    <t>Művelődési ház kiadásai</t>
  </si>
  <si>
    <t>32.</t>
  </si>
  <si>
    <t>Család- és nővédelmi egészségügyi gondozás
- Védőnői szolgálat -</t>
  </si>
  <si>
    <t>Önkormányzatok és társulások elszámolásai</t>
  </si>
  <si>
    <t>Háziorvosi alapellátás</t>
  </si>
  <si>
    <t>Települési hulladék begyűjtése,szállítása</t>
  </si>
  <si>
    <t>Külsős étkeztetés</t>
  </si>
  <si>
    <t>Város-és községgazdálkodás</t>
  </si>
  <si>
    <t>Köztemető fenntartás, működtetés</t>
  </si>
  <si>
    <t>Helyi önkormányzatok igazgatási tevékenysége</t>
  </si>
  <si>
    <t>Fogorvosi alapellátás</t>
  </si>
  <si>
    <t>Rendszeres szociális segély</t>
  </si>
  <si>
    <t xml:space="preserve">Lakásfenntartási támogatás normatív alapon </t>
  </si>
  <si>
    <t>Átmeneti segély</t>
  </si>
  <si>
    <t>Rendkívüli gyermekvédelmi támogatás</t>
  </si>
  <si>
    <t>Egyéb önkormányzati eseti pénzbeli ellátás</t>
  </si>
  <si>
    <t>Óvoda fenntartási kiadásai</t>
  </si>
  <si>
    <t>Általános Iskola fenntartási kiadásai</t>
  </si>
  <si>
    <t>Faluház üzemeltetése</t>
  </si>
  <si>
    <t>Közvilágítás</t>
  </si>
  <si>
    <t>Bérpótló juttatásra jogosultak 
hosszabb időtartamú közfoglalkoztatása</t>
  </si>
  <si>
    <t>33.</t>
  </si>
  <si>
    <t>34.</t>
  </si>
  <si>
    <t>35.</t>
  </si>
  <si>
    <t>36.</t>
  </si>
  <si>
    <t>37.</t>
  </si>
  <si>
    <t>38.</t>
  </si>
  <si>
    <t>Magánszemélyek kommunális adója</t>
  </si>
  <si>
    <t>Eredeti előirányzat</t>
  </si>
  <si>
    <t>Hiteltörlesztés (felhalmozási) + kamata</t>
  </si>
  <si>
    <t>Önkormányzatok elszámolásai
a költségvetési szerveikkel - önkorm.tám. -</t>
  </si>
  <si>
    <t xml:space="preserve">Önkormányzatok elszámolásai a
költségvetési szerveikkel - intézm.finansz. - </t>
  </si>
  <si>
    <t>Létszám</t>
  </si>
  <si>
    <t>2014. évi előirányzat</t>
  </si>
  <si>
    <t>Felhalmozási kiadás</t>
  </si>
  <si>
    <t>Felhalmozási kiadások összesen</t>
  </si>
  <si>
    <t>Lakóingatlan bérbeadás, üzemeltetés</t>
  </si>
  <si>
    <t xml:space="preserve">Önkormányzat igazgatási tevékenysége </t>
  </si>
  <si>
    <t>Művelődési ház üzemeltetés</t>
  </si>
  <si>
    <t>Idősek klubja üzemeltetés</t>
  </si>
  <si>
    <t xml:space="preserve">Bevételek mindösszesen: </t>
  </si>
  <si>
    <t>Közp. költségv.ből kapott kv-i támogatás</t>
  </si>
  <si>
    <t>Könyvtári állomány gyarapítása,nyilvántartása</t>
  </si>
  <si>
    <t>Jogcím</t>
  </si>
  <si>
    <t>Mennyiségi egység</t>
  </si>
  <si>
    <t>Mutató</t>
  </si>
  <si>
    <t>A helyi önkormányzatok működésének általános támogatása                                                                   
(költségvetési törvény 2. számú melléklete szerint)</t>
  </si>
  <si>
    <t>fő</t>
  </si>
  <si>
    <t>I.1.b)</t>
  </si>
  <si>
    <t>I.1.ba)</t>
  </si>
  <si>
    <t>A zöldterület-gazdálkodással kapcsolatos feladatok ellátásának támogatása</t>
  </si>
  <si>
    <t>I.1.bb)</t>
  </si>
  <si>
    <t>Közvilágítás fenntartásának támogatása</t>
  </si>
  <si>
    <t>I.1.bc)</t>
  </si>
  <si>
    <t>Köztemető fenntartással kapcsolatos feladatok támogatása</t>
  </si>
  <si>
    <t>I.1.bd)</t>
  </si>
  <si>
    <t>Közutak fenntartásának támogatása</t>
  </si>
  <si>
    <t>I.1.c)</t>
  </si>
  <si>
    <t>Egyéb kötelező önkormányzati feladatok támogatása</t>
  </si>
  <si>
    <t>III.2.</t>
  </si>
  <si>
    <t>Hozzájárulás a pénzbeli szociális ellátásokhoz</t>
  </si>
  <si>
    <t>Működési célú átvett pénzeszközök - mezőgazdasági tevékenység -</t>
  </si>
  <si>
    <t>Önkormányzati támogatás</t>
  </si>
  <si>
    <t>Dolgozói kedvezményes étkeztetés</t>
  </si>
  <si>
    <t>Lakóingatlan bérbeadása, üzemeltetése</t>
  </si>
  <si>
    <t>Ápolási díj méltányossági alapon</t>
  </si>
  <si>
    <t>2015. évi előirányzat</t>
  </si>
  <si>
    <t>Óvodai nevelés, ellátás</t>
  </si>
  <si>
    <t>Tiszasülyi Vackor Óvoda bevételei összesen:</t>
  </si>
  <si>
    <t>Tiszavirág Falunap 2014..</t>
  </si>
  <si>
    <t>II.1.(1)</t>
  </si>
  <si>
    <t xml:space="preserve">Óvodapedagógusok bértámogatása 8 havi </t>
  </si>
  <si>
    <t>II.1.(2)</t>
  </si>
  <si>
    <t>Segítők bértámogatása 8 havi</t>
  </si>
  <si>
    <t xml:space="preserve">Óvodapedagógusok bértámogatása 4 havi </t>
  </si>
  <si>
    <t>Segítők bértámogatása 4 havi</t>
  </si>
  <si>
    <t>II.1.(3)</t>
  </si>
  <si>
    <t>Óvodapedagógusok bértámogatása pótlólagos okt,nov,dec.</t>
  </si>
  <si>
    <t>II.2.</t>
  </si>
  <si>
    <t>Óvodaműködtetési támogatás 8 havi</t>
  </si>
  <si>
    <t>III.3.m</t>
  </si>
  <si>
    <t>Kistelepülések szociális feladatainak támogatása</t>
  </si>
  <si>
    <t>III.5.a)</t>
  </si>
  <si>
    <t>Gyermekétkeztetés támogatása bértámogatás</t>
  </si>
  <si>
    <t>III.5.b)</t>
  </si>
  <si>
    <t>Gyermekétkeztetés üzemeltetési támogatás</t>
  </si>
  <si>
    <t>IV.1.d</t>
  </si>
  <si>
    <t>Települési önkormányzatok támogatása nyilvános könyvtári és közművelődési feladatokhoz</t>
  </si>
  <si>
    <t>Központosított támogatás (Lakott külterülettel kapcsolatos feladatok támogatása)</t>
  </si>
  <si>
    <t>Pótlékok, bírság</t>
  </si>
  <si>
    <t>Szabálysértés</t>
  </si>
  <si>
    <t>Egyéb közhatalmi bevétel</t>
  </si>
  <si>
    <t>39.</t>
  </si>
  <si>
    <t>40.</t>
  </si>
  <si>
    <t>Tiszasüly Községi Önkormányzat 2014. évi pénzforgalmi mérlege</t>
  </si>
  <si>
    <t>2014. működési célú bevételei és kiadásai</t>
  </si>
  <si>
    <t>2014. évi felhalmozási célú bevételei és kiadásai</t>
  </si>
  <si>
    <t>Önkormányzatok és társulásaik elszámolása</t>
  </si>
  <si>
    <t>Gabonaféle termesztése</t>
  </si>
  <si>
    <t>Foglalkoztatást helyettesítő támogatás</t>
  </si>
  <si>
    <t>Kiegészítő gyermekvédelmi támogatás</t>
  </si>
  <si>
    <t>Helyi önkormányzat összesen:</t>
  </si>
  <si>
    <t>Tiszasülyi Vackor Óvoda összesen:</t>
  </si>
  <si>
    <t>5. számú melléklet</t>
  </si>
  <si>
    <t>2014. évi felújítási kiadásai célonként</t>
  </si>
  <si>
    <t>Polgármesteri Hivatal fűtéskorszerűsítése</t>
  </si>
  <si>
    <t>Játszótér felújítása</t>
  </si>
  <si>
    <t>Mindösszesen:</t>
  </si>
  <si>
    <t>2014. évi felhalmozási kiadásai feladatonként</t>
  </si>
  <si>
    <t>Aprítógép beszerzése</t>
  </si>
  <si>
    <t>2014.</t>
  </si>
  <si>
    <t>Felhalm.célú pénzeszk.átadás szennyvíz-,
ivóvízpályázat</t>
  </si>
  <si>
    <t>Pályázati önerő óvoda, szelektív hulladék-
gyűjtő szigetek stb.</t>
  </si>
  <si>
    <t>2014. év közvetett támogatásai</t>
  </si>
  <si>
    <t>8. számú mellékelt</t>
  </si>
  <si>
    <t>2014. évi előirányzat-felhasználási ütemterv</t>
  </si>
  <si>
    <t>Hiteltartozás
2014.01.01-én
ezer Ft</t>
  </si>
  <si>
    <t>2016. évi előirányzat</t>
  </si>
  <si>
    <t>11. számú melléklet</t>
  </si>
  <si>
    <t>2014. év</t>
  </si>
  <si>
    <t>Tiszavirág Falunap 2014.</t>
  </si>
  <si>
    <t>Település-üzemeltetéshez kapcsolódó feladatellátás összesen (2+…+5):</t>
  </si>
  <si>
    <t>Általános feladatok támogatása összesen (6+7):</t>
  </si>
  <si>
    <t>Köznevelési feladatok összesen (9+…+15):</t>
  </si>
  <si>
    <t>Települési önk.szociális és gyermekjóléti feladatainak támogatása összesen (17+…+19):</t>
  </si>
  <si>
    <t>Támogatások mindösszesen (8+16+20+21):</t>
  </si>
  <si>
    <t xml:space="preserve">                         Támogatások mindösszesen ezer Ft-ra kerekítve:</t>
  </si>
  <si>
    <t>Önkormányzatok sajátos működési bevételei (26+…+33):</t>
  </si>
  <si>
    <t>Átvett pénzeszközök összesen (35+…+37):</t>
  </si>
  <si>
    <t>Kiegészítő támogatás</t>
  </si>
  <si>
    <t>Egyéb kiegészítő támogatás</t>
  </si>
  <si>
    <t>Pénzmaradvány igénybevétele (2012. évi)</t>
  </si>
  <si>
    <t>41.</t>
  </si>
  <si>
    <t>BEVÉTELEK MINDÖSSZESEN (23+24+25+34+38+39+40):</t>
  </si>
  <si>
    <t>Pénzmaradvány ig.vétele</t>
  </si>
  <si>
    <t>Eredeti
 előirányzat</t>
  </si>
  <si>
    <t>Módosított 
előirányzat</t>
  </si>
  <si>
    <t>Eredeti
előirányzat</t>
  </si>
  <si>
    <t>Módosított
előirányzat</t>
  </si>
  <si>
    <t>Pénzmaradvány igénybevétele</t>
  </si>
  <si>
    <t>Járdák felújítása</t>
  </si>
  <si>
    <t>Munkagép beszerzése</t>
  </si>
  <si>
    <t>Óvoda udvari játékok beszerzése</t>
  </si>
  <si>
    <t xml:space="preserve">   Egyéb kiegészítő támogatás</t>
  </si>
  <si>
    <t>Számítógépek beszerzése polg.hiv.-hoz</t>
  </si>
  <si>
    <t>Óvoda nyílászárócsere</t>
  </si>
  <si>
    <t>2 db kamera beszerzése</t>
  </si>
  <si>
    <t>Helyi önkormányzat bevételei összesen (1+…+18):</t>
  </si>
  <si>
    <t>Polgárőrség részére kölcsönnyújtás</t>
  </si>
  <si>
    <t xml:space="preserve">          rendeletmódosítás 2014.08.26.</t>
  </si>
  <si>
    <t>rendeletmódosítás 2014.08.26.</t>
  </si>
  <si>
    <t xml:space="preserve">                                 rendeletmódosítás 2014.08.26.</t>
  </si>
  <si>
    <t xml:space="preserve">                            rendeletmódosítás 2014.08.26.</t>
  </si>
  <si>
    <t xml:space="preserve">                                    rendeletmódosítás 2014.08.26.</t>
  </si>
  <si>
    <t>Településrendezési terv elkészítése</t>
  </si>
  <si>
    <t xml:space="preserve">               rendeletmódosítás 2014.08.26.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</si>
</sst>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_ ;[Red]\-#,##0\ 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1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Arial"/>
      <family val="2"/>
    </font>
    <font>
      <b/>
      <sz val="12"/>
      <name val="Times New Roman CE"/>
      <family val="1"/>
    </font>
    <font>
      <b/>
      <sz val="14"/>
      <name val="Times New Roman CE"/>
      <family val="1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textRotation="90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7" xfId="0" applyFont="1" applyBorder="1" applyAlignment="1">
      <alignment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8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16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7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5" fillId="0" borderId="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right" vertical="top" wrapText="1"/>
    </xf>
    <xf numFmtId="0" fontId="5" fillId="0" borderId="12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4" xfId="0" applyBorder="1" applyAlignment="1">
      <alignment horizontal="left" vertical="center" indent="1"/>
    </xf>
    <xf numFmtId="0" fontId="12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0" fontId="12" fillId="0" borderId="7" xfId="0" applyFont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0" fontId="0" fillId="0" borderId="16" xfId="0" applyBorder="1" applyAlignment="1">
      <alignment horizontal="left" vertical="center" indent="1"/>
    </xf>
    <xf numFmtId="0" fontId="12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vertical="center"/>
    </xf>
    <xf numFmtId="0" fontId="2" fillId="0" borderId="18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6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/>
    </xf>
    <xf numFmtId="1" fontId="0" fillId="0" borderId="13" xfId="0" applyNumberFormat="1" applyBorder="1" applyAlignment="1">
      <alignment/>
    </xf>
    <xf numFmtId="164" fontId="2" fillId="0" borderId="4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/>
    </xf>
    <xf numFmtId="1" fontId="0" fillId="0" borderId="13" xfId="0" applyNumberForma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1" fontId="2" fillId="0" borderId="19" xfId="0" applyNumberFormat="1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4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4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textRotation="90"/>
    </xf>
    <xf numFmtId="1" fontId="4" fillId="0" borderId="19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0" fontId="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vertical="center" indent="1"/>
    </xf>
    <xf numFmtId="165" fontId="3" fillId="0" borderId="0" xfId="0" applyNumberFormat="1" applyFont="1" applyBorder="1" applyAlignment="1">
      <alignment horizontal="right" vertical="center" indent="1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 vertical="center" indent="1"/>
    </xf>
    <xf numFmtId="0" fontId="12" fillId="0" borderId="4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23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1" fontId="2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" fontId="0" fillId="0" borderId="12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2" fillId="0" borderId="2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right" vertical="center" indent="2"/>
    </xf>
    <xf numFmtId="1" fontId="0" fillId="0" borderId="24" xfId="0" applyNumberFormat="1" applyBorder="1" applyAlignment="1">
      <alignment horizontal="right" indent="2"/>
    </xf>
    <xf numFmtId="0" fontId="2" fillId="0" borderId="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24" xfId="0" applyFont="1" applyBorder="1" applyAlignment="1">
      <alignment horizontal="right" vertical="top" wrapText="1" indent="2"/>
    </xf>
    <xf numFmtId="0" fontId="5" fillId="0" borderId="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 indent="2"/>
    </xf>
    <xf numFmtId="9" fontId="5" fillId="0" borderId="1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right" vertical="top" wrapText="1" indent="2"/>
    </xf>
    <xf numFmtId="0" fontId="5" fillId="0" borderId="25" xfId="0" applyFont="1" applyBorder="1" applyAlignment="1">
      <alignment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right" vertical="top" wrapText="1" indent="2"/>
    </xf>
    <xf numFmtId="0" fontId="7" fillId="0" borderId="27" xfId="0" applyFont="1" applyBorder="1" applyAlignment="1">
      <alignment vertical="top" wrapText="1"/>
    </xf>
    <xf numFmtId="0" fontId="7" fillId="0" borderId="27" xfId="0" applyFont="1" applyBorder="1" applyAlignment="1">
      <alignment horizontal="right" vertical="top" wrapText="1" indent="2"/>
    </xf>
    <xf numFmtId="0" fontId="5" fillId="0" borderId="1" xfId="0" applyFont="1" applyBorder="1" applyAlignment="1">
      <alignment horizontal="left" vertical="top" wrapText="1"/>
    </xf>
    <xf numFmtId="0" fontId="8" fillId="0" borderId="19" xfId="0" applyFont="1" applyBorder="1" applyAlignment="1">
      <alignment vertical="top" wrapText="1"/>
    </xf>
    <xf numFmtId="9" fontId="5" fillId="0" borderId="12" xfId="0" applyNumberFormat="1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center"/>
    </xf>
    <xf numFmtId="0" fontId="7" fillId="0" borderId="29" xfId="0" applyFont="1" applyFill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1" fontId="2" fillId="0" borderId="25" xfId="0" applyNumberFormat="1" applyFont="1" applyBorder="1" applyAlignment="1">
      <alignment/>
    </xf>
    <xf numFmtId="1" fontId="2" fillId="0" borderId="26" xfId="0" applyNumberFormat="1" applyFont="1" applyBorder="1" applyAlignment="1">
      <alignment/>
    </xf>
    <xf numFmtId="1" fontId="2" fillId="0" borderId="25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vertical="center"/>
    </xf>
    <xf numFmtId="0" fontId="0" fillId="0" borderId="1" xfId="0" applyBorder="1" applyAlignment="1">
      <alignment wrapText="1"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0" fillId="0" borderId="1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2" fillId="0" borderId="34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2" fillId="0" borderId="28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textRotation="90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15" fillId="0" borderId="3" xfId="0" applyFont="1" applyBorder="1" applyAlignment="1">
      <alignment/>
    </xf>
    <xf numFmtId="0" fontId="3" fillId="0" borderId="18" xfId="0" applyFont="1" applyBorder="1" applyAlignment="1">
      <alignment/>
    </xf>
    <xf numFmtId="0" fontId="12" fillId="0" borderId="7" xfId="0" applyFont="1" applyBorder="1" applyAlignment="1">
      <alignment/>
    </xf>
    <xf numFmtId="0" fontId="3" fillId="0" borderId="3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2" fillId="0" borderId="39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Border="1" applyAlignment="1">
      <alignment horizontal="right"/>
    </xf>
    <xf numFmtId="0" fontId="0" fillId="0" borderId="40" xfId="0" applyBorder="1" applyAlignment="1">
      <alignment horizontal="right"/>
    </xf>
    <xf numFmtId="0" fontId="2" fillId="0" borderId="41" xfId="0" applyFont="1" applyBorder="1" applyAlignment="1">
      <alignment horizontal="right"/>
    </xf>
    <xf numFmtId="0" fontId="7" fillId="0" borderId="3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12" fillId="0" borderId="42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7" xfId="0" applyFont="1" applyBorder="1" applyAlignment="1">
      <alignment/>
    </xf>
    <xf numFmtId="0" fontId="7" fillId="0" borderId="43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right" vertical="center"/>
    </xf>
    <xf numFmtId="3" fontId="17" fillId="0" borderId="13" xfId="0" applyNumberFormat="1" applyFont="1" applyBorder="1" applyAlignment="1">
      <alignment horizontal="right" vertical="center"/>
    </xf>
    <xf numFmtId="0" fontId="0" fillId="0" borderId="1" xfId="0" applyBorder="1" applyAlignment="1">
      <alignment vertical="top"/>
    </xf>
    <xf numFmtId="0" fontId="17" fillId="0" borderId="4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right" vertical="center"/>
    </xf>
    <xf numFmtId="165" fontId="16" fillId="0" borderId="13" xfId="0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right" vertical="center"/>
    </xf>
    <xf numFmtId="165" fontId="17" fillId="0" borderId="13" xfId="0" applyNumberFormat="1" applyFont="1" applyFill="1" applyBorder="1" applyAlignment="1">
      <alignment horizontal="right" vertical="center"/>
    </xf>
    <xf numFmtId="0" fontId="16" fillId="0" borderId="7" xfId="0" applyFont="1" applyBorder="1" applyAlignment="1">
      <alignment/>
    </xf>
    <xf numFmtId="0" fontId="16" fillId="0" borderId="7" xfId="0" applyFont="1" applyBorder="1" applyAlignment="1">
      <alignment wrapText="1"/>
    </xf>
    <xf numFmtId="0" fontId="16" fillId="0" borderId="7" xfId="0" applyFont="1" applyBorder="1" applyAlignment="1">
      <alignment horizontal="right" vertical="center"/>
    </xf>
    <xf numFmtId="165" fontId="16" fillId="0" borderId="44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/>
    </xf>
    <xf numFmtId="165" fontId="16" fillId="0" borderId="19" xfId="0" applyNumberFormat="1" applyFont="1" applyBorder="1" applyAlignment="1">
      <alignment horizontal="right" vertical="center"/>
    </xf>
    <xf numFmtId="0" fontId="17" fillId="0" borderId="45" xfId="0" applyFont="1" applyBorder="1" applyAlignment="1">
      <alignment/>
    </xf>
    <xf numFmtId="0" fontId="17" fillId="0" borderId="2" xfId="0" applyFont="1" applyBorder="1" applyAlignment="1">
      <alignment/>
    </xf>
    <xf numFmtId="0" fontId="16" fillId="0" borderId="2" xfId="0" applyFont="1" applyBorder="1" applyAlignment="1">
      <alignment horizontal="center" wrapText="1"/>
    </xf>
    <xf numFmtId="0" fontId="16" fillId="0" borderId="5" xfId="0" applyFont="1" applyBorder="1" applyAlignment="1">
      <alignment/>
    </xf>
    <xf numFmtId="0" fontId="16" fillId="0" borderId="5" xfId="0" applyFont="1" applyBorder="1" applyAlignment="1">
      <alignment wrapText="1"/>
    </xf>
    <xf numFmtId="0" fontId="16" fillId="0" borderId="18" xfId="0" applyFont="1" applyBorder="1" applyAlignment="1">
      <alignment/>
    </xf>
    <xf numFmtId="0" fontId="16" fillId="0" borderId="14" xfId="0" applyFont="1" applyBorder="1" applyAlignment="1">
      <alignment/>
    </xf>
    <xf numFmtId="0" fontId="17" fillId="0" borderId="16" xfId="0" applyFont="1" applyBorder="1" applyAlignment="1">
      <alignment/>
    </xf>
    <xf numFmtId="0" fontId="16" fillId="0" borderId="18" xfId="0" applyFont="1" applyBorder="1" applyAlignment="1">
      <alignment vertical="center" textRotation="90"/>
    </xf>
    <xf numFmtId="0" fontId="16" fillId="0" borderId="2" xfId="0" applyFont="1" applyBorder="1" applyAlignment="1">
      <alignment horizontal="center" vertical="center" textRotation="90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wrapText="1"/>
    </xf>
    <xf numFmtId="0" fontId="17" fillId="0" borderId="7" xfId="0" applyFont="1" applyBorder="1" applyAlignment="1">
      <alignment/>
    </xf>
    <xf numFmtId="0" fontId="17" fillId="0" borderId="7" xfId="0" applyFont="1" applyBorder="1" applyAlignment="1">
      <alignment wrapText="1"/>
    </xf>
    <xf numFmtId="0" fontId="17" fillId="0" borderId="7" xfId="0" applyFont="1" applyBorder="1" applyAlignment="1">
      <alignment horizontal="right" vertical="center"/>
    </xf>
    <xf numFmtId="165" fontId="17" fillId="0" borderId="44" xfId="0" applyNumberFormat="1" applyFont="1" applyFill="1" applyBorder="1" applyAlignment="1">
      <alignment horizontal="right" vertical="center"/>
    </xf>
    <xf numFmtId="0" fontId="5" fillId="0" borderId="32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right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12" fillId="0" borderId="33" xfId="0" applyFont="1" applyBorder="1" applyAlignment="1">
      <alignment wrapText="1"/>
    </xf>
    <xf numFmtId="164" fontId="13" fillId="0" borderId="19" xfId="0" applyNumberFormat="1" applyFont="1" applyBorder="1" applyAlignment="1">
      <alignment/>
    </xf>
    <xf numFmtId="0" fontId="17" fillId="0" borderId="4" xfId="0" applyFont="1" applyBorder="1" applyAlignment="1">
      <alignment/>
    </xf>
    <xf numFmtId="165" fontId="16" fillId="0" borderId="44" xfId="0" applyNumberFormat="1" applyFont="1" applyFill="1" applyBorder="1" applyAlignment="1">
      <alignment horizontal="right" vertical="center"/>
    </xf>
    <xf numFmtId="0" fontId="17" fillId="0" borderId="1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18" xfId="0" applyFont="1" applyBorder="1" applyAlignment="1">
      <alignment/>
    </xf>
    <xf numFmtId="0" fontId="12" fillId="0" borderId="2" xfId="0" applyFont="1" applyBorder="1" applyAlignment="1">
      <alignment/>
    </xf>
    <xf numFmtId="0" fontId="14" fillId="0" borderId="18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 horizontal="right" vertical="top" wrapText="1"/>
    </xf>
    <xf numFmtId="0" fontId="5" fillId="0" borderId="1" xfId="0" applyFont="1" applyBorder="1" applyAlignment="1">
      <alignment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24" xfId="0" applyFont="1" applyBorder="1" applyAlignment="1">
      <alignment horizontal="right" vertical="top" wrapText="1" indent="2"/>
    </xf>
    <xf numFmtId="0" fontId="5" fillId="0" borderId="4" xfId="0" applyFont="1" applyBorder="1" applyAlignment="1">
      <alignment/>
    </xf>
    <xf numFmtId="0" fontId="0" fillId="0" borderId="26" xfId="0" applyBorder="1" applyAlignment="1">
      <alignment/>
    </xf>
    <xf numFmtId="0" fontId="5" fillId="0" borderId="13" xfId="0" applyFont="1" applyBorder="1" applyAlignment="1">
      <alignment horizontal="right"/>
    </xf>
    <xf numFmtId="0" fontId="2" fillId="0" borderId="27" xfId="0" applyFont="1" applyBorder="1" applyAlignment="1">
      <alignment horizontal="right" vertical="center" wrapText="1"/>
    </xf>
    <xf numFmtId="0" fontId="0" fillId="0" borderId="4" xfId="0" applyBorder="1" applyAlignment="1">
      <alignment/>
    </xf>
    <xf numFmtId="0" fontId="12" fillId="0" borderId="43" xfId="0" applyFont="1" applyBorder="1" applyAlignment="1">
      <alignment horizontal="center" vertical="center" textRotation="90" wrapText="1"/>
    </xf>
    <xf numFmtId="0" fontId="12" fillId="0" borderId="47" xfId="0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32" xfId="0" applyFont="1" applyBorder="1" applyAlignment="1">
      <alignment/>
    </xf>
    <xf numFmtId="0" fontId="3" fillId="0" borderId="31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3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50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43" xfId="0" applyFont="1" applyBorder="1" applyAlignment="1">
      <alignment/>
    </xf>
    <xf numFmtId="0" fontId="15" fillId="0" borderId="0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6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16" fillId="0" borderId="17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0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25" xfId="0" applyFont="1" applyBorder="1" applyAlignment="1">
      <alignment wrapText="1"/>
    </xf>
    <xf numFmtId="3" fontId="16" fillId="0" borderId="25" xfId="0" applyNumberFormat="1" applyFont="1" applyBorder="1" applyAlignment="1">
      <alignment horizontal="right" vertical="center"/>
    </xf>
    <xf numFmtId="0" fontId="17" fillId="0" borderId="25" xfId="0" applyFont="1" applyBorder="1" applyAlignment="1">
      <alignment horizontal="right" vertical="center"/>
    </xf>
    <xf numFmtId="0" fontId="16" fillId="0" borderId="26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16" fillId="0" borderId="17" xfId="0" applyFont="1" applyBorder="1" applyAlignment="1">
      <alignment/>
    </xf>
    <xf numFmtId="3" fontId="16" fillId="0" borderId="17" xfId="0" applyNumberFormat="1" applyFont="1" applyBorder="1" applyAlignment="1">
      <alignment horizontal="right" vertical="center"/>
    </xf>
    <xf numFmtId="0" fontId="16" fillId="0" borderId="22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right" vertical="top" wrapText="1"/>
    </xf>
    <xf numFmtId="0" fontId="5" fillId="0" borderId="54" xfId="0" applyFont="1" applyBorder="1" applyAlignment="1">
      <alignment horizontal="right" vertical="top" wrapText="1"/>
    </xf>
    <xf numFmtId="0" fontId="5" fillId="0" borderId="55" xfId="0" applyFont="1" applyBorder="1" applyAlignment="1">
      <alignment horizontal="right" vertical="top" wrapText="1"/>
    </xf>
    <xf numFmtId="0" fontId="7" fillId="0" borderId="55" xfId="0" applyFont="1" applyBorder="1" applyAlignment="1">
      <alignment horizontal="right" vertical="top" wrapText="1"/>
    </xf>
    <xf numFmtId="0" fontId="0" fillId="0" borderId="1" xfId="0" applyBorder="1" applyAlignment="1">
      <alignment/>
    </xf>
    <xf numFmtId="0" fontId="18" fillId="0" borderId="1" xfId="0" applyFont="1" applyBorder="1" applyAlignment="1">
      <alignment/>
    </xf>
    <xf numFmtId="0" fontId="8" fillId="0" borderId="5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/>
    </xf>
    <xf numFmtId="0" fontId="0" fillId="0" borderId="25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3" fillId="0" borderId="56" xfId="0" applyFont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right" vertical="center" indent="3"/>
    </xf>
    <xf numFmtId="0" fontId="0" fillId="0" borderId="19" xfId="0" applyBorder="1" applyAlignment="1">
      <alignment/>
    </xf>
    <xf numFmtId="0" fontId="0" fillId="0" borderId="4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5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/>
    </xf>
    <xf numFmtId="0" fontId="7" fillId="0" borderId="8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wrapText="1"/>
    </xf>
    <xf numFmtId="0" fontId="7" fillId="0" borderId="56" xfId="0" applyFont="1" applyBorder="1" applyAlignment="1">
      <alignment wrapText="1"/>
    </xf>
    <xf numFmtId="0" fontId="8" fillId="0" borderId="2" xfId="0" applyFont="1" applyBorder="1" applyAlignment="1">
      <alignment horizontal="right" vertical="top" wrapText="1"/>
    </xf>
    <xf numFmtId="0" fontId="0" fillId="0" borderId="36" xfId="0" applyBorder="1" applyAlignment="1">
      <alignment horizontal="right" vertical="center" wrapText="1"/>
    </xf>
    <xf numFmtId="0" fontId="2" fillId="0" borderId="43" xfId="0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0" fillId="0" borderId="6" xfId="0" applyBorder="1" applyAlignment="1">
      <alignment/>
    </xf>
    <xf numFmtId="0" fontId="2" fillId="0" borderId="37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43" xfId="0" applyBorder="1" applyAlignment="1">
      <alignment/>
    </xf>
    <xf numFmtId="0" fontId="0" fillId="0" borderId="28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2" fillId="0" borderId="27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28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12" xfId="0" applyFont="1" applyBorder="1" applyAlignment="1">
      <alignment horizontal="right" vertical="top" wrapText="1"/>
    </xf>
    <xf numFmtId="0" fontId="5" fillId="0" borderId="2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wrapText="1"/>
    </xf>
    <xf numFmtId="0" fontId="5" fillId="0" borderId="38" xfId="0" applyFont="1" applyBorder="1" applyAlignment="1">
      <alignment vertical="top" wrapText="1"/>
    </xf>
    <xf numFmtId="0" fontId="5" fillId="0" borderId="33" xfId="0" applyFont="1" applyBorder="1" applyAlignment="1">
      <alignment/>
    </xf>
    <xf numFmtId="0" fontId="5" fillId="0" borderId="44" xfId="0" applyFont="1" applyBorder="1" applyAlignment="1">
      <alignment horizontal="right"/>
    </xf>
    <xf numFmtId="0" fontId="0" fillId="0" borderId="18" xfId="0" applyBorder="1" applyAlignment="1">
      <alignment/>
    </xf>
    <xf numFmtId="0" fontId="2" fillId="0" borderId="2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" xfId="0" applyFont="1" applyBorder="1" applyAlignment="1">
      <alignment/>
    </xf>
    <xf numFmtId="0" fontId="5" fillId="0" borderId="1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15" xfId="0" applyFont="1" applyBorder="1" applyAlignment="1">
      <alignment horizontal="right" vertical="top" wrapText="1" indent="2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top" wrapText="1"/>
    </xf>
    <xf numFmtId="0" fontId="8" fillId="0" borderId="28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57" xfId="0" applyBorder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/>
    </xf>
    <xf numFmtId="3" fontId="16" fillId="0" borderId="15" xfId="0" applyNumberFormat="1" applyFont="1" applyBorder="1" applyAlignment="1">
      <alignment horizontal="right" vertical="center"/>
    </xf>
    <xf numFmtId="165" fontId="16" fillId="0" borderId="17" xfId="0" applyNumberFormat="1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22" xfId="0" applyFont="1" applyBorder="1" applyAlignment="1">
      <alignment horizontal="right" vertical="center"/>
    </xf>
    <xf numFmtId="3" fontId="17" fillId="0" borderId="33" xfId="0" applyNumberFormat="1" applyFont="1" applyBorder="1" applyAlignment="1">
      <alignment horizontal="right" vertical="center"/>
    </xf>
    <xf numFmtId="3" fontId="0" fillId="0" borderId="47" xfId="0" applyNumberFormat="1" applyBorder="1" applyAlignment="1">
      <alignment horizontal="right" vertical="center"/>
    </xf>
    <xf numFmtId="3" fontId="0" fillId="0" borderId="57" xfId="0" applyNumberForma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/>
    </xf>
    <xf numFmtId="165" fontId="16" fillId="0" borderId="19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right" vertical="center"/>
    </xf>
    <xf numFmtId="3" fontId="16" fillId="0" borderId="24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/>
    </xf>
    <xf numFmtId="3" fontId="17" fillId="0" borderId="13" xfId="0" applyNumberFormat="1" applyFont="1" applyBorder="1" applyAlignment="1">
      <alignment horizontal="right" vertical="center"/>
    </xf>
    <xf numFmtId="3" fontId="17" fillId="0" borderId="47" xfId="0" applyNumberFormat="1" applyFont="1" applyBorder="1" applyAlignment="1">
      <alignment horizontal="right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62" xfId="0" applyFont="1" applyBorder="1" applyAlignment="1">
      <alignment horizontal="right"/>
    </xf>
    <xf numFmtId="0" fontId="0" fillId="0" borderId="62" xfId="0" applyBorder="1" applyAlignment="1">
      <alignment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0" xfId="0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18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7" fillId="0" borderId="62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58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7" fillId="0" borderId="63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39" xfId="0" applyFont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7" fillId="0" borderId="54" xfId="0" applyFont="1" applyBorder="1" applyAlignment="1">
      <alignment horizontal="center" vertical="top" wrapText="1"/>
    </xf>
    <xf numFmtId="0" fontId="7" fillId="0" borderId="6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2" fillId="0" borderId="6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6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5" fillId="0" borderId="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5" xfId="0" applyFont="1" applyBorder="1" applyAlignment="1">
      <alignment wrapText="1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="75" zoomScaleNormal="75" zoomScaleSheetLayoutView="75" workbookViewId="0" topLeftCell="A25">
      <selection activeCell="C36" sqref="C36"/>
    </sheetView>
  </sheetViews>
  <sheetFormatPr defaultColWidth="9.140625" defaultRowHeight="12.75"/>
  <cols>
    <col min="2" max="2" width="19.00390625" style="0" customWidth="1"/>
    <col min="3" max="3" width="126.00390625" style="0" customWidth="1"/>
    <col min="4" max="4" width="9.8515625" style="0" customWidth="1"/>
    <col min="5" max="5" width="11.7109375" style="0" customWidth="1"/>
    <col min="6" max="6" width="12.28125" style="0" bestFit="1" customWidth="1"/>
    <col min="7" max="7" width="25.00390625" style="0" customWidth="1"/>
  </cols>
  <sheetData>
    <row r="1" spans="1:7" ht="96.75" customHeight="1" thickBot="1">
      <c r="A1" s="238" t="s">
        <v>10</v>
      </c>
      <c r="B1" s="239" t="s">
        <v>145</v>
      </c>
      <c r="C1" s="240" t="s">
        <v>266</v>
      </c>
      <c r="D1" s="241" t="s">
        <v>267</v>
      </c>
      <c r="E1" s="239" t="s">
        <v>268</v>
      </c>
      <c r="F1" s="241" t="s">
        <v>146</v>
      </c>
      <c r="G1" s="242" t="s">
        <v>147</v>
      </c>
    </row>
    <row r="2" spans="1:7" ht="37.5" customHeight="1" thickBot="1">
      <c r="A2" s="237"/>
      <c r="B2" s="416" t="s">
        <v>269</v>
      </c>
      <c r="C2" s="416"/>
      <c r="D2" s="416"/>
      <c r="E2" s="416"/>
      <c r="F2" s="416"/>
      <c r="G2" s="417"/>
    </row>
    <row r="3" spans="1:7" ht="18">
      <c r="A3" s="215" t="s">
        <v>14</v>
      </c>
      <c r="B3" s="216" t="s">
        <v>271</v>
      </c>
      <c r="C3" s="217" t="s">
        <v>344</v>
      </c>
      <c r="D3" s="217"/>
      <c r="E3" s="218"/>
      <c r="F3" s="218"/>
      <c r="G3" s="219">
        <f>SUM(G4:G7)</f>
        <v>11462005</v>
      </c>
    </row>
    <row r="4" spans="1:7" ht="18">
      <c r="A4" s="214" t="s">
        <v>15</v>
      </c>
      <c r="B4" s="220" t="s">
        <v>272</v>
      </c>
      <c r="C4" s="221" t="s">
        <v>273</v>
      </c>
      <c r="D4" s="221"/>
      <c r="E4" s="222"/>
      <c r="F4" s="222"/>
      <c r="G4" s="223">
        <v>3439906</v>
      </c>
    </row>
    <row r="5" spans="1:7" ht="18">
      <c r="A5" s="254" t="s">
        <v>16</v>
      </c>
      <c r="B5" s="220" t="s">
        <v>274</v>
      </c>
      <c r="C5" s="221" t="s">
        <v>275</v>
      </c>
      <c r="D5" s="221"/>
      <c r="E5" s="222"/>
      <c r="F5" s="222"/>
      <c r="G5" s="223">
        <v>5012640</v>
      </c>
    </row>
    <row r="6" spans="1:7" ht="18">
      <c r="A6" s="254" t="s">
        <v>17</v>
      </c>
      <c r="B6" s="220" t="s">
        <v>276</v>
      </c>
      <c r="C6" s="221" t="s">
        <v>277</v>
      </c>
      <c r="D6" s="221"/>
      <c r="E6" s="222"/>
      <c r="F6" s="222"/>
      <c r="G6" s="223">
        <v>100000</v>
      </c>
    </row>
    <row r="7" spans="1:7" ht="18">
      <c r="A7" s="254" t="s">
        <v>18</v>
      </c>
      <c r="B7" s="220" t="s">
        <v>278</v>
      </c>
      <c r="C7" s="221" t="s">
        <v>279</v>
      </c>
      <c r="D7" s="221"/>
      <c r="E7" s="222"/>
      <c r="F7" s="222"/>
      <c r="G7" s="223">
        <v>2909459</v>
      </c>
    </row>
    <row r="8" spans="1:7" ht="18">
      <c r="A8" s="215" t="s">
        <v>19</v>
      </c>
      <c r="B8" s="216" t="s">
        <v>280</v>
      </c>
      <c r="C8" s="217" t="s">
        <v>281</v>
      </c>
      <c r="D8" s="217"/>
      <c r="E8" s="218"/>
      <c r="F8" s="218"/>
      <c r="G8" s="219">
        <v>2155950</v>
      </c>
    </row>
    <row r="9" spans="1:7" ht="18">
      <c r="A9" s="254" t="s">
        <v>20</v>
      </c>
      <c r="B9" s="220" t="s">
        <v>282</v>
      </c>
      <c r="C9" s="221" t="s">
        <v>283</v>
      </c>
      <c r="D9" s="221"/>
      <c r="E9" s="222"/>
      <c r="F9" s="222"/>
      <c r="G9" s="223">
        <v>3791948</v>
      </c>
    </row>
    <row r="10" spans="1:7" ht="18">
      <c r="A10" s="215" t="s">
        <v>21</v>
      </c>
      <c r="B10" s="216"/>
      <c r="C10" s="217" t="s">
        <v>345</v>
      </c>
      <c r="D10" s="217"/>
      <c r="E10" s="218"/>
      <c r="F10" s="218"/>
      <c r="G10" s="219">
        <f>SUM(G3+G8+G9)</f>
        <v>17409903</v>
      </c>
    </row>
    <row r="11" spans="1:7" ht="18">
      <c r="A11" s="254" t="s">
        <v>22</v>
      </c>
      <c r="B11" s="220" t="s">
        <v>293</v>
      </c>
      <c r="C11" s="221" t="s">
        <v>294</v>
      </c>
      <c r="D11" s="221" t="s">
        <v>270</v>
      </c>
      <c r="E11" s="222">
        <v>3.2</v>
      </c>
      <c r="F11" s="222"/>
      <c r="G11" s="223">
        <v>8558933</v>
      </c>
    </row>
    <row r="12" spans="1:7" ht="18">
      <c r="A12" s="214" t="s">
        <v>23</v>
      </c>
      <c r="B12" s="220" t="s">
        <v>295</v>
      </c>
      <c r="C12" s="221" t="s">
        <v>296</v>
      </c>
      <c r="D12" s="221" t="s">
        <v>270</v>
      </c>
      <c r="E12" s="222">
        <v>2</v>
      </c>
      <c r="F12" s="222"/>
      <c r="G12" s="223">
        <v>2400000</v>
      </c>
    </row>
    <row r="13" spans="1:7" ht="18">
      <c r="A13" s="254" t="s">
        <v>24</v>
      </c>
      <c r="B13" s="220" t="s">
        <v>293</v>
      </c>
      <c r="C13" s="221" t="s">
        <v>297</v>
      </c>
      <c r="D13" s="221" t="s">
        <v>270</v>
      </c>
      <c r="E13" s="222">
        <v>3.3</v>
      </c>
      <c r="F13" s="222"/>
      <c r="G13" s="223">
        <v>4413200</v>
      </c>
    </row>
    <row r="14" spans="1:7" ht="18">
      <c r="A14" s="254" t="s">
        <v>25</v>
      </c>
      <c r="B14" s="220" t="s">
        <v>299</v>
      </c>
      <c r="C14" s="221" t="s">
        <v>300</v>
      </c>
      <c r="D14" s="221" t="s">
        <v>270</v>
      </c>
      <c r="E14" s="222">
        <v>3.3</v>
      </c>
      <c r="F14" s="222"/>
      <c r="G14" s="223">
        <v>113520</v>
      </c>
    </row>
    <row r="15" spans="1:7" ht="18">
      <c r="A15" s="254" t="s">
        <v>26</v>
      </c>
      <c r="B15" s="220" t="s">
        <v>295</v>
      </c>
      <c r="C15" s="221" t="s">
        <v>298</v>
      </c>
      <c r="D15" s="221" t="s">
        <v>270</v>
      </c>
      <c r="E15" s="222">
        <v>2</v>
      </c>
      <c r="F15" s="222"/>
      <c r="G15" s="223">
        <v>1200000</v>
      </c>
    </row>
    <row r="16" spans="1:7" ht="18">
      <c r="A16" s="254" t="s">
        <v>27</v>
      </c>
      <c r="B16" s="220" t="s">
        <v>301</v>
      </c>
      <c r="C16" s="221" t="s">
        <v>302</v>
      </c>
      <c r="D16" s="221" t="s">
        <v>270</v>
      </c>
      <c r="E16" s="222">
        <v>46</v>
      </c>
      <c r="F16" s="222"/>
      <c r="G16" s="223">
        <v>1717333</v>
      </c>
    </row>
    <row r="17" spans="1:7" ht="18">
      <c r="A17" s="254" t="s">
        <v>28</v>
      </c>
      <c r="B17" s="220" t="s">
        <v>301</v>
      </c>
      <c r="C17" s="221" t="s">
        <v>302</v>
      </c>
      <c r="D17" s="221" t="s">
        <v>270</v>
      </c>
      <c r="E17" s="222">
        <v>48</v>
      </c>
      <c r="F17" s="222"/>
      <c r="G17" s="223">
        <v>896000</v>
      </c>
    </row>
    <row r="18" spans="1:7" ht="18">
      <c r="A18" s="215" t="s">
        <v>29</v>
      </c>
      <c r="B18" s="216"/>
      <c r="C18" s="217" t="s">
        <v>346</v>
      </c>
      <c r="D18" s="217"/>
      <c r="E18" s="218"/>
      <c r="F18" s="218"/>
      <c r="G18" s="219">
        <f>SUM(G11:G17)</f>
        <v>19298986</v>
      </c>
    </row>
    <row r="19" spans="1:7" ht="18">
      <c r="A19" s="254" t="s">
        <v>30</v>
      </c>
      <c r="B19" s="243" t="s">
        <v>303</v>
      </c>
      <c r="C19" s="244" t="s">
        <v>304</v>
      </c>
      <c r="D19" s="244" t="s">
        <v>270</v>
      </c>
      <c r="E19" s="245">
        <v>1597</v>
      </c>
      <c r="F19" s="245">
        <v>1000</v>
      </c>
      <c r="G19" s="246">
        <v>1597000</v>
      </c>
    </row>
    <row r="20" spans="1:7" ht="18">
      <c r="A20" s="214" t="s">
        <v>45</v>
      </c>
      <c r="B20" s="243" t="s">
        <v>305</v>
      </c>
      <c r="C20" s="244" t="s">
        <v>306</v>
      </c>
      <c r="D20" s="244" t="s">
        <v>270</v>
      </c>
      <c r="E20" s="245">
        <v>1.96</v>
      </c>
      <c r="F20" s="245">
        <v>1632000</v>
      </c>
      <c r="G20" s="246">
        <v>3198720</v>
      </c>
    </row>
    <row r="21" spans="1:7" ht="18">
      <c r="A21" s="254" t="s">
        <v>46</v>
      </c>
      <c r="B21" s="243" t="s">
        <v>307</v>
      </c>
      <c r="C21" s="244" t="s">
        <v>308</v>
      </c>
      <c r="D21" s="244"/>
      <c r="E21" s="245"/>
      <c r="F21" s="245"/>
      <c r="G21" s="246">
        <v>4956014</v>
      </c>
    </row>
    <row r="22" spans="1:7" ht="18">
      <c r="A22" s="215" t="s">
        <v>47</v>
      </c>
      <c r="B22" s="224"/>
      <c r="C22" s="225" t="s">
        <v>347</v>
      </c>
      <c r="D22" s="225"/>
      <c r="E22" s="226"/>
      <c r="F22" s="226"/>
      <c r="G22" s="255">
        <f>SUM(G19:G21)</f>
        <v>9751734</v>
      </c>
    </row>
    <row r="23" spans="1:7" ht="18">
      <c r="A23" s="254" t="s">
        <v>48</v>
      </c>
      <c r="B23" s="243" t="s">
        <v>309</v>
      </c>
      <c r="C23" s="244" t="s">
        <v>310</v>
      </c>
      <c r="D23" s="244" t="s">
        <v>270</v>
      </c>
      <c r="E23" s="245">
        <v>1597</v>
      </c>
      <c r="F23" s="245">
        <v>1140</v>
      </c>
      <c r="G23" s="246">
        <v>1820580</v>
      </c>
    </row>
    <row r="24" spans="1:7" ht="18.75" thickBot="1">
      <c r="A24" s="215" t="s">
        <v>49</v>
      </c>
      <c r="B24" s="224"/>
      <c r="C24" s="225" t="s">
        <v>348</v>
      </c>
      <c r="D24" s="225"/>
      <c r="E24" s="226"/>
      <c r="F24" s="226"/>
      <c r="G24" s="227">
        <f>SUM(G10+G18+G22+G23)</f>
        <v>48281203</v>
      </c>
    </row>
    <row r="25" spans="1:7" ht="18.75" thickBot="1">
      <c r="A25" s="235" t="s">
        <v>50</v>
      </c>
      <c r="B25" s="418" t="s">
        <v>349</v>
      </c>
      <c r="C25" s="418"/>
      <c r="D25" s="418"/>
      <c r="E25" s="418"/>
      <c r="F25" s="418"/>
      <c r="G25" s="229">
        <v>48281</v>
      </c>
    </row>
    <row r="26" spans="1:7" ht="21.75" customHeight="1" thickBot="1">
      <c r="A26" s="230"/>
      <c r="B26" s="419" t="s">
        <v>148</v>
      </c>
      <c r="C26" s="419"/>
      <c r="D26" s="419"/>
      <c r="E26" s="419"/>
      <c r="F26" s="419"/>
      <c r="G26" s="420"/>
    </row>
    <row r="27" spans="1:7" ht="18.75" thickBot="1">
      <c r="A27" s="228"/>
      <c r="B27" s="231"/>
      <c r="C27" s="232" t="s">
        <v>54</v>
      </c>
      <c r="D27" s="232"/>
      <c r="E27" s="421" t="s">
        <v>208</v>
      </c>
      <c r="F27" s="421"/>
      <c r="G27" s="422"/>
    </row>
    <row r="28" spans="1:7" ht="18">
      <c r="A28" s="301" t="s">
        <v>51</v>
      </c>
      <c r="B28" s="302"/>
      <c r="C28" s="303" t="s">
        <v>311</v>
      </c>
      <c r="D28" s="303"/>
      <c r="E28" s="423">
        <v>249</v>
      </c>
      <c r="F28" s="423"/>
      <c r="G28" s="424"/>
    </row>
    <row r="29" spans="1:7" ht="18">
      <c r="A29" s="236" t="s">
        <v>162</v>
      </c>
      <c r="B29" s="233"/>
      <c r="C29" s="234" t="s">
        <v>6</v>
      </c>
      <c r="D29" s="234"/>
      <c r="E29" s="405">
        <v>31138</v>
      </c>
      <c r="F29" s="405"/>
      <c r="G29" s="406"/>
    </row>
    <row r="30" spans="1:7" ht="18">
      <c r="A30" s="256" t="s">
        <v>213</v>
      </c>
      <c r="B30" s="220"/>
      <c r="C30" s="221" t="s">
        <v>0</v>
      </c>
      <c r="D30" s="221"/>
      <c r="E30" s="425">
        <v>1000</v>
      </c>
      <c r="F30" s="425"/>
      <c r="G30" s="426"/>
    </row>
    <row r="31" spans="1:7" ht="18">
      <c r="A31" s="256" t="s">
        <v>214</v>
      </c>
      <c r="B31" s="220"/>
      <c r="C31" s="221" t="s">
        <v>250</v>
      </c>
      <c r="D31" s="221"/>
      <c r="E31" s="410">
        <v>4500</v>
      </c>
      <c r="F31" s="427"/>
      <c r="G31" s="404"/>
    </row>
    <row r="32" spans="1:7" ht="18">
      <c r="A32" s="256" t="s">
        <v>215</v>
      </c>
      <c r="B32" s="220"/>
      <c r="C32" s="221" t="s">
        <v>149</v>
      </c>
      <c r="D32" s="221"/>
      <c r="E32" s="425">
        <v>42000</v>
      </c>
      <c r="F32" s="425"/>
      <c r="G32" s="426"/>
    </row>
    <row r="33" spans="1:7" ht="18">
      <c r="A33" s="256" t="s">
        <v>216</v>
      </c>
      <c r="B33" s="220"/>
      <c r="C33" s="221" t="s">
        <v>312</v>
      </c>
      <c r="D33" s="221"/>
      <c r="E33" s="425">
        <v>500</v>
      </c>
      <c r="F33" s="425"/>
      <c r="G33" s="426"/>
    </row>
    <row r="34" spans="1:7" ht="18">
      <c r="A34" s="256" t="s">
        <v>217</v>
      </c>
      <c r="B34" s="220"/>
      <c r="C34" s="221" t="s">
        <v>313</v>
      </c>
      <c r="D34" s="221"/>
      <c r="E34" s="425">
        <v>50</v>
      </c>
      <c r="F34" s="425"/>
      <c r="G34" s="426"/>
    </row>
    <row r="35" spans="1:7" ht="18">
      <c r="A35" s="256" t="s">
        <v>218</v>
      </c>
      <c r="B35" s="220"/>
      <c r="C35" s="221" t="s">
        <v>1</v>
      </c>
      <c r="D35" s="221"/>
      <c r="E35" s="425">
        <v>2000</v>
      </c>
      <c r="F35" s="425"/>
      <c r="G35" s="426"/>
    </row>
    <row r="36" spans="1:7" ht="18">
      <c r="A36" s="256" t="s">
        <v>224</v>
      </c>
      <c r="B36" s="220"/>
      <c r="C36" s="221" t="s">
        <v>150</v>
      </c>
      <c r="D36" s="221"/>
      <c r="E36" s="425">
        <v>200</v>
      </c>
      <c r="F36" s="425"/>
      <c r="G36" s="426"/>
    </row>
    <row r="37" spans="1:7" ht="18">
      <c r="A37" s="256" t="s">
        <v>244</v>
      </c>
      <c r="B37" s="220"/>
      <c r="C37" s="221" t="s">
        <v>314</v>
      </c>
      <c r="D37" s="221"/>
      <c r="E37" s="211"/>
      <c r="F37" s="211"/>
      <c r="G37" s="212">
        <v>50</v>
      </c>
    </row>
    <row r="38" spans="1:7" ht="18">
      <c r="A38" s="236" t="s">
        <v>245</v>
      </c>
      <c r="B38" s="216"/>
      <c r="C38" s="217" t="s">
        <v>350</v>
      </c>
      <c r="D38" s="217"/>
      <c r="E38" s="413">
        <f>SUM(E30:G37)</f>
        <v>50300</v>
      </c>
      <c r="F38" s="414"/>
      <c r="G38" s="415"/>
    </row>
    <row r="39" spans="1:7" ht="18">
      <c r="A39" s="256" t="s">
        <v>246</v>
      </c>
      <c r="B39" s="220"/>
      <c r="C39" s="221" t="s">
        <v>151</v>
      </c>
      <c r="D39" s="221"/>
      <c r="E39" s="425">
        <v>2797</v>
      </c>
      <c r="F39" s="414"/>
      <c r="G39" s="415"/>
    </row>
    <row r="40" spans="1:7" ht="18">
      <c r="A40" s="256" t="s">
        <v>247</v>
      </c>
      <c r="B40" s="220"/>
      <c r="C40" s="221" t="s">
        <v>284</v>
      </c>
      <c r="D40" s="221"/>
      <c r="E40" s="425">
        <v>2600</v>
      </c>
      <c r="F40" s="414"/>
      <c r="G40" s="415"/>
    </row>
    <row r="41" spans="1:7" ht="18.75" customHeight="1">
      <c r="A41" s="256" t="s">
        <v>248</v>
      </c>
      <c r="B41" s="220"/>
      <c r="C41" s="221" t="s">
        <v>285</v>
      </c>
      <c r="D41" s="221"/>
      <c r="E41" s="410">
        <v>24351</v>
      </c>
      <c r="F41" s="411"/>
      <c r="G41" s="412"/>
    </row>
    <row r="42" spans="1:7" ht="18">
      <c r="A42" s="215" t="s">
        <v>249</v>
      </c>
      <c r="B42" s="216"/>
      <c r="C42" s="217" t="s">
        <v>351</v>
      </c>
      <c r="D42" s="217"/>
      <c r="E42" s="413">
        <f>SUM(E39:G41)</f>
        <v>29748</v>
      </c>
      <c r="F42" s="414"/>
      <c r="G42" s="415"/>
    </row>
    <row r="43" spans="1:7" ht="18.75" thickBot="1">
      <c r="A43" s="304" t="s">
        <v>315</v>
      </c>
      <c r="B43" s="305"/>
      <c r="C43" s="306" t="s">
        <v>352</v>
      </c>
      <c r="D43" s="306"/>
      <c r="E43" s="307"/>
      <c r="F43" s="308"/>
      <c r="G43" s="309">
        <v>17666</v>
      </c>
    </row>
    <row r="44" spans="1:7" ht="18.75" thickBot="1">
      <c r="A44" s="298" t="s">
        <v>316</v>
      </c>
      <c r="B44" s="312"/>
      <c r="C44" s="300" t="s">
        <v>354</v>
      </c>
      <c r="D44" s="300"/>
      <c r="E44" s="313"/>
      <c r="F44" s="310"/>
      <c r="G44" s="314">
        <v>28139</v>
      </c>
    </row>
    <row r="45" spans="1:7" ht="18.75" thickBot="1">
      <c r="A45" s="298" t="s">
        <v>355</v>
      </c>
      <c r="B45" s="299"/>
      <c r="C45" s="300" t="s">
        <v>356</v>
      </c>
      <c r="D45" s="300"/>
      <c r="E45" s="407">
        <f>SUM(G25+E28+E29+E38+E42+G43+G44)</f>
        <v>205521</v>
      </c>
      <c r="F45" s="408"/>
      <c r="G45" s="409"/>
    </row>
    <row r="46" spans="1:5" ht="15.75">
      <c r="A46" s="99"/>
      <c r="B46" s="96"/>
      <c r="C46" s="97"/>
      <c r="D46" s="97"/>
      <c r="E46" s="100" t="s">
        <v>145</v>
      </c>
    </row>
    <row r="47" spans="1:5" ht="15.75">
      <c r="A47" s="95"/>
      <c r="B47" s="96"/>
      <c r="C47" s="97"/>
      <c r="D47" s="97"/>
      <c r="E47" s="98"/>
    </row>
    <row r="48" ht="23.25" customHeight="1"/>
  </sheetData>
  <mergeCells count="19">
    <mergeCell ref="E40:G40"/>
    <mergeCell ref="E33:G33"/>
    <mergeCell ref="E34:G34"/>
    <mergeCell ref="E35:G35"/>
    <mergeCell ref="E36:G36"/>
    <mergeCell ref="E32:G32"/>
    <mergeCell ref="E29:G29"/>
    <mergeCell ref="E38:G38"/>
    <mergeCell ref="E39:G39"/>
    <mergeCell ref="E45:G45"/>
    <mergeCell ref="E41:G41"/>
    <mergeCell ref="E42:G42"/>
    <mergeCell ref="B2:G2"/>
    <mergeCell ref="B25:F25"/>
    <mergeCell ref="B26:G26"/>
    <mergeCell ref="E27:G27"/>
    <mergeCell ref="E28:G28"/>
    <mergeCell ref="E30:G30"/>
    <mergeCell ref="E31:G31"/>
  </mergeCells>
  <printOptions/>
  <pageMargins left="0.75" right="0.75" top="1" bottom="1" header="0.5" footer="0.5"/>
  <pageSetup horizontalDpi="600" verticalDpi="600" orientation="landscape" paperSize="9" scale="49" r:id="rId1"/>
  <headerFooter alignWithMargins="0">
    <oddHeader>&amp;C&amp;"Arial,Félkövér"&amp;12Tiszasüly Községi Önkormányzat 2014. évi állami támogatásai, valamint saját bevételei rendeletmódosítás 2014. augusztus 26.&amp;R&amp;"Arial,Félkövér"&amp;12
 1. számú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6"/>
  <sheetViews>
    <sheetView view="pageBreakPreview" zoomScaleNormal="75" zoomScaleSheetLayoutView="100" workbookViewId="0" topLeftCell="A7">
      <selection activeCell="N24" sqref="N24"/>
    </sheetView>
  </sheetViews>
  <sheetFormatPr defaultColWidth="9.140625" defaultRowHeight="12.75"/>
  <cols>
    <col min="1" max="1" width="8.28125" style="0" bestFit="1" customWidth="1"/>
    <col min="2" max="2" width="22.421875" style="0" customWidth="1"/>
    <col min="3" max="4" width="8.7109375" style="0" customWidth="1"/>
    <col min="5" max="9" width="8.8515625" style="0" bestFit="1" customWidth="1"/>
    <col min="10" max="10" width="9.7109375" style="0" bestFit="1" customWidth="1"/>
    <col min="11" max="11" width="11.00390625" style="0" bestFit="1" customWidth="1"/>
    <col min="12" max="12" width="8.8515625" style="0" bestFit="1" customWidth="1"/>
    <col min="13" max="13" width="9.421875" style="0" bestFit="1" customWidth="1"/>
    <col min="14" max="14" width="9.57421875" style="0" bestFit="1" customWidth="1"/>
    <col min="15" max="15" width="9.28125" style="0" bestFit="1" customWidth="1"/>
    <col min="16" max="16" width="10.28125" style="0" bestFit="1" customWidth="1"/>
    <col min="17" max="17" width="9.28125" style="0" bestFit="1" customWidth="1"/>
  </cols>
  <sheetData>
    <row r="1" spans="13:15" ht="15.75">
      <c r="M1" s="478" t="s">
        <v>337</v>
      </c>
      <c r="N1" s="478"/>
      <c r="O1" s="478"/>
    </row>
    <row r="2" spans="13:15" ht="12.75">
      <c r="M2" s="21"/>
      <c r="N2" s="21"/>
      <c r="O2" s="21"/>
    </row>
    <row r="3" spans="13:15" ht="12.75">
      <c r="M3" s="21"/>
      <c r="N3" s="21"/>
      <c r="O3" s="21"/>
    </row>
    <row r="4" spans="1:15" ht="15.75">
      <c r="A4" s="479"/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</row>
    <row r="5" spans="1:15" ht="15.75">
      <c r="A5" s="479" t="s">
        <v>85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</row>
    <row r="6" spans="1:15" ht="15.75">
      <c r="A6" s="479" t="s">
        <v>338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</row>
    <row r="7" spans="1:15" ht="15.75">
      <c r="A7" s="42"/>
      <c r="B7" s="42"/>
      <c r="C7" s="42"/>
      <c r="D7" s="42"/>
      <c r="E7" s="42"/>
      <c r="F7" s="42" t="s">
        <v>378</v>
      </c>
      <c r="G7" s="42"/>
      <c r="H7" s="42"/>
      <c r="I7" s="42"/>
      <c r="J7" s="42"/>
      <c r="K7" s="42"/>
      <c r="L7" s="42"/>
      <c r="M7" s="42"/>
      <c r="N7" s="42"/>
      <c r="O7" s="42"/>
    </row>
    <row r="8" ht="12.75">
      <c r="I8" t="s">
        <v>145</v>
      </c>
    </row>
    <row r="9" spans="13:15" ht="13.5" thickBot="1">
      <c r="M9" s="431" t="s">
        <v>53</v>
      </c>
      <c r="N9" s="431"/>
      <c r="O9" s="431"/>
    </row>
    <row r="10" spans="1:15" ht="13.5" thickBot="1">
      <c r="A10" s="134" t="s">
        <v>10</v>
      </c>
      <c r="B10" s="131" t="s">
        <v>54</v>
      </c>
      <c r="C10" s="133" t="s">
        <v>181</v>
      </c>
      <c r="D10" s="133" t="s">
        <v>182</v>
      </c>
      <c r="E10" s="133" t="s">
        <v>183</v>
      </c>
      <c r="F10" s="133" t="s">
        <v>184</v>
      </c>
      <c r="G10" s="133" t="s">
        <v>185</v>
      </c>
      <c r="H10" s="133" t="s">
        <v>186</v>
      </c>
      <c r="I10" s="133" t="s">
        <v>187</v>
      </c>
      <c r="J10" s="133" t="s">
        <v>188</v>
      </c>
      <c r="K10" s="133" t="s">
        <v>189</v>
      </c>
      <c r="L10" s="133" t="s">
        <v>190</v>
      </c>
      <c r="M10" s="133" t="s">
        <v>191</v>
      </c>
      <c r="N10" s="133" t="s">
        <v>192</v>
      </c>
      <c r="O10" s="132" t="s">
        <v>9</v>
      </c>
    </row>
    <row r="11" spans="1:15" ht="15.75">
      <c r="A11" s="43"/>
      <c r="B11" s="44" t="s">
        <v>130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/>
    </row>
    <row r="12" spans="1:17" ht="15.75">
      <c r="A12" s="47" t="s">
        <v>14</v>
      </c>
      <c r="B12" s="48" t="s">
        <v>131</v>
      </c>
      <c r="C12" s="48">
        <v>4893</v>
      </c>
      <c r="D12" s="48">
        <v>3200</v>
      </c>
      <c r="E12" s="48">
        <v>18000</v>
      </c>
      <c r="F12" s="48">
        <v>5168</v>
      </c>
      <c r="G12" s="48">
        <v>11539</v>
      </c>
      <c r="H12" s="48">
        <v>12668</v>
      </c>
      <c r="I12" s="48">
        <v>9828</v>
      </c>
      <c r="J12" s="48">
        <v>9066</v>
      </c>
      <c r="K12" s="48">
        <v>11966</v>
      </c>
      <c r="L12" s="48">
        <v>5168</v>
      </c>
      <c r="M12" s="48">
        <v>5168</v>
      </c>
      <c r="N12" s="48">
        <v>12913</v>
      </c>
      <c r="O12" s="49">
        <f>SUM(C12:N12)</f>
        <v>109577</v>
      </c>
      <c r="P12" s="135"/>
      <c r="Q12" s="135"/>
    </row>
    <row r="13" spans="1:17" ht="15.75">
      <c r="A13" s="47" t="s">
        <v>15</v>
      </c>
      <c r="B13" s="48" t="s">
        <v>132</v>
      </c>
      <c r="C13" s="48">
        <v>2354</v>
      </c>
      <c r="D13" s="48">
        <v>2354</v>
      </c>
      <c r="E13" s="48">
        <v>2354</v>
      </c>
      <c r="F13" s="48">
        <v>2354</v>
      </c>
      <c r="G13" s="48">
        <v>2354</v>
      </c>
      <c r="H13" s="48">
        <v>2354</v>
      </c>
      <c r="I13" s="48">
        <v>3854</v>
      </c>
      <c r="J13" s="48">
        <v>2354</v>
      </c>
      <c r="K13" s="48">
        <v>2354</v>
      </c>
      <c r="L13" s="48">
        <v>2354</v>
      </c>
      <c r="M13" s="48">
        <v>2354</v>
      </c>
      <c r="N13" s="48">
        <v>2354</v>
      </c>
      <c r="O13" s="49">
        <f>SUM(C13:N13)</f>
        <v>29748</v>
      </c>
      <c r="P13" s="135"/>
      <c r="Q13" s="135"/>
    </row>
    <row r="14" spans="1:17" ht="15.75">
      <c r="A14" s="47" t="s">
        <v>133</v>
      </c>
      <c r="B14" s="48" t="s">
        <v>134</v>
      </c>
      <c r="C14" s="48">
        <v>3927</v>
      </c>
      <c r="D14" s="48">
        <v>3927</v>
      </c>
      <c r="E14" s="48">
        <v>3927</v>
      </c>
      <c r="F14" s="48">
        <v>3927</v>
      </c>
      <c r="G14" s="48">
        <v>3927</v>
      </c>
      <c r="H14" s="48">
        <v>4394</v>
      </c>
      <c r="I14" s="48">
        <v>22060</v>
      </c>
      <c r="J14" s="48">
        <v>4394</v>
      </c>
      <c r="K14" s="48">
        <v>3929</v>
      </c>
      <c r="L14" s="48">
        <v>3927</v>
      </c>
      <c r="M14" s="48">
        <v>3927</v>
      </c>
      <c r="N14" s="48">
        <v>3930</v>
      </c>
      <c r="O14" s="49">
        <f>SUM(C14:N14)</f>
        <v>66196</v>
      </c>
      <c r="P14" s="135"/>
      <c r="Q14" s="135"/>
    </row>
    <row r="15" spans="1:16" ht="15.75">
      <c r="A15" s="47" t="s">
        <v>17</v>
      </c>
      <c r="B15" s="48" t="s">
        <v>135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9"/>
      <c r="P15" s="135"/>
    </row>
    <row r="16" spans="1:15" ht="54" customHeight="1" thickBot="1">
      <c r="A16" s="50" t="s">
        <v>18</v>
      </c>
      <c r="B16" s="51" t="s">
        <v>141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49"/>
    </row>
    <row r="17" spans="1:16" s="39" customFormat="1" ht="48" customHeight="1" thickBot="1">
      <c r="A17" s="56" t="s">
        <v>179</v>
      </c>
      <c r="B17" s="57" t="s">
        <v>136</v>
      </c>
      <c r="C17" s="57">
        <f>SUM(C12:C16)</f>
        <v>11174</v>
      </c>
      <c r="D17" s="57">
        <f aca="true" t="shared" si="0" ref="D17:O17">SUM(D12:D16)</f>
        <v>9481</v>
      </c>
      <c r="E17" s="57">
        <f t="shared" si="0"/>
        <v>24281</v>
      </c>
      <c r="F17" s="57">
        <f t="shared" si="0"/>
        <v>11449</v>
      </c>
      <c r="G17" s="57">
        <f t="shared" si="0"/>
        <v>17820</v>
      </c>
      <c r="H17" s="57">
        <f t="shared" si="0"/>
        <v>19416</v>
      </c>
      <c r="I17" s="57">
        <f t="shared" si="0"/>
        <v>35742</v>
      </c>
      <c r="J17" s="57">
        <f t="shared" si="0"/>
        <v>15814</v>
      </c>
      <c r="K17" s="57">
        <f t="shared" si="0"/>
        <v>18249</v>
      </c>
      <c r="L17" s="57">
        <f t="shared" si="0"/>
        <v>11449</v>
      </c>
      <c r="M17" s="57">
        <f t="shared" si="0"/>
        <v>11449</v>
      </c>
      <c r="N17" s="57">
        <f t="shared" si="0"/>
        <v>19197</v>
      </c>
      <c r="O17" s="58">
        <f t="shared" si="0"/>
        <v>205521</v>
      </c>
      <c r="P17" s="92"/>
    </row>
    <row r="18" spans="1:15" ht="15.75">
      <c r="A18" s="43"/>
      <c r="B18" s="44" t="s">
        <v>137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</row>
    <row r="19" spans="1:17" ht="15.75">
      <c r="A19" s="47" t="s">
        <v>20</v>
      </c>
      <c r="B19" s="48" t="s">
        <v>101</v>
      </c>
      <c r="C19" s="48">
        <v>10886</v>
      </c>
      <c r="D19" s="48">
        <v>10886</v>
      </c>
      <c r="E19" s="48">
        <v>10253</v>
      </c>
      <c r="F19" s="48">
        <v>11886</v>
      </c>
      <c r="G19" s="48">
        <v>13450</v>
      </c>
      <c r="H19" s="48">
        <v>11386</v>
      </c>
      <c r="I19" s="48">
        <v>15266</v>
      </c>
      <c r="J19" s="48">
        <v>23205</v>
      </c>
      <c r="K19" s="48">
        <v>18951</v>
      </c>
      <c r="L19" s="48">
        <v>13216</v>
      </c>
      <c r="M19" s="48">
        <v>12886</v>
      </c>
      <c r="N19" s="48">
        <v>14480</v>
      </c>
      <c r="O19" s="49">
        <f aca="true" t="shared" si="1" ref="O19:O24">SUM(C19:N19)</f>
        <v>166751</v>
      </c>
      <c r="P19" s="135"/>
      <c r="Q19" s="135"/>
    </row>
    <row r="20" spans="1:15" ht="15.75">
      <c r="A20" s="47" t="s">
        <v>21</v>
      </c>
      <c r="B20" s="48" t="s">
        <v>138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>
        <f t="shared" si="1"/>
        <v>0</v>
      </c>
    </row>
    <row r="21" spans="1:16" ht="15.75">
      <c r="A21" s="47" t="s">
        <v>22</v>
      </c>
      <c r="B21" s="48" t="s">
        <v>139</v>
      </c>
      <c r="C21" s="48"/>
      <c r="D21" s="48">
        <v>1003</v>
      </c>
      <c r="E21" s="48"/>
      <c r="F21" s="48">
        <v>585</v>
      </c>
      <c r="G21" s="48"/>
      <c r="H21" s="48">
        <v>4500</v>
      </c>
      <c r="I21" s="48">
        <v>4000</v>
      </c>
      <c r="J21" s="48"/>
      <c r="K21" s="48"/>
      <c r="L21" s="48"/>
      <c r="M21" s="48"/>
      <c r="N21" s="48"/>
      <c r="O21" s="49">
        <f t="shared" si="1"/>
        <v>10088</v>
      </c>
      <c r="P21" s="93"/>
    </row>
    <row r="22" spans="1:16" ht="15.75">
      <c r="A22" s="47" t="s">
        <v>23</v>
      </c>
      <c r="B22" s="48" t="s">
        <v>128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9">
        <f t="shared" si="1"/>
        <v>0</v>
      </c>
      <c r="P22" s="93"/>
    </row>
    <row r="23" spans="1:16" ht="15.75">
      <c r="A23" s="47" t="s">
        <v>24</v>
      </c>
      <c r="B23" s="48" t="s">
        <v>140</v>
      </c>
      <c r="C23" s="48">
        <v>1229</v>
      </c>
      <c r="D23" s="48">
        <v>1000</v>
      </c>
      <c r="E23" s="48">
        <v>2000</v>
      </c>
      <c r="F23" s="48"/>
      <c r="G23" s="48"/>
      <c r="H23" s="48">
        <v>10000</v>
      </c>
      <c r="I23" s="48">
        <v>11040</v>
      </c>
      <c r="J23" s="48">
        <v>1000</v>
      </c>
      <c r="K23" s="48"/>
      <c r="L23" s="48"/>
      <c r="M23" s="48"/>
      <c r="N23" s="48">
        <v>2413</v>
      </c>
      <c r="O23" s="49">
        <f t="shared" si="1"/>
        <v>28682</v>
      </c>
      <c r="P23" s="135"/>
    </row>
    <row r="24" spans="1:15" ht="16.5" thickBot="1">
      <c r="A24" s="50" t="s">
        <v>25</v>
      </c>
      <c r="B24" s="52" t="s">
        <v>193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49">
        <f t="shared" si="1"/>
        <v>0</v>
      </c>
    </row>
    <row r="25" spans="1:16" s="39" customFormat="1" ht="48" customHeight="1" thickBot="1">
      <c r="A25" s="56" t="s">
        <v>180</v>
      </c>
      <c r="B25" s="57" t="s">
        <v>178</v>
      </c>
      <c r="C25" s="57">
        <f>SUM(C19:C24)</f>
        <v>12115</v>
      </c>
      <c r="D25" s="57">
        <f aca="true" t="shared" si="2" ref="D25:O25">SUM(D19:D24)</f>
        <v>12889</v>
      </c>
      <c r="E25" s="57">
        <f t="shared" si="2"/>
        <v>12253</v>
      </c>
      <c r="F25" s="57">
        <f t="shared" si="2"/>
        <v>12471</v>
      </c>
      <c r="G25" s="57">
        <f t="shared" si="2"/>
        <v>13450</v>
      </c>
      <c r="H25" s="57">
        <f t="shared" si="2"/>
        <v>25886</v>
      </c>
      <c r="I25" s="57">
        <f t="shared" si="2"/>
        <v>30306</v>
      </c>
      <c r="J25" s="57">
        <f t="shared" si="2"/>
        <v>24205</v>
      </c>
      <c r="K25" s="57">
        <f t="shared" si="2"/>
        <v>18951</v>
      </c>
      <c r="L25" s="57">
        <f t="shared" si="2"/>
        <v>13216</v>
      </c>
      <c r="M25" s="57">
        <f t="shared" si="2"/>
        <v>12886</v>
      </c>
      <c r="N25" s="57">
        <f t="shared" si="2"/>
        <v>16893</v>
      </c>
      <c r="O25" s="58">
        <f t="shared" si="2"/>
        <v>205521</v>
      </c>
      <c r="P25" s="92"/>
    </row>
    <row r="26" spans="1:15" ht="78.75" customHeight="1" thickBot="1">
      <c r="A26" s="53" t="s">
        <v>26</v>
      </c>
      <c r="B26" s="54" t="s">
        <v>194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8"/>
    </row>
  </sheetData>
  <mergeCells count="5">
    <mergeCell ref="M9:O9"/>
    <mergeCell ref="M1:O1"/>
    <mergeCell ref="A4:O4"/>
    <mergeCell ref="A5:O5"/>
    <mergeCell ref="A6:O6"/>
  </mergeCells>
  <printOptions/>
  <pageMargins left="0.75" right="0.75" top="0.51" bottom="0.47" header="0.5" footer="0.5"/>
  <pageSetup horizontalDpi="600" verticalDpi="600" orientation="landscape" paperSize="9" scale="87" r:id="rId1"/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view="pageBreakPreview" zoomScale="60" workbookViewId="0" topLeftCell="A1">
      <selection activeCell="F4" sqref="F4"/>
    </sheetView>
  </sheetViews>
  <sheetFormatPr defaultColWidth="9.140625" defaultRowHeight="12.75"/>
  <cols>
    <col min="2" max="2" width="38.00390625" style="0" customWidth="1"/>
    <col min="3" max="3" width="13.8515625" style="0" customWidth="1"/>
    <col min="4" max="4" width="15.7109375" style="0" customWidth="1"/>
  </cols>
  <sheetData>
    <row r="1" spans="1:11" ht="16.5" thickBot="1">
      <c r="A1" s="482" t="s">
        <v>127</v>
      </c>
      <c r="B1" s="484" t="s">
        <v>54</v>
      </c>
      <c r="C1" s="486" t="s">
        <v>152</v>
      </c>
      <c r="D1" s="486" t="s">
        <v>339</v>
      </c>
      <c r="E1" s="488" t="s">
        <v>221</v>
      </c>
      <c r="F1" s="489"/>
      <c r="G1" s="489"/>
      <c r="H1" s="489"/>
      <c r="I1" s="490"/>
      <c r="J1" s="490"/>
      <c r="K1" s="480" t="s">
        <v>153</v>
      </c>
    </row>
    <row r="2" spans="1:11" ht="42.75" customHeight="1" thickBot="1">
      <c r="A2" s="483"/>
      <c r="B2" s="485"/>
      <c r="C2" s="487"/>
      <c r="D2" s="487"/>
      <c r="E2" s="205">
        <v>2012</v>
      </c>
      <c r="F2" s="150">
        <v>2013</v>
      </c>
      <c r="G2" s="150">
        <v>2014</v>
      </c>
      <c r="H2" s="151">
        <v>2015</v>
      </c>
      <c r="I2" s="86">
        <v>2016</v>
      </c>
      <c r="J2" s="112">
        <v>2017</v>
      </c>
      <c r="K2" s="481"/>
    </row>
    <row r="3" spans="1:12" ht="16.5" thickBot="1">
      <c r="A3" s="112"/>
      <c r="B3" s="113" t="s">
        <v>154</v>
      </c>
      <c r="C3" s="87"/>
      <c r="D3" s="249">
        <v>0</v>
      </c>
      <c r="E3" s="205"/>
      <c r="F3" s="250"/>
      <c r="G3" s="250"/>
      <c r="H3" s="251"/>
      <c r="I3" s="210"/>
      <c r="J3" s="210"/>
      <c r="K3" s="86"/>
      <c r="L3" s="153"/>
    </row>
  </sheetData>
  <mergeCells count="6">
    <mergeCell ref="K1:K2"/>
    <mergeCell ref="A1:A2"/>
    <mergeCell ref="B1:B2"/>
    <mergeCell ref="C1:C2"/>
    <mergeCell ref="D1:D2"/>
    <mergeCell ref="E1:J1"/>
  </mergeCells>
  <printOptions/>
  <pageMargins left="0.75" right="0.75" top="1.61" bottom="1" header="0.5" footer="0.5"/>
  <pageSetup horizontalDpi="600" verticalDpi="600" orientation="landscape" paperSize="9" scale="89" r:id="rId1"/>
  <headerFooter alignWithMargins="0">
    <oddHeader>&amp;C&amp;"Arial,Félkövér"&amp;12
Tiszasüly Községi Önkormányzat több éves kihatással járó feladatai és a felvett hitelek törlesztése éves bontásban&amp;R&amp;"Arial,Félkövér"&amp;12 9.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C36" sqref="C36"/>
    </sheetView>
  </sheetViews>
  <sheetFormatPr defaultColWidth="9.140625" defaultRowHeight="12.75"/>
  <cols>
    <col min="1" max="1" width="6.140625" style="0" bestFit="1" customWidth="1"/>
    <col min="2" max="2" width="42.8515625" style="0" customWidth="1"/>
    <col min="3" max="3" width="12.00390625" style="0" bestFit="1" customWidth="1"/>
    <col min="4" max="4" width="13.00390625" style="0" customWidth="1"/>
    <col min="5" max="5" width="12.421875" style="0" customWidth="1"/>
  </cols>
  <sheetData>
    <row r="1" spans="1:5" ht="51.75" thickBot="1">
      <c r="A1" s="81" t="s">
        <v>10</v>
      </c>
      <c r="B1" s="154" t="s">
        <v>54</v>
      </c>
      <c r="C1" s="155" t="s">
        <v>256</v>
      </c>
      <c r="D1" s="82" t="s">
        <v>289</v>
      </c>
      <c r="E1" s="82" t="s">
        <v>340</v>
      </c>
    </row>
    <row r="2" spans="1:5" ht="28.5" customHeight="1" thickBot="1">
      <c r="A2" s="439" t="s">
        <v>55</v>
      </c>
      <c r="B2" s="493"/>
      <c r="C2" s="493"/>
      <c r="D2" s="493"/>
      <c r="E2" s="494"/>
    </row>
    <row r="3" spans="1:5" ht="12.75">
      <c r="A3" s="127" t="s">
        <v>56</v>
      </c>
      <c r="B3" s="128" t="s">
        <v>57</v>
      </c>
      <c r="C3" s="129"/>
      <c r="D3" s="31"/>
      <c r="E3" s="130"/>
    </row>
    <row r="4" spans="1:5" ht="12.75">
      <c r="A4" s="59" t="s">
        <v>14</v>
      </c>
      <c r="B4" s="60" t="s">
        <v>6</v>
      </c>
      <c r="C4" s="61">
        <v>31138</v>
      </c>
      <c r="D4" s="61">
        <v>28000</v>
      </c>
      <c r="E4" s="62">
        <v>28000</v>
      </c>
    </row>
    <row r="5" spans="1:5" ht="12.75">
      <c r="A5" s="59" t="s">
        <v>15</v>
      </c>
      <c r="B5" s="60" t="s">
        <v>7</v>
      </c>
      <c r="C5" s="126">
        <f>SUM(C6:C8)</f>
        <v>50300</v>
      </c>
      <c r="D5" s="126">
        <f>SUM(D6:D8)</f>
        <v>36950</v>
      </c>
      <c r="E5" s="156">
        <f>SUM(E6:E8)</f>
        <v>36950</v>
      </c>
    </row>
    <row r="6" spans="1:5" ht="12.75">
      <c r="A6" s="63">
        <v>2.1</v>
      </c>
      <c r="B6" s="1" t="s">
        <v>173</v>
      </c>
      <c r="C6" s="65">
        <v>48050</v>
      </c>
      <c r="D6" s="65">
        <v>35000</v>
      </c>
      <c r="E6" s="66">
        <v>35000</v>
      </c>
    </row>
    <row r="7" spans="1:5" ht="12.75">
      <c r="A7" s="63">
        <v>2.2</v>
      </c>
      <c r="B7" s="1" t="s">
        <v>174</v>
      </c>
      <c r="C7" s="65">
        <v>2000</v>
      </c>
      <c r="D7" s="65">
        <v>1700</v>
      </c>
      <c r="E7" s="66">
        <v>1700</v>
      </c>
    </row>
    <row r="8" spans="1:5" ht="12.75">
      <c r="A8" s="63">
        <v>2.3</v>
      </c>
      <c r="B8" s="1" t="s">
        <v>175</v>
      </c>
      <c r="C8" s="65">
        <v>250</v>
      </c>
      <c r="D8" s="65">
        <v>250</v>
      </c>
      <c r="E8" s="66">
        <v>250</v>
      </c>
    </row>
    <row r="9" spans="1:5" ht="12.75">
      <c r="A9" s="67" t="s">
        <v>58</v>
      </c>
      <c r="B9" s="25" t="s">
        <v>163</v>
      </c>
      <c r="C9" s="80">
        <v>66196</v>
      </c>
      <c r="D9" s="80">
        <v>50750</v>
      </c>
      <c r="E9" s="83">
        <v>51850</v>
      </c>
    </row>
    <row r="10" spans="1:5" ht="12.75">
      <c r="A10" s="59" t="s">
        <v>14</v>
      </c>
      <c r="B10" s="1" t="s">
        <v>89</v>
      </c>
      <c r="C10" s="64">
        <v>66196</v>
      </c>
      <c r="D10" s="64">
        <v>43200</v>
      </c>
      <c r="E10" s="68">
        <v>43180</v>
      </c>
    </row>
    <row r="11" spans="1:5" ht="12.75">
      <c r="A11" s="63">
        <v>1.1</v>
      </c>
      <c r="B11" s="1" t="s">
        <v>119</v>
      </c>
      <c r="C11" s="65">
        <v>43325</v>
      </c>
      <c r="D11" s="65">
        <v>43000</v>
      </c>
      <c r="E11" s="66">
        <v>43000</v>
      </c>
    </row>
    <row r="12" spans="1:5" ht="12.75">
      <c r="A12" s="27">
        <v>1.2</v>
      </c>
      <c r="B12" s="1" t="s">
        <v>172</v>
      </c>
      <c r="C12" s="65">
        <v>249</v>
      </c>
      <c r="D12" s="65">
        <v>200</v>
      </c>
      <c r="E12" s="66">
        <v>180</v>
      </c>
    </row>
    <row r="13" spans="1:5" ht="12.75">
      <c r="A13" s="27">
        <v>1.3</v>
      </c>
      <c r="B13" s="1" t="s">
        <v>120</v>
      </c>
      <c r="C13" s="65">
        <v>0</v>
      </c>
      <c r="D13" s="65">
        <v>0</v>
      </c>
      <c r="E13" s="66">
        <v>0</v>
      </c>
    </row>
    <row r="14" spans="1:5" ht="12.75">
      <c r="A14" s="27">
        <v>1.4</v>
      </c>
      <c r="B14" s="1" t="s">
        <v>366</v>
      </c>
      <c r="C14" s="65">
        <v>17666</v>
      </c>
      <c r="D14" s="65"/>
      <c r="E14" s="66"/>
    </row>
    <row r="15" spans="1:5" ht="12.75">
      <c r="A15" s="59" t="s">
        <v>60</v>
      </c>
      <c r="B15" s="60" t="s">
        <v>61</v>
      </c>
      <c r="C15" s="84">
        <v>0</v>
      </c>
      <c r="D15" s="84">
        <v>0</v>
      </c>
      <c r="E15" s="85">
        <v>0</v>
      </c>
    </row>
    <row r="16" spans="1:5" ht="12.75">
      <c r="A16" s="79" t="s">
        <v>14</v>
      </c>
      <c r="B16" s="74" t="s">
        <v>142</v>
      </c>
      <c r="C16" s="65">
        <v>0</v>
      </c>
      <c r="D16" s="65">
        <v>0</v>
      </c>
      <c r="E16" s="66">
        <v>0</v>
      </c>
    </row>
    <row r="17" spans="1:5" ht="12.75">
      <c r="A17" s="79" t="s">
        <v>15</v>
      </c>
      <c r="B17" s="74" t="s">
        <v>118</v>
      </c>
      <c r="C17" s="65">
        <v>0</v>
      </c>
      <c r="D17" s="65">
        <v>0</v>
      </c>
      <c r="E17" s="66">
        <v>0</v>
      </c>
    </row>
    <row r="18" spans="1:5" ht="12.75">
      <c r="A18" s="59" t="s">
        <v>62</v>
      </c>
      <c r="B18" s="25" t="s">
        <v>92</v>
      </c>
      <c r="C18" s="114">
        <f>SUM(C21+C19)</f>
        <v>29748</v>
      </c>
      <c r="D18" s="69">
        <f>SUM(D21+D19)</f>
        <v>28000</v>
      </c>
      <c r="E18" s="157">
        <f>SUM(E21+E19)</f>
        <v>28000</v>
      </c>
    </row>
    <row r="19" spans="1:5" ht="12.75">
      <c r="A19" s="120" t="s">
        <v>14</v>
      </c>
      <c r="B19" s="1" t="s">
        <v>93</v>
      </c>
      <c r="C19" s="65">
        <v>29748</v>
      </c>
      <c r="D19" s="65">
        <v>28000</v>
      </c>
      <c r="E19" s="66">
        <v>28000</v>
      </c>
    </row>
    <row r="20" spans="1:5" ht="12.75">
      <c r="A20" s="120"/>
      <c r="B20" s="1" t="s">
        <v>171</v>
      </c>
      <c r="C20" s="65">
        <v>2797</v>
      </c>
      <c r="D20" s="65">
        <v>2700</v>
      </c>
      <c r="E20" s="66">
        <v>2700</v>
      </c>
    </row>
    <row r="21" spans="1:5" ht="12.75">
      <c r="A21" s="120" t="s">
        <v>15</v>
      </c>
      <c r="B21" s="70" t="s">
        <v>121</v>
      </c>
      <c r="C21" s="65">
        <v>0</v>
      </c>
      <c r="D21" s="65">
        <v>0</v>
      </c>
      <c r="E21" s="66">
        <v>0</v>
      </c>
    </row>
    <row r="22" spans="1:5" ht="38.25">
      <c r="A22" s="59" t="s">
        <v>64</v>
      </c>
      <c r="B22" s="28" t="s">
        <v>95</v>
      </c>
      <c r="C22" s="80">
        <v>0</v>
      </c>
      <c r="D22" s="80">
        <v>0</v>
      </c>
      <c r="E22" s="71">
        <v>0</v>
      </c>
    </row>
    <row r="23" spans="1:5" ht="12.75">
      <c r="A23" s="59" t="s">
        <v>66</v>
      </c>
      <c r="B23" s="25" t="s">
        <v>96</v>
      </c>
      <c r="C23" s="69">
        <v>0</v>
      </c>
      <c r="D23" s="69">
        <f>SUM(D24:D25)</f>
        <v>0</v>
      </c>
      <c r="E23" s="157">
        <f>SUM(E24:E25)</f>
        <v>0</v>
      </c>
    </row>
    <row r="24" spans="1:5" ht="12.75">
      <c r="A24" s="120" t="s">
        <v>14</v>
      </c>
      <c r="B24" s="1" t="s">
        <v>176</v>
      </c>
      <c r="C24" s="65">
        <v>0</v>
      </c>
      <c r="D24" s="65">
        <v>0</v>
      </c>
      <c r="E24" s="66">
        <v>0</v>
      </c>
    </row>
    <row r="25" spans="1:5" ht="12.75">
      <c r="A25" s="120" t="s">
        <v>15</v>
      </c>
      <c r="B25" s="70" t="s">
        <v>177</v>
      </c>
      <c r="C25" s="65">
        <v>0</v>
      </c>
      <c r="D25" s="65">
        <v>0</v>
      </c>
      <c r="E25" s="66">
        <v>0</v>
      </c>
    </row>
    <row r="26" spans="1:5" ht="13.5" thickBot="1">
      <c r="A26" s="158" t="s">
        <v>68</v>
      </c>
      <c r="B26" s="159" t="s">
        <v>362</v>
      </c>
      <c r="C26" s="160">
        <v>28139</v>
      </c>
      <c r="D26" s="160">
        <v>0</v>
      </c>
      <c r="E26" s="161">
        <v>0</v>
      </c>
    </row>
    <row r="27" spans="1:5" ht="13.5" thickBot="1">
      <c r="A27" s="495" t="s">
        <v>70</v>
      </c>
      <c r="B27" s="496"/>
      <c r="C27" s="72">
        <f>SUM(C4+C5+C9+C18+C26)</f>
        <v>205521</v>
      </c>
      <c r="D27" s="73">
        <f>SUM(D23+D18+D15+D9+D5+D4)</f>
        <v>143700</v>
      </c>
      <c r="E27" s="73">
        <f>SUM(E23+E18+E15+E9+E5+E4)</f>
        <v>144800</v>
      </c>
    </row>
    <row r="28" spans="1:5" ht="12.75">
      <c r="A28" s="439" t="s">
        <v>71</v>
      </c>
      <c r="B28" s="493"/>
      <c r="C28" s="493"/>
      <c r="D28" s="493"/>
      <c r="E28" s="494"/>
    </row>
    <row r="29" spans="1:5" ht="13.5" thickBot="1">
      <c r="A29" s="497"/>
      <c r="B29" s="498"/>
      <c r="C29" s="498"/>
      <c r="D29" s="498"/>
      <c r="E29" s="499"/>
    </row>
    <row r="30" spans="1:5" ht="12.75">
      <c r="A30" s="30" t="s">
        <v>14</v>
      </c>
      <c r="B30" s="31" t="s">
        <v>98</v>
      </c>
      <c r="C30" s="122">
        <v>42193</v>
      </c>
      <c r="D30" s="122">
        <v>43000</v>
      </c>
      <c r="E30" s="123">
        <v>43000</v>
      </c>
    </row>
    <row r="31" spans="1:5" ht="12.75">
      <c r="A31" s="27" t="s">
        <v>15</v>
      </c>
      <c r="B31" s="1" t="s">
        <v>38</v>
      </c>
      <c r="C31" s="65">
        <v>10272</v>
      </c>
      <c r="D31" s="65">
        <v>10300</v>
      </c>
      <c r="E31" s="66">
        <v>10300</v>
      </c>
    </row>
    <row r="32" spans="1:5" ht="12.75">
      <c r="A32" s="27" t="s">
        <v>16</v>
      </c>
      <c r="B32" s="1" t="s">
        <v>99</v>
      </c>
      <c r="C32" s="65">
        <v>73744</v>
      </c>
      <c r="D32" s="65">
        <v>71000</v>
      </c>
      <c r="E32" s="66">
        <v>72000</v>
      </c>
    </row>
    <row r="33" spans="1:5" ht="12.75">
      <c r="A33" s="27" t="s">
        <v>17</v>
      </c>
      <c r="B33" s="1" t="s">
        <v>100</v>
      </c>
      <c r="C33" s="65">
        <v>6890</v>
      </c>
      <c r="D33" s="65">
        <v>6400</v>
      </c>
      <c r="E33" s="66">
        <v>6500</v>
      </c>
    </row>
    <row r="34" spans="1:5" ht="12.75">
      <c r="A34" s="27" t="s">
        <v>18</v>
      </c>
      <c r="B34" s="1" t="s">
        <v>143</v>
      </c>
      <c r="C34" s="65">
        <v>0</v>
      </c>
      <c r="D34" s="65">
        <v>0</v>
      </c>
      <c r="E34" s="66">
        <v>0</v>
      </c>
    </row>
    <row r="35" spans="1:5" ht="12.75">
      <c r="A35" s="27" t="s">
        <v>19</v>
      </c>
      <c r="B35" s="1" t="s">
        <v>170</v>
      </c>
      <c r="C35" s="65">
        <v>33652</v>
      </c>
      <c r="D35" s="65">
        <v>13000</v>
      </c>
      <c r="E35" s="66">
        <v>13000</v>
      </c>
    </row>
    <row r="36" spans="1:5" ht="12.75">
      <c r="A36" s="27" t="s">
        <v>20</v>
      </c>
      <c r="B36" s="1" t="s">
        <v>167</v>
      </c>
      <c r="C36" s="65">
        <v>0</v>
      </c>
      <c r="D36" s="65"/>
      <c r="E36" s="66"/>
    </row>
    <row r="37" spans="1:5" ht="12.75">
      <c r="A37" s="27" t="s">
        <v>21</v>
      </c>
      <c r="B37" s="1" t="s">
        <v>193</v>
      </c>
      <c r="C37" s="65">
        <v>0</v>
      </c>
      <c r="D37" s="65"/>
      <c r="E37" s="66"/>
    </row>
    <row r="38" spans="1:5" ht="12.75">
      <c r="A38" s="27"/>
      <c r="B38" s="25" t="s">
        <v>101</v>
      </c>
      <c r="C38" s="114">
        <f>SUM(C30:C37)</f>
        <v>166751</v>
      </c>
      <c r="D38" s="69">
        <f>SUM(D30:D35)</f>
        <v>143700</v>
      </c>
      <c r="E38" s="157">
        <f>SUM(E30:E35)</f>
        <v>144800</v>
      </c>
    </row>
    <row r="39" spans="1:5" ht="12.75">
      <c r="A39" s="27" t="s">
        <v>22</v>
      </c>
      <c r="B39" s="115" t="s">
        <v>257</v>
      </c>
      <c r="C39" s="116">
        <v>38770</v>
      </c>
      <c r="D39" s="121">
        <v>0</v>
      </c>
      <c r="E39" s="152">
        <v>0</v>
      </c>
    </row>
    <row r="40" spans="1:5" ht="12.75">
      <c r="A40" s="26" t="s">
        <v>23</v>
      </c>
      <c r="B40" s="115" t="s">
        <v>115</v>
      </c>
      <c r="C40" s="117">
        <v>0</v>
      </c>
      <c r="D40" s="117"/>
      <c r="E40" s="66"/>
    </row>
    <row r="41" spans="1:5" ht="12.75">
      <c r="A41" s="75" t="s">
        <v>24</v>
      </c>
      <c r="B41" s="78" t="s">
        <v>116</v>
      </c>
      <c r="C41" s="76">
        <v>0</v>
      </c>
      <c r="D41" s="76"/>
      <c r="E41" s="77"/>
    </row>
    <row r="42" spans="1:5" ht="13.5" thickBot="1">
      <c r="A42" s="29"/>
      <c r="B42" s="159" t="s">
        <v>258</v>
      </c>
      <c r="C42" s="162">
        <v>0</v>
      </c>
      <c r="D42" s="162"/>
      <c r="E42" s="163"/>
    </row>
    <row r="43" spans="1:5" ht="13.5" thickBot="1">
      <c r="A43" s="495" t="s">
        <v>79</v>
      </c>
      <c r="B43" s="496"/>
      <c r="C43" s="124">
        <f>SUM(C38:C42)</f>
        <v>205521</v>
      </c>
      <c r="D43" s="125">
        <f>SUM(D38+D42)</f>
        <v>143700</v>
      </c>
      <c r="E43" s="125">
        <f>SUM(E38+E42)</f>
        <v>144800</v>
      </c>
    </row>
    <row r="44" spans="1:5" ht="13.5" thickBot="1">
      <c r="A44" s="491" t="s">
        <v>144</v>
      </c>
      <c r="B44" s="492"/>
      <c r="C44" s="118">
        <v>18.5</v>
      </c>
      <c r="D44" s="119">
        <v>18.5</v>
      </c>
      <c r="E44" s="253">
        <v>18.5</v>
      </c>
    </row>
  </sheetData>
  <mergeCells count="5">
    <mergeCell ref="A44:B44"/>
    <mergeCell ref="A2:E2"/>
    <mergeCell ref="A27:B27"/>
    <mergeCell ref="A43:B43"/>
    <mergeCell ref="A28:E29"/>
  </mergeCells>
  <printOptions/>
  <pageMargins left="0.75" right="0.75" top="1.77" bottom="0.54" header="0.5" footer="0.5"/>
  <pageSetup horizontalDpi="600" verticalDpi="600" orientation="portrait" paperSize="9" r:id="rId1"/>
  <headerFooter alignWithMargins="0">
    <oddHeader>&amp;C
&amp;"Arial,Félkövér"&amp;14Tiszasüly Községi Önkormányzat
 2014-2015-2016. évi bevételei és kiadásai rendeletmódosítás 2014.08.26.
&amp;R&amp;"Arial,Félkövér"10. számú melléklet&amp;"Arial,Normál"
&amp;"Arial,Félkövér"adatok ezer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="60" workbookViewId="0" topLeftCell="A1">
      <selection activeCell="A6" sqref="A6"/>
    </sheetView>
  </sheetViews>
  <sheetFormatPr defaultColWidth="9.140625" defaultRowHeight="12.75"/>
  <cols>
    <col min="1" max="1" width="24.421875" style="0" customWidth="1"/>
    <col min="2" max="2" width="30.57421875" style="0" customWidth="1"/>
    <col min="3" max="3" width="30.421875" style="0" customWidth="1"/>
  </cols>
  <sheetData>
    <row r="1" ht="12.75">
      <c r="C1" s="20" t="s">
        <v>341</v>
      </c>
    </row>
    <row r="4" spans="1:3" ht="15.75">
      <c r="A4" s="479" t="s">
        <v>159</v>
      </c>
      <c r="B4" s="479"/>
      <c r="C4" s="479"/>
    </row>
    <row r="5" spans="2:3" ht="19.5" customHeight="1">
      <c r="B5" s="105" t="s">
        <v>342</v>
      </c>
      <c r="C5" s="21"/>
    </row>
    <row r="6" spans="2:3" ht="98.25" customHeight="1" thickBot="1">
      <c r="B6" s="105"/>
      <c r="C6" s="20" t="s">
        <v>160</v>
      </c>
    </row>
    <row r="7" spans="1:3" s="94" customFormat="1" ht="16.5" thickBot="1">
      <c r="A7" s="109" t="s">
        <v>54</v>
      </c>
      <c r="B7" s="110" t="s">
        <v>130</v>
      </c>
      <c r="C7" s="111" t="s">
        <v>137</v>
      </c>
    </row>
    <row r="8" spans="1:3" ht="18.75" customHeight="1" thickBot="1">
      <c r="A8" s="106" t="s">
        <v>9</v>
      </c>
      <c r="B8" s="107">
        <v>0</v>
      </c>
      <c r="C8" s="108">
        <v>0</v>
      </c>
    </row>
    <row r="16" ht="12.75">
      <c r="B16" t="s">
        <v>145</v>
      </c>
    </row>
  </sheetData>
  <mergeCells count="1">
    <mergeCell ref="A4:C4"/>
  </mergeCells>
  <printOptions/>
  <pageMargins left="0.75" right="0.75" top="0.5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D26" sqref="D26"/>
    </sheetView>
  </sheetViews>
  <sheetFormatPr defaultColWidth="9.140625" defaultRowHeight="12.75"/>
  <cols>
    <col min="1" max="1" width="9.00390625" style="0" bestFit="1" customWidth="1"/>
    <col min="2" max="2" width="45.00390625" style="0" bestFit="1" customWidth="1"/>
    <col min="3" max="3" width="19.140625" style="0" bestFit="1" customWidth="1"/>
    <col min="4" max="4" width="12.421875" style="0" customWidth="1"/>
  </cols>
  <sheetData>
    <row r="1" spans="3:4" ht="15.75">
      <c r="C1" s="401" t="s">
        <v>52</v>
      </c>
      <c r="D1" s="402"/>
    </row>
    <row r="2" ht="15.75">
      <c r="A2" s="6"/>
    </row>
    <row r="3" ht="15.75">
      <c r="A3" s="6"/>
    </row>
    <row r="4" ht="15.75">
      <c r="A4" s="6"/>
    </row>
    <row r="5" ht="15.75">
      <c r="A5" s="7"/>
    </row>
    <row r="6" spans="1:3" ht="18.75">
      <c r="A6" s="403"/>
      <c r="B6" s="402"/>
      <c r="C6" s="9"/>
    </row>
    <row r="7" spans="1:3" ht="18.75">
      <c r="A7" s="403" t="s">
        <v>317</v>
      </c>
      <c r="B7" s="403"/>
      <c r="C7" s="403"/>
    </row>
    <row r="8" spans="1:2" ht="18.75">
      <c r="A8" s="8"/>
      <c r="B8" s="19" t="s">
        <v>372</v>
      </c>
    </row>
    <row r="9" ht="15.75">
      <c r="A9" s="6"/>
    </row>
    <row r="10" spans="3:4" ht="16.5" thickBot="1">
      <c r="C10" s="401" t="s">
        <v>53</v>
      </c>
      <c r="D10" s="402"/>
    </row>
    <row r="11" spans="1:4" ht="60.75" customHeight="1" thickBot="1">
      <c r="A11" s="206" t="s">
        <v>10</v>
      </c>
      <c r="B11" s="10" t="s">
        <v>54</v>
      </c>
      <c r="C11" s="11" t="s">
        <v>358</v>
      </c>
      <c r="D11" s="315" t="s">
        <v>359</v>
      </c>
    </row>
    <row r="12" spans="1:4" ht="46.5" customHeight="1" thickBot="1">
      <c r="A12" s="428" t="s">
        <v>55</v>
      </c>
      <c r="B12" s="429"/>
      <c r="C12" s="429"/>
      <c r="D12" s="430"/>
    </row>
    <row r="13" spans="1:4" ht="15.75">
      <c r="A13" s="317" t="s">
        <v>56</v>
      </c>
      <c r="B13" s="41" t="s">
        <v>57</v>
      </c>
      <c r="C13" s="323">
        <v>29445</v>
      </c>
      <c r="D13" s="324">
        <v>31138</v>
      </c>
    </row>
    <row r="14" spans="1:4" ht="15.75">
      <c r="A14" s="318" t="s">
        <v>58</v>
      </c>
      <c r="B14" s="13" t="s">
        <v>59</v>
      </c>
      <c r="C14" s="320">
        <v>50300</v>
      </c>
      <c r="D14" s="35">
        <v>50300</v>
      </c>
    </row>
    <row r="15" spans="1:4" ht="15.75">
      <c r="A15" s="318" t="s">
        <v>60</v>
      </c>
      <c r="B15" s="13" t="s">
        <v>61</v>
      </c>
      <c r="C15" s="320">
        <v>0</v>
      </c>
      <c r="D15" s="35"/>
    </row>
    <row r="16" spans="1:4" ht="31.5">
      <c r="A16" s="318" t="s">
        <v>62</v>
      </c>
      <c r="B16" s="13" t="s">
        <v>63</v>
      </c>
      <c r="C16" s="320">
        <v>66196</v>
      </c>
      <c r="D16" s="35">
        <v>66196</v>
      </c>
    </row>
    <row r="17" spans="1:4" ht="31.5">
      <c r="A17" s="318" t="s">
        <v>64</v>
      </c>
      <c r="B17" s="13" t="s">
        <v>65</v>
      </c>
      <c r="C17" s="320">
        <v>28248</v>
      </c>
      <c r="D17" s="35">
        <v>29748</v>
      </c>
    </row>
    <row r="18" spans="1:4" ht="15.75">
      <c r="A18" s="318" t="s">
        <v>66</v>
      </c>
      <c r="B18" s="13" t="s">
        <v>357</v>
      </c>
      <c r="C18" s="320"/>
      <c r="D18" s="35">
        <v>28139</v>
      </c>
    </row>
    <row r="19" spans="1:4" ht="15.75">
      <c r="A19" s="319"/>
      <c r="B19" s="14" t="s">
        <v>67</v>
      </c>
      <c r="C19" s="14">
        <f>SUM(C13:C18)</f>
        <v>174189</v>
      </c>
      <c r="D19" s="14">
        <f>SUM(D13:D18)</f>
        <v>205521</v>
      </c>
    </row>
    <row r="20" spans="1:4" ht="15.75">
      <c r="A20" s="318" t="s">
        <v>68</v>
      </c>
      <c r="B20" s="13" t="s">
        <v>69</v>
      </c>
      <c r="C20" s="320">
        <v>0</v>
      </c>
      <c r="D20" s="35"/>
    </row>
    <row r="21" spans="1:4" ht="16.5" thickBot="1">
      <c r="A21" s="316" t="s">
        <v>166</v>
      </c>
      <c r="B21" s="142" t="s">
        <v>207</v>
      </c>
      <c r="C21" s="327">
        <v>0</v>
      </c>
      <c r="D21" s="272"/>
    </row>
    <row r="22" spans="1:4" ht="16.5" thickBot="1">
      <c r="A22" s="394" t="s">
        <v>70</v>
      </c>
      <c r="B22" s="397"/>
      <c r="C22" s="148">
        <f>SUM(C19:C20)</f>
        <v>174189</v>
      </c>
      <c r="D22" s="148">
        <f>SUM(D19:D20)</f>
        <v>205521</v>
      </c>
    </row>
    <row r="23" spans="1:4" ht="46.5" customHeight="1" thickBot="1">
      <c r="A23" s="398" t="s">
        <v>71</v>
      </c>
      <c r="B23" s="399"/>
      <c r="C23" s="399"/>
      <c r="D23" s="400"/>
    </row>
    <row r="24" spans="1:4" ht="15.75">
      <c r="A24" s="40" t="s">
        <v>56</v>
      </c>
      <c r="B24" s="41" t="s">
        <v>72</v>
      </c>
      <c r="C24" s="323">
        <v>162372</v>
      </c>
      <c r="D24" s="324">
        <v>166751</v>
      </c>
    </row>
    <row r="25" spans="1:4" ht="15.75">
      <c r="A25" s="12" t="s">
        <v>58</v>
      </c>
      <c r="B25" s="13" t="s">
        <v>43</v>
      </c>
      <c r="C25" s="320">
        <v>11817</v>
      </c>
      <c r="D25" s="35">
        <v>38770</v>
      </c>
    </row>
    <row r="26" spans="1:4" ht="15.75">
      <c r="A26" s="12" t="s">
        <v>60</v>
      </c>
      <c r="B26" s="13" t="s">
        <v>73</v>
      </c>
      <c r="C26" s="320">
        <v>0</v>
      </c>
      <c r="D26" s="35"/>
    </row>
    <row r="27" spans="1:4" ht="15.75">
      <c r="A27" s="396" t="s">
        <v>62</v>
      </c>
      <c r="B27" s="13" t="s">
        <v>74</v>
      </c>
      <c r="C27" s="320">
        <v>0</v>
      </c>
      <c r="D27" s="35"/>
    </row>
    <row r="28" spans="1:4" ht="15.75">
      <c r="A28" s="396"/>
      <c r="B28" s="13" t="s">
        <v>75</v>
      </c>
      <c r="C28" s="320">
        <v>0</v>
      </c>
      <c r="D28" s="35"/>
    </row>
    <row r="29" spans="1:4" ht="15.75">
      <c r="A29" s="396"/>
      <c r="B29" s="13" t="s">
        <v>76</v>
      </c>
      <c r="C29" s="321">
        <v>0</v>
      </c>
      <c r="D29" s="35">
        <v>0</v>
      </c>
    </row>
    <row r="30" spans="1:4" ht="15.75">
      <c r="A30" s="12"/>
      <c r="B30" s="14" t="s">
        <v>77</v>
      </c>
      <c r="C30" s="14">
        <f>SUM(C24:C29)</f>
        <v>174189</v>
      </c>
      <c r="D30" s="14">
        <f>SUM(D24:D29)</f>
        <v>205521</v>
      </c>
    </row>
    <row r="31" spans="1:4" ht="15.75">
      <c r="A31" s="12" t="s">
        <v>64</v>
      </c>
      <c r="B31" s="13" t="s">
        <v>78</v>
      </c>
      <c r="C31" s="320">
        <v>0</v>
      </c>
      <c r="D31" s="35"/>
    </row>
    <row r="32" spans="1:4" ht="16.5" thickBot="1">
      <c r="A32" s="17" t="s">
        <v>66</v>
      </c>
      <c r="B32" s="13" t="s">
        <v>252</v>
      </c>
      <c r="C32" s="320">
        <v>0</v>
      </c>
      <c r="D32" s="35"/>
    </row>
    <row r="33" spans="1:4" ht="16.5" thickBot="1">
      <c r="A33" s="394" t="s">
        <v>79</v>
      </c>
      <c r="B33" s="395"/>
      <c r="C33" s="322">
        <f>SUM(C30:C32)</f>
        <v>174189</v>
      </c>
      <c r="D33" s="322">
        <f>SUM(D30:D32)</f>
        <v>205521</v>
      </c>
    </row>
    <row r="34" ht="15.75">
      <c r="A34" s="15"/>
    </row>
  </sheetData>
  <mergeCells count="9">
    <mergeCell ref="C1:D1"/>
    <mergeCell ref="A6:B6"/>
    <mergeCell ref="A33:B33"/>
    <mergeCell ref="A7:C7"/>
    <mergeCell ref="A27:A29"/>
    <mergeCell ref="A22:B22"/>
    <mergeCell ref="C10:D10"/>
    <mergeCell ref="A23:D23"/>
    <mergeCell ref="A12:D12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22">
      <selection activeCell="D44" sqref="D44"/>
    </sheetView>
  </sheetViews>
  <sheetFormatPr defaultColWidth="9.140625" defaultRowHeight="12.75"/>
  <cols>
    <col min="1" max="1" width="3.57421875" style="0" bestFit="1" customWidth="1"/>
    <col min="2" max="2" width="47.00390625" style="0" customWidth="1"/>
    <col min="3" max="3" width="20.00390625" style="0" bestFit="1" customWidth="1"/>
    <col min="4" max="4" width="15.421875" style="0" customWidth="1"/>
  </cols>
  <sheetData>
    <row r="1" spans="3:4" ht="12.75">
      <c r="C1" s="433" t="s">
        <v>84</v>
      </c>
      <c r="D1" s="402"/>
    </row>
    <row r="3" spans="1:3" ht="18.75">
      <c r="A3" s="403"/>
      <c r="B3" s="402"/>
      <c r="C3" s="9"/>
    </row>
    <row r="4" spans="1:3" ht="15.75">
      <c r="A4" s="436" t="s">
        <v>85</v>
      </c>
      <c r="B4" s="436"/>
      <c r="C4" s="436"/>
    </row>
    <row r="5" spans="1:3" ht="15.75">
      <c r="A5" s="436" t="s">
        <v>318</v>
      </c>
      <c r="B5" s="436"/>
      <c r="C5" s="436"/>
    </row>
    <row r="6" spans="1:3" ht="15.75">
      <c r="A6" s="297"/>
      <c r="B6" s="436" t="s">
        <v>373</v>
      </c>
      <c r="C6" s="436"/>
    </row>
    <row r="7" spans="3:4" ht="13.5" thickBot="1">
      <c r="C7" s="431" t="s">
        <v>53</v>
      </c>
      <c r="D7" s="432"/>
    </row>
    <row r="8" spans="1:4" ht="44.25" thickBot="1">
      <c r="A8" s="22" t="s">
        <v>10</v>
      </c>
      <c r="B8" s="23" t="s">
        <v>54</v>
      </c>
      <c r="C8" s="330" t="s">
        <v>358</v>
      </c>
      <c r="D8" s="331" t="s">
        <v>359</v>
      </c>
    </row>
    <row r="9" spans="1:4" ht="39.75" customHeight="1" thickBot="1">
      <c r="A9" s="437" t="s">
        <v>55</v>
      </c>
      <c r="B9" s="438"/>
      <c r="C9" s="438"/>
      <c r="D9" s="400"/>
    </row>
    <row r="10" spans="1:4" ht="12.75">
      <c r="A10" s="332"/>
      <c r="B10" s="333" t="s">
        <v>57</v>
      </c>
      <c r="C10" s="334"/>
      <c r="D10" s="38"/>
    </row>
    <row r="11" spans="1:4" ht="12.75">
      <c r="A11" s="24" t="s">
        <v>14</v>
      </c>
      <c r="B11" s="25" t="s">
        <v>6</v>
      </c>
      <c r="C11" s="69">
        <v>29445</v>
      </c>
      <c r="D11" s="344">
        <v>31138</v>
      </c>
    </row>
    <row r="12" spans="1:4" ht="12.75">
      <c r="A12" s="24" t="s">
        <v>15</v>
      </c>
      <c r="B12" s="25" t="s">
        <v>7</v>
      </c>
      <c r="C12" s="69">
        <f>SUM(C13:C15)</f>
        <v>50300</v>
      </c>
      <c r="D12" s="344">
        <v>50300</v>
      </c>
    </row>
    <row r="13" spans="1:4" ht="12.75">
      <c r="A13" s="26"/>
      <c r="B13" s="1" t="s">
        <v>86</v>
      </c>
      <c r="C13" s="64">
        <v>48050</v>
      </c>
      <c r="D13" s="35">
        <v>48050</v>
      </c>
    </row>
    <row r="14" spans="1:4" ht="12.75">
      <c r="A14" s="27"/>
      <c r="B14" s="1" t="s">
        <v>87</v>
      </c>
      <c r="C14" s="64">
        <v>2000</v>
      </c>
      <c r="D14" s="35">
        <v>2000</v>
      </c>
    </row>
    <row r="15" spans="1:4" ht="12.75">
      <c r="A15" s="27"/>
      <c r="B15" s="1" t="s">
        <v>88</v>
      </c>
      <c r="C15" s="64">
        <v>250</v>
      </c>
      <c r="D15" s="35">
        <v>250</v>
      </c>
    </row>
    <row r="16" spans="1:4" ht="12.75">
      <c r="A16" s="59" t="s">
        <v>16</v>
      </c>
      <c r="B16" s="195" t="s">
        <v>163</v>
      </c>
      <c r="C16" s="69">
        <v>66196</v>
      </c>
      <c r="D16" s="344">
        <v>66196</v>
      </c>
    </row>
    <row r="17" spans="1:4" ht="12.75">
      <c r="A17" s="27"/>
      <c r="B17" s="1" t="s">
        <v>164</v>
      </c>
      <c r="C17" s="64">
        <v>48281</v>
      </c>
      <c r="D17" s="35">
        <v>48281</v>
      </c>
    </row>
    <row r="18" spans="1:4" ht="12.75">
      <c r="A18" s="27"/>
      <c r="B18" s="1" t="s">
        <v>90</v>
      </c>
      <c r="C18" s="64">
        <v>249</v>
      </c>
      <c r="D18" s="35">
        <v>249</v>
      </c>
    </row>
    <row r="19" spans="1:4" ht="12.75">
      <c r="A19" s="27"/>
      <c r="B19" s="1" t="s">
        <v>91</v>
      </c>
      <c r="C19" s="64">
        <v>0</v>
      </c>
      <c r="D19" s="35">
        <v>0</v>
      </c>
    </row>
    <row r="20" spans="1:4" ht="12.75">
      <c r="A20" s="27"/>
      <c r="B20" s="1" t="s">
        <v>353</v>
      </c>
      <c r="C20" s="64">
        <v>17666</v>
      </c>
      <c r="D20" s="35">
        <v>17666</v>
      </c>
    </row>
    <row r="21" spans="1:4" ht="12.75">
      <c r="A21" s="59" t="s">
        <v>17</v>
      </c>
      <c r="B21" s="195" t="s">
        <v>92</v>
      </c>
      <c r="C21" s="126">
        <v>28248</v>
      </c>
      <c r="D21" s="344">
        <v>29748</v>
      </c>
    </row>
    <row r="22" spans="1:4" ht="12.75">
      <c r="A22" s="27"/>
      <c r="B22" s="1" t="s">
        <v>93</v>
      </c>
      <c r="C22" s="64">
        <v>28248</v>
      </c>
      <c r="D22" s="35">
        <v>29748</v>
      </c>
    </row>
    <row r="23" spans="1:4" ht="12.75">
      <c r="A23" s="27"/>
      <c r="B23" s="1" t="s">
        <v>94</v>
      </c>
      <c r="C23" s="64">
        <v>2797</v>
      </c>
      <c r="D23" s="35">
        <v>2797</v>
      </c>
    </row>
    <row r="24" spans="1:4" ht="30.75" customHeight="1">
      <c r="A24" s="27"/>
      <c r="B24" s="28" t="s">
        <v>95</v>
      </c>
      <c r="C24" s="328">
        <v>0</v>
      </c>
      <c r="D24" s="35">
        <v>0</v>
      </c>
    </row>
    <row r="25" spans="1:4" ht="12.75">
      <c r="A25" s="24" t="s">
        <v>18</v>
      </c>
      <c r="B25" s="195" t="s">
        <v>96</v>
      </c>
      <c r="C25" s="69">
        <v>0</v>
      </c>
      <c r="D25" s="35">
        <v>0</v>
      </c>
    </row>
    <row r="26" spans="1:4" ht="12.75">
      <c r="A26" s="27"/>
      <c r="B26" s="1" t="s">
        <v>168</v>
      </c>
      <c r="C26" s="64">
        <v>0</v>
      </c>
      <c r="D26" s="35">
        <v>0</v>
      </c>
    </row>
    <row r="27" spans="1:4" ht="12.75">
      <c r="A27" s="24" t="s">
        <v>19</v>
      </c>
      <c r="B27" s="195" t="s">
        <v>357</v>
      </c>
      <c r="C27" s="126">
        <v>0</v>
      </c>
      <c r="D27" s="344">
        <v>28139</v>
      </c>
    </row>
    <row r="28" spans="1:4" ht="13.5" thickBot="1">
      <c r="A28" s="340" t="s">
        <v>20</v>
      </c>
      <c r="B28" s="341" t="s">
        <v>97</v>
      </c>
      <c r="C28" s="342">
        <v>0</v>
      </c>
      <c r="D28" s="336">
        <v>0</v>
      </c>
    </row>
    <row r="29" spans="1:4" ht="13.5" thickBot="1">
      <c r="A29" s="434" t="s">
        <v>219</v>
      </c>
      <c r="B29" s="435"/>
      <c r="C29" s="343">
        <f>SUM(C11+C12+C16+C21+C25+C27)</f>
        <v>174189</v>
      </c>
      <c r="D29" s="343">
        <f>SUM(D11+D12+D16+D21+D27)</f>
        <v>205521</v>
      </c>
    </row>
    <row r="30" spans="1:4" ht="12.75">
      <c r="A30" s="439" t="s">
        <v>71</v>
      </c>
      <c r="B30" s="440"/>
      <c r="C30" s="440"/>
      <c r="D30" s="430"/>
    </row>
    <row r="31" spans="1:4" ht="24" customHeight="1" thickBot="1">
      <c r="A31" s="441"/>
      <c r="B31" s="442"/>
      <c r="C31" s="442"/>
      <c r="D31" s="443"/>
    </row>
    <row r="32" spans="1:4" ht="12.75">
      <c r="A32" s="332" t="s">
        <v>14</v>
      </c>
      <c r="B32" s="337" t="s">
        <v>98</v>
      </c>
      <c r="C32" s="338">
        <v>42193</v>
      </c>
      <c r="D32" s="38">
        <v>42193</v>
      </c>
    </row>
    <row r="33" spans="1:4" ht="12.75">
      <c r="A33" s="27" t="s">
        <v>15</v>
      </c>
      <c r="B33" s="1" t="s">
        <v>38</v>
      </c>
      <c r="C33" s="320">
        <v>10272</v>
      </c>
      <c r="D33" s="35">
        <v>10272</v>
      </c>
    </row>
    <row r="34" spans="1:4" ht="12.75">
      <c r="A34" s="27" t="s">
        <v>16</v>
      </c>
      <c r="B34" s="1" t="s">
        <v>99</v>
      </c>
      <c r="C34" s="320">
        <v>72235</v>
      </c>
      <c r="D34" s="35">
        <v>73744</v>
      </c>
    </row>
    <row r="35" spans="1:4" ht="12.75">
      <c r="A35" s="27" t="s">
        <v>17</v>
      </c>
      <c r="B35" s="1" t="s">
        <v>100</v>
      </c>
      <c r="C35" s="320">
        <v>6890</v>
      </c>
      <c r="D35" s="35">
        <v>6890</v>
      </c>
    </row>
    <row r="36" spans="1:4" ht="12.75">
      <c r="A36" s="27" t="s">
        <v>18</v>
      </c>
      <c r="B36" s="1" t="s">
        <v>143</v>
      </c>
      <c r="C36" s="320">
        <v>0</v>
      </c>
      <c r="D36" s="35"/>
    </row>
    <row r="37" spans="1:4" ht="12.75">
      <c r="A37" s="27" t="s">
        <v>19</v>
      </c>
      <c r="B37" s="1" t="s">
        <v>165</v>
      </c>
      <c r="C37" s="320">
        <v>11483</v>
      </c>
      <c r="D37" s="35">
        <v>33652</v>
      </c>
    </row>
    <row r="38" spans="1:4" ht="12.75">
      <c r="A38" s="27"/>
      <c r="B38" s="25" t="s">
        <v>101</v>
      </c>
      <c r="C38" s="329">
        <f>SUM(C32:C37)</f>
        <v>143073</v>
      </c>
      <c r="D38" s="329">
        <f>SUM(D32:D37)</f>
        <v>166751</v>
      </c>
    </row>
    <row r="39" spans="1:4" ht="14.25">
      <c r="A39" s="27" t="s">
        <v>20</v>
      </c>
      <c r="B39" s="1" t="s">
        <v>102</v>
      </c>
      <c r="C39" s="321">
        <v>1633</v>
      </c>
      <c r="D39" s="35">
        <v>0</v>
      </c>
    </row>
    <row r="40" spans="1:4" ht="12.75">
      <c r="A40" s="27" t="s">
        <v>21</v>
      </c>
      <c r="B40" s="1" t="s">
        <v>103</v>
      </c>
      <c r="C40" s="320">
        <v>0</v>
      </c>
      <c r="D40" s="35"/>
    </row>
    <row r="41" spans="1:4" ht="12.75">
      <c r="A41" s="27" t="s">
        <v>22</v>
      </c>
      <c r="B41" s="1" t="s">
        <v>167</v>
      </c>
      <c r="C41" s="320">
        <v>0</v>
      </c>
      <c r="D41" s="35"/>
    </row>
    <row r="42" spans="1:4" ht="12.75">
      <c r="A42" s="27" t="s">
        <v>23</v>
      </c>
      <c r="B42" s="1" t="s">
        <v>104</v>
      </c>
      <c r="C42" s="320">
        <v>0</v>
      </c>
      <c r="D42" s="35"/>
    </row>
    <row r="43" spans="1:4" ht="13.5" thickBot="1">
      <c r="A43" s="311" t="s">
        <v>24</v>
      </c>
      <c r="B43" s="326" t="s">
        <v>105</v>
      </c>
      <c r="C43" s="325">
        <v>0</v>
      </c>
      <c r="D43" s="336"/>
    </row>
    <row r="44" spans="1:4" ht="13.5" thickBot="1">
      <c r="A44" s="434" t="s">
        <v>220</v>
      </c>
      <c r="B44" s="435"/>
      <c r="C44" s="339">
        <f>SUM(C38:C43)</f>
        <v>144706</v>
      </c>
      <c r="D44" s="339">
        <f>SUM(D38:D43)</f>
        <v>166751</v>
      </c>
    </row>
  </sheetData>
  <mergeCells count="10">
    <mergeCell ref="C7:D7"/>
    <mergeCell ref="C1:D1"/>
    <mergeCell ref="A44:B44"/>
    <mergeCell ref="A29:B29"/>
    <mergeCell ref="A3:B3"/>
    <mergeCell ref="A4:C4"/>
    <mergeCell ref="A5:C5"/>
    <mergeCell ref="B6:C6"/>
    <mergeCell ref="A9:D9"/>
    <mergeCell ref="A30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0">
      <selection activeCell="C29" sqref="C29"/>
    </sheetView>
  </sheetViews>
  <sheetFormatPr defaultColWidth="9.140625" defaultRowHeight="12.75"/>
  <cols>
    <col min="1" max="1" width="5.140625" style="0" customWidth="1"/>
    <col min="2" max="2" width="41.8515625" style="0" customWidth="1"/>
    <col min="3" max="3" width="20.57421875" style="0" bestFit="1" customWidth="1"/>
    <col min="4" max="4" width="11.8515625" style="0" customWidth="1"/>
  </cols>
  <sheetData>
    <row r="1" spans="3:4" ht="15.75">
      <c r="C1" s="401" t="s">
        <v>106</v>
      </c>
      <c r="D1" s="402"/>
    </row>
    <row r="2" ht="15.75">
      <c r="A2" s="6"/>
    </row>
    <row r="3" ht="15.75">
      <c r="A3" s="6"/>
    </row>
    <row r="4" ht="15.75">
      <c r="A4" s="6"/>
    </row>
    <row r="5" ht="15.75">
      <c r="A5" s="6"/>
    </row>
    <row r="6" spans="1:3" ht="18.75">
      <c r="A6" s="403"/>
      <c r="B6" s="402"/>
      <c r="C6" s="9"/>
    </row>
    <row r="7" spans="1:3" ht="18.75">
      <c r="A7" s="403" t="s">
        <v>107</v>
      </c>
      <c r="B7" s="403"/>
      <c r="C7" s="403"/>
    </row>
    <row r="8" spans="1:3" ht="18.75">
      <c r="A8" s="403" t="s">
        <v>319</v>
      </c>
      <c r="B8" s="403"/>
      <c r="C8" s="403"/>
    </row>
    <row r="9" spans="1:2" ht="15.75">
      <c r="A9" s="7"/>
      <c r="B9" s="165" t="s">
        <v>374</v>
      </c>
    </row>
    <row r="10" ht="15.75">
      <c r="A10" s="7"/>
    </row>
    <row r="11" ht="15.75">
      <c r="A11" s="6"/>
    </row>
    <row r="12" ht="15.75">
      <c r="A12" s="6"/>
    </row>
    <row r="13" spans="3:4" ht="16.5" thickBot="1">
      <c r="C13" s="450" t="s">
        <v>53</v>
      </c>
      <c r="D13" s="432"/>
    </row>
    <row r="14" spans="1:4" ht="55.5" customHeight="1" thickBot="1">
      <c r="A14" s="347" t="s">
        <v>10</v>
      </c>
      <c r="B14" s="348" t="s">
        <v>54</v>
      </c>
      <c r="C14" s="348" t="s">
        <v>360</v>
      </c>
      <c r="D14" s="349" t="s">
        <v>361</v>
      </c>
    </row>
    <row r="15" spans="1:4" ht="47.25" customHeight="1" thickBot="1">
      <c r="A15" s="448" t="s">
        <v>55</v>
      </c>
      <c r="B15" s="449"/>
      <c r="C15" s="449"/>
      <c r="D15" s="400"/>
    </row>
    <row r="16" spans="1:4" ht="31.5">
      <c r="A16" s="37" t="s">
        <v>14</v>
      </c>
      <c r="B16" s="16" t="s">
        <v>108</v>
      </c>
      <c r="C16" s="266">
        <v>0</v>
      </c>
      <c r="D16" s="38"/>
    </row>
    <row r="17" spans="1:4" ht="15.75">
      <c r="A17" s="34" t="s">
        <v>15</v>
      </c>
      <c r="B17" s="13" t="s">
        <v>118</v>
      </c>
      <c r="C17" s="345">
        <v>0</v>
      </c>
      <c r="D17" s="35"/>
    </row>
    <row r="18" spans="1:4" ht="15.75">
      <c r="A18" s="34" t="s">
        <v>16</v>
      </c>
      <c r="B18" s="13" t="s">
        <v>109</v>
      </c>
      <c r="C18" s="115">
        <v>0</v>
      </c>
      <c r="D18" s="35"/>
    </row>
    <row r="19" spans="1:4" ht="15.75">
      <c r="A19" s="34" t="s">
        <v>17</v>
      </c>
      <c r="B19" s="13" t="s">
        <v>110</v>
      </c>
      <c r="C19" s="346">
        <v>0</v>
      </c>
      <c r="D19" s="35"/>
    </row>
    <row r="20" spans="1:4" ht="16.5" thickBot="1">
      <c r="A20" s="36" t="s">
        <v>18</v>
      </c>
      <c r="B20" s="18" t="s">
        <v>111</v>
      </c>
      <c r="C20" s="326">
        <v>0</v>
      </c>
      <c r="D20" s="336"/>
    </row>
    <row r="21" spans="1:4" ht="16.5" thickBot="1">
      <c r="A21" s="446" t="s">
        <v>112</v>
      </c>
      <c r="B21" s="447"/>
      <c r="C21" s="350">
        <f>SUM(C16:C20)</f>
        <v>0</v>
      </c>
      <c r="D21" s="335">
        <v>0</v>
      </c>
    </row>
    <row r="22" spans="1:4" ht="38.25" customHeight="1" thickBot="1">
      <c r="A22" s="444" t="s">
        <v>71</v>
      </c>
      <c r="B22" s="445"/>
      <c r="C22" s="445"/>
      <c r="D22" s="335"/>
    </row>
    <row r="23" spans="1:4" ht="15.75">
      <c r="A23" s="37" t="s">
        <v>14</v>
      </c>
      <c r="B23" s="16" t="s">
        <v>113</v>
      </c>
      <c r="C23" s="337">
        <v>7229</v>
      </c>
      <c r="D23" s="38">
        <v>25682</v>
      </c>
    </row>
    <row r="24" spans="1:4" ht="15.75">
      <c r="A24" s="34" t="s">
        <v>15</v>
      </c>
      <c r="B24" s="13" t="s">
        <v>114</v>
      </c>
      <c r="C24" s="1">
        <v>1588</v>
      </c>
      <c r="D24" s="35">
        <v>10088</v>
      </c>
    </row>
    <row r="25" spans="1:4" ht="15.75">
      <c r="A25" s="34" t="s">
        <v>16</v>
      </c>
      <c r="B25" s="13" t="s">
        <v>169</v>
      </c>
      <c r="C25" s="1">
        <v>3000</v>
      </c>
      <c r="D25" s="35">
        <v>3000</v>
      </c>
    </row>
    <row r="26" spans="1:4" ht="15.75">
      <c r="A26" s="34" t="s">
        <v>17</v>
      </c>
      <c r="B26" s="13" t="s">
        <v>115</v>
      </c>
      <c r="C26" s="1">
        <v>0</v>
      </c>
      <c r="D26" s="35"/>
    </row>
    <row r="27" spans="1:4" ht="16.5" thickBot="1">
      <c r="A27" s="36" t="s">
        <v>18</v>
      </c>
      <c r="B27" s="18" t="s">
        <v>116</v>
      </c>
      <c r="C27" s="326">
        <v>0</v>
      </c>
      <c r="D27" s="336"/>
    </row>
    <row r="28" spans="1:4" ht="16.5" thickBot="1">
      <c r="A28" s="446" t="s">
        <v>117</v>
      </c>
      <c r="B28" s="447"/>
      <c r="C28" s="350">
        <f>SUM(C23:C27)</f>
        <v>11817</v>
      </c>
      <c r="D28" s="350">
        <f>SUM(D23:D27)</f>
        <v>38770</v>
      </c>
    </row>
  </sheetData>
  <mergeCells count="9">
    <mergeCell ref="C1:D1"/>
    <mergeCell ref="A22:C22"/>
    <mergeCell ref="A21:B21"/>
    <mergeCell ref="A28:B28"/>
    <mergeCell ref="A6:B6"/>
    <mergeCell ref="A7:C7"/>
    <mergeCell ref="A8:C8"/>
    <mergeCell ref="A15:D15"/>
    <mergeCell ref="C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workbookViewId="0" topLeftCell="A10">
      <selection activeCell="J20" sqref="J20"/>
    </sheetView>
  </sheetViews>
  <sheetFormatPr defaultColWidth="9.140625" defaultRowHeight="12.75"/>
  <cols>
    <col min="1" max="1" width="4.57421875" style="0" customWidth="1"/>
    <col min="2" max="2" width="41.28125" style="0" bestFit="1" customWidth="1"/>
    <col min="3" max="11" width="9.57421875" style="0" customWidth="1"/>
    <col min="12" max="12" width="10.140625" style="3" customWidth="1"/>
  </cols>
  <sheetData>
    <row r="1" spans="1:12" s="165" customFormat="1" ht="112.5" customHeight="1" thickBot="1">
      <c r="A1" s="166" t="s">
        <v>10</v>
      </c>
      <c r="B1" s="167" t="s">
        <v>54</v>
      </c>
      <c r="C1" s="168" t="s">
        <v>6</v>
      </c>
      <c r="D1" s="168" t="s">
        <v>7</v>
      </c>
      <c r="E1" s="168" t="s">
        <v>80</v>
      </c>
      <c r="F1" s="168" t="s">
        <v>264</v>
      </c>
      <c r="G1" s="168" t="s">
        <v>81</v>
      </c>
      <c r="H1" s="168" t="s">
        <v>82</v>
      </c>
      <c r="I1" s="168" t="s">
        <v>8</v>
      </c>
      <c r="J1" s="169" t="s">
        <v>362</v>
      </c>
      <c r="K1" s="169" t="s">
        <v>83</v>
      </c>
      <c r="L1" s="170" t="s">
        <v>9</v>
      </c>
    </row>
    <row r="2" spans="1:12" ht="12.75">
      <c r="A2" s="196" t="s">
        <v>14</v>
      </c>
      <c r="B2" s="31" t="s">
        <v>226</v>
      </c>
      <c r="C2" s="197"/>
      <c r="D2" s="197">
        <v>50300</v>
      </c>
      <c r="E2" s="197"/>
      <c r="F2" s="197">
        <v>66196</v>
      </c>
      <c r="G2" s="197"/>
      <c r="H2" s="197"/>
      <c r="I2" s="197">
        <v>2600</v>
      </c>
      <c r="J2" s="198"/>
      <c r="K2" s="198"/>
      <c r="L2" s="199">
        <f>SUM(C2:K2)</f>
        <v>119096</v>
      </c>
    </row>
    <row r="3" spans="1:12" ht="12.75">
      <c r="A3" s="275" t="s">
        <v>15</v>
      </c>
      <c r="B3" s="1" t="s">
        <v>260</v>
      </c>
      <c r="C3" s="175">
        <v>2263</v>
      </c>
      <c r="D3" s="175"/>
      <c r="E3" s="175"/>
      <c r="F3" s="175"/>
      <c r="G3" s="175"/>
      <c r="H3" s="175"/>
      <c r="I3" s="175"/>
      <c r="J3" s="176"/>
      <c r="K3" s="176"/>
      <c r="L3" s="173">
        <f>SUM(C3:K3)</f>
        <v>2263</v>
      </c>
    </row>
    <row r="4" spans="1:12" ht="12.75">
      <c r="A4" s="275" t="s">
        <v>16</v>
      </c>
      <c r="B4" s="1" t="s">
        <v>227</v>
      </c>
      <c r="C4" s="174">
        <v>134</v>
      </c>
      <c r="D4" s="174"/>
      <c r="E4" s="174"/>
      <c r="F4" s="174"/>
      <c r="G4" s="174"/>
      <c r="H4" s="174"/>
      <c r="I4" s="174"/>
      <c r="J4" s="177"/>
      <c r="K4" s="177"/>
      <c r="L4" s="173">
        <f>SUM(C4:K4)</f>
        <v>134</v>
      </c>
    </row>
    <row r="5" spans="1:12" ht="27.75" customHeight="1">
      <c r="A5" s="275" t="s">
        <v>17</v>
      </c>
      <c r="B5" s="164" t="s">
        <v>225</v>
      </c>
      <c r="C5" s="174"/>
      <c r="D5" s="174"/>
      <c r="E5" s="174"/>
      <c r="F5" s="174"/>
      <c r="G5" s="174"/>
      <c r="H5" s="174"/>
      <c r="I5" s="174">
        <v>2797</v>
      </c>
      <c r="J5" s="177"/>
      <c r="K5" s="177"/>
      <c r="L5" s="173">
        <f>SUM(C5:K5)</f>
        <v>2797</v>
      </c>
    </row>
    <row r="6" spans="1:12" ht="12.75">
      <c r="A6" s="275" t="s">
        <v>18</v>
      </c>
      <c r="B6" s="164" t="s">
        <v>4</v>
      </c>
      <c r="C6" s="174">
        <v>760</v>
      </c>
      <c r="D6" s="174"/>
      <c r="E6" s="174"/>
      <c r="F6" s="174"/>
      <c r="G6" s="174"/>
      <c r="H6" s="174"/>
      <c r="I6" s="174"/>
      <c r="J6" s="177"/>
      <c r="K6" s="177"/>
      <c r="L6" s="178">
        <f aca="true" t="shared" si="0" ref="L6:L19">SUM(C6:K6)</f>
        <v>760</v>
      </c>
    </row>
    <row r="7" spans="1:12" ht="12.75">
      <c r="A7" s="275" t="s">
        <v>19</v>
      </c>
      <c r="B7" s="1" t="s">
        <v>11</v>
      </c>
      <c r="C7" s="174">
        <v>440</v>
      </c>
      <c r="D7" s="174"/>
      <c r="E7" s="174"/>
      <c r="F7" s="174"/>
      <c r="G7" s="174"/>
      <c r="H7" s="174"/>
      <c r="I7" s="174"/>
      <c r="J7" s="177"/>
      <c r="K7" s="177"/>
      <c r="L7" s="178">
        <f t="shared" si="0"/>
        <v>440</v>
      </c>
    </row>
    <row r="8" spans="1:12" ht="12.75">
      <c r="A8" s="275" t="s">
        <v>20</v>
      </c>
      <c r="B8" s="1" t="s">
        <v>12</v>
      </c>
      <c r="C8" s="174">
        <v>6900</v>
      </c>
      <c r="D8" s="174"/>
      <c r="E8" s="174"/>
      <c r="F8" s="174"/>
      <c r="G8" s="174"/>
      <c r="H8" s="174"/>
      <c r="I8" s="174"/>
      <c r="J8" s="177"/>
      <c r="K8" s="177"/>
      <c r="L8" s="178">
        <f t="shared" si="0"/>
        <v>6900</v>
      </c>
    </row>
    <row r="9" spans="1:12" ht="12.75">
      <c r="A9" s="275" t="s">
        <v>21</v>
      </c>
      <c r="B9" s="1" t="s">
        <v>13</v>
      </c>
      <c r="C9" s="174">
        <v>9500</v>
      </c>
      <c r="D9" s="174"/>
      <c r="E9" s="174"/>
      <c r="F9" s="174"/>
      <c r="G9" s="174"/>
      <c r="H9" s="174"/>
      <c r="I9" s="174"/>
      <c r="J9" s="177"/>
      <c r="K9" s="177"/>
      <c r="L9" s="178">
        <f t="shared" si="0"/>
        <v>9500</v>
      </c>
    </row>
    <row r="10" spans="1:12" ht="12.75">
      <c r="A10" s="275" t="s">
        <v>22</v>
      </c>
      <c r="B10" s="1" t="s">
        <v>229</v>
      </c>
      <c r="C10" s="174">
        <v>1900</v>
      </c>
      <c r="D10" s="174"/>
      <c r="E10" s="174"/>
      <c r="F10" s="174"/>
      <c r="G10" s="174"/>
      <c r="H10" s="174"/>
      <c r="I10" s="174"/>
      <c r="J10" s="177"/>
      <c r="K10" s="177"/>
      <c r="L10" s="178">
        <f t="shared" si="0"/>
        <v>1900</v>
      </c>
    </row>
    <row r="11" spans="1:12" ht="24.75" customHeight="1">
      <c r="A11" s="275" t="s">
        <v>23</v>
      </c>
      <c r="B11" s="213" t="s">
        <v>261</v>
      </c>
      <c r="C11" s="174">
        <v>450</v>
      </c>
      <c r="D11" s="174"/>
      <c r="E11" s="174"/>
      <c r="F11" s="174"/>
      <c r="G11" s="174"/>
      <c r="H11" s="174"/>
      <c r="I11" s="174"/>
      <c r="J11" s="177"/>
      <c r="K11" s="177"/>
      <c r="L11" s="178">
        <f t="shared" si="0"/>
        <v>450</v>
      </c>
    </row>
    <row r="12" spans="1:12" ht="12.75">
      <c r="A12" s="275" t="s">
        <v>24</v>
      </c>
      <c r="B12" s="1" t="s">
        <v>262</v>
      </c>
      <c r="C12" s="174">
        <v>240</v>
      </c>
      <c r="D12" s="174"/>
      <c r="E12" s="174"/>
      <c r="F12" s="174"/>
      <c r="G12" s="174"/>
      <c r="H12" s="174"/>
      <c r="I12" s="174"/>
      <c r="J12" s="177"/>
      <c r="K12" s="177"/>
      <c r="L12" s="178">
        <f t="shared" si="0"/>
        <v>240</v>
      </c>
    </row>
    <row r="13" spans="1:12" ht="12.75">
      <c r="A13" s="275" t="s">
        <v>25</v>
      </c>
      <c r="B13" s="1" t="s">
        <v>209</v>
      </c>
      <c r="C13" s="174">
        <v>800</v>
      </c>
      <c r="D13" s="174"/>
      <c r="E13" s="174"/>
      <c r="F13" s="174"/>
      <c r="G13" s="174"/>
      <c r="H13" s="174"/>
      <c r="I13" s="174"/>
      <c r="J13" s="177"/>
      <c r="K13" s="177"/>
      <c r="L13" s="178">
        <f t="shared" si="0"/>
        <v>800</v>
      </c>
    </row>
    <row r="14" spans="1:12" ht="12.75">
      <c r="A14" s="275" t="s">
        <v>26</v>
      </c>
      <c r="B14" s="1" t="s">
        <v>292</v>
      </c>
      <c r="C14" s="174">
        <v>50</v>
      </c>
      <c r="D14" s="174"/>
      <c r="E14" s="174"/>
      <c r="F14" s="174"/>
      <c r="G14" s="174"/>
      <c r="H14" s="174"/>
      <c r="I14" s="174"/>
      <c r="J14" s="177"/>
      <c r="K14" s="177"/>
      <c r="L14" s="178">
        <f t="shared" si="0"/>
        <v>50</v>
      </c>
    </row>
    <row r="15" spans="1:12" ht="12.75">
      <c r="A15" s="275" t="s">
        <v>27</v>
      </c>
      <c r="B15" s="1" t="s">
        <v>228</v>
      </c>
      <c r="C15" s="174">
        <v>760</v>
      </c>
      <c r="D15" s="174"/>
      <c r="E15" s="174"/>
      <c r="F15" s="174"/>
      <c r="G15" s="174"/>
      <c r="H15" s="174"/>
      <c r="I15" s="174"/>
      <c r="J15" s="177"/>
      <c r="K15" s="177"/>
      <c r="L15" s="178">
        <f t="shared" si="0"/>
        <v>760</v>
      </c>
    </row>
    <row r="16" spans="1:12" ht="12.75">
      <c r="A16" s="275" t="s">
        <v>28</v>
      </c>
      <c r="B16" s="1" t="s">
        <v>259</v>
      </c>
      <c r="C16" s="174">
        <v>800</v>
      </c>
      <c r="D16" s="174"/>
      <c r="E16" s="174"/>
      <c r="F16" s="174"/>
      <c r="G16" s="174"/>
      <c r="H16" s="174"/>
      <c r="I16" s="174"/>
      <c r="J16" s="177"/>
      <c r="K16" s="177"/>
      <c r="L16" s="178">
        <f t="shared" si="0"/>
        <v>800</v>
      </c>
    </row>
    <row r="17" spans="1:12" ht="12.75">
      <c r="A17" s="275" t="s">
        <v>29</v>
      </c>
      <c r="B17" s="1" t="s">
        <v>230</v>
      </c>
      <c r="C17" s="174">
        <v>4621</v>
      </c>
      <c r="D17" s="174"/>
      <c r="E17" s="174"/>
      <c r="F17" s="174"/>
      <c r="G17" s="174"/>
      <c r="H17" s="174"/>
      <c r="I17" s="174"/>
      <c r="J17" s="177"/>
      <c r="K17" s="177"/>
      <c r="L17" s="178">
        <f t="shared" si="0"/>
        <v>4621</v>
      </c>
    </row>
    <row r="18" spans="1:12" ht="13.5" thickBot="1">
      <c r="A18" s="356" t="s">
        <v>30</v>
      </c>
      <c r="B18" s="326" t="s">
        <v>231</v>
      </c>
      <c r="C18" s="353">
        <v>1520</v>
      </c>
      <c r="D18" s="353"/>
      <c r="E18" s="353"/>
      <c r="F18" s="353"/>
      <c r="G18" s="353"/>
      <c r="H18" s="353"/>
      <c r="I18" s="353"/>
      <c r="J18" s="351"/>
      <c r="K18" s="351"/>
      <c r="L18" s="357">
        <f t="shared" si="0"/>
        <v>1520</v>
      </c>
    </row>
    <row r="19" spans="1:12" ht="13.5" thickBot="1">
      <c r="A19" s="358" t="s">
        <v>45</v>
      </c>
      <c r="B19" s="359" t="s">
        <v>362</v>
      </c>
      <c r="C19" s="360"/>
      <c r="D19" s="360"/>
      <c r="E19" s="360"/>
      <c r="F19" s="360"/>
      <c r="G19" s="360"/>
      <c r="H19" s="360"/>
      <c r="I19" s="360"/>
      <c r="J19" s="361">
        <v>28139</v>
      </c>
      <c r="K19" s="361"/>
      <c r="L19" s="362">
        <f t="shared" si="0"/>
        <v>28139</v>
      </c>
    </row>
    <row r="20" spans="1:12" s="165" customFormat="1" ht="13.5" thickBot="1">
      <c r="A20" s="455" t="s">
        <v>370</v>
      </c>
      <c r="B20" s="456"/>
      <c r="C20" s="180">
        <f aca="true" t="shared" si="1" ref="C20:K20">SUM(C2:C18)</f>
        <v>31138</v>
      </c>
      <c r="D20" s="180">
        <f t="shared" si="1"/>
        <v>50300</v>
      </c>
      <c r="E20" s="180">
        <f t="shared" si="1"/>
        <v>0</v>
      </c>
      <c r="F20" s="180">
        <f t="shared" si="1"/>
        <v>66196</v>
      </c>
      <c r="G20" s="180">
        <f t="shared" si="1"/>
        <v>0</v>
      </c>
      <c r="H20" s="352">
        <f t="shared" si="1"/>
        <v>0</v>
      </c>
      <c r="I20" s="354">
        <f t="shared" si="1"/>
        <v>5397</v>
      </c>
      <c r="J20" s="354">
        <v>25666</v>
      </c>
      <c r="K20" s="355">
        <f t="shared" si="1"/>
        <v>0</v>
      </c>
      <c r="L20" s="274">
        <f>SUM(L2:L19)</f>
        <v>181170</v>
      </c>
    </row>
    <row r="21" spans="1:12" s="2" customFormat="1" ht="108.75" thickBot="1">
      <c r="A21" s="166" t="s">
        <v>10</v>
      </c>
      <c r="B21" s="167" t="s">
        <v>54</v>
      </c>
      <c r="C21" s="168" t="s">
        <v>6</v>
      </c>
      <c r="D21" s="168" t="s">
        <v>7</v>
      </c>
      <c r="E21" s="168" t="s">
        <v>80</v>
      </c>
      <c r="F21" s="168" t="s">
        <v>264</v>
      </c>
      <c r="G21" s="168" t="s">
        <v>81</v>
      </c>
      <c r="H21" s="168" t="s">
        <v>82</v>
      </c>
      <c r="I21" s="168" t="s">
        <v>8</v>
      </c>
      <c r="J21" s="169" t="s">
        <v>362</v>
      </c>
      <c r="K21" s="169" t="s">
        <v>83</v>
      </c>
      <c r="L21" s="170" t="s">
        <v>9</v>
      </c>
    </row>
    <row r="22" spans="1:12" ht="26.25" thickBot="1">
      <c r="A22" s="200" t="s">
        <v>46</v>
      </c>
      <c r="B22" s="201" t="s">
        <v>253</v>
      </c>
      <c r="C22" s="202"/>
      <c r="D22" s="202"/>
      <c r="E22" s="202"/>
      <c r="F22" s="202"/>
      <c r="G22" s="202"/>
      <c r="H22" s="202"/>
      <c r="I22" s="202">
        <v>24351</v>
      </c>
      <c r="J22" s="203"/>
      <c r="K22" s="203"/>
      <c r="L22" s="204">
        <f>SUM(C22:K22)</f>
        <v>24351</v>
      </c>
    </row>
    <row r="23" spans="1:12" s="2" customFormat="1" ht="13.5" thickBot="1">
      <c r="A23" s="451" t="s">
        <v>291</v>
      </c>
      <c r="B23" s="452"/>
      <c r="C23" s="179"/>
      <c r="D23" s="179"/>
      <c r="E23" s="179"/>
      <c r="F23" s="179"/>
      <c r="G23" s="179"/>
      <c r="H23" s="179"/>
      <c r="I23" s="179">
        <f>SUM(I22:I22)</f>
        <v>24351</v>
      </c>
      <c r="J23" s="179"/>
      <c r="K23" s="179"/>
      <c r="L23" s="172">
        <f>SUM(L22:L22)</f>
        <v>24351</v>
      </c>
    </row>
    <row r="24" spans="1:12" s="2" customFormat="1" ht="16.5" thickBot="1">
      <c r="A24" s="453" t="s">
        <v>263</v>
      </c>
      <c r="B24" s="454"/>
      <c r="C24" s="171">
        <f>SUM(C20+C23)</f>
        <v>31138</v>
      </c>
      <c r="D24" s="171">
        <f aca="true" t="shared" si="2" ref="D24:L24">SUM(D20+D23)</f>
        <v>50300</v>
      </c>
      <c r="E24" s="171">
        <f t="shared" si="2"/>
        <v>0</v>
      </c>
      <c r="F24" s="171">
        <f t="shared" si="2"/>
        <v>66196</v>
      </c>
      <c r="G24" s="171">
        <f t="shared" si="2"/>
        <v>0</v>
      </c>
      <c r="H24" s="171">
        <f t="shared" si="2"/>
        <v>0</v>
      </c>
      <c r="I24" s="171">
        <f t="shared" si="2"/>
        <v>29748</v>
      </c>
      <c r="J24" s="171">
        <v>25666</v>
      </c>
      <c r="K24" s="171">
        <f t="shared" si="2"/>
        <v>0</v>
      </c>
      <c r="L24" s="363">
        <f t="shared" si="2"/>
        <v>205521</v>
      </c>
    </row>
    <row r="35" ht="16.5" customHeight="1"/>
    <row r="37" spans="1:12" s="2" customFormat="1" ht="12.75">
      <c r="A37"/>
      <c r="B37"/>
      <c r="C37"/>
      <c r="D37"/>
      <c r="E37"/>
      <c r="F37"/>
      <c r="G37"/>
      <c r="H37"/>
      <c r="I37"/>
      <c r="J37"/>
      <c r="K37"/>
      <c r="L37" s="3"/>
    </row>
  </sheetData>
  <mergeCells count="3">
    <mergeCell ref="A23:B23"/>
    <mergeCell ref="A24:B24"/>
    <mergeCell ref="A20:B20"/>
  </mergeCells>
  <printOptions/>
  <pageMargins left="0.75" right="0.75" top="1.72" bottom="0.51" header="0.5" footer="0.5"/>
  <pageSetup horizontalDpi="600" verticalDpi="600" orientation="landscape" paperSize="9" scale="89" r:id="rId1"/>
  <headerFooter alignWithMargins="0">
    <oddHeader>&amp;C&amp;"Arial,Félkövér"&amp;14
Tiszasüly Községi Önkormányzat, valamint intézményei 2014. évi bevételei
rendeletmódosítás 2014.08.26.&amp;R4/a. számú melléklet
adatok ezer Ft-ban
</oddHeader>
  </headerFooter>
  <rowBreaks count="1" manualBreakCount="1">
    <brk id="20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61"/>
  <sheetViews>
    <sheetView view="pageBreakPreview" zoomScale="75" zoomScaleNormal="60" zoomScaleSheetLayoutView="75" workbookViewId="0" topLeftCell="A1">
      <pane xSplit="8" ySplit="6" topLeftCell="I34" activePane="bottomRight" state="frozen"/>
      <selection pane="topLeft" activeCell="A1" sqref="A1"/>
      <selection pane="topRight" activeCell="J1" sqref="J1"/>
      <selection pane="bottomLeft" activeCell="A7" sqref="A7"/>
      <selection pane="bottomRight" activeCell="R2" sqref="R2"/>
    </sheetView>
  </sheetViews>
  <sheetFormatPr defaultColWidth="9.140625" defaultRowHeight="12.75"/>
  <cols>
    <col min="1" max="1" width="5.140625" style="0" bestFit="1" customWidth="1"/>
    <col min="2" max="2" width="57.00390625" style="0" bestFit="1" customWidth="1"/>
    <col min="3" max="3" width="10.140625" style="0" bestFit="1" customWidth="1"/>
    <col min="4" max="4" width="9.8515625" style="0" bestFit="1" customWidth="1"/>
    <col min="5" max="5" width="7.00390625" style="0" bestFit="1" customWidth="1"/>
    <col min="6" max="7" width="9.8515625" style="0" bestFit="1" customWidth="1"/>
    <col min="8" max="9" width="7.140625" style="0" customWidth="1"/>
    <col min="10" max="10" width="9.8515625" style="0" bestFit="1" customWidth="1"/>
    <col min="11" max="12" width="8.7109375" style="0" bestFit="1" customWidth="1"/>
    <col min="13" max="13" width="9.8515625" style="0" bestFit="1" customWidth="1"/>
    <col min="14" max="14" width="8.7109375" style="0" bestFit="1" customWidth="1"/>
    <col min="15" max="15" width="7.140625" style="0" customWidth="1"/>
    <col min="16" max="16" width="6.8515625" style="0" bestFit="1" customWidth="1"/>
    <col min="17" max="18" width="8.7109375" style="0" bestFit="1" customWidth="1"/>
    <col min="19" max="19" width="8.7109375" style="0" customWidth="1"/>
    <col min="20" max="20" width="7.28125" style="0" bestFit="1" customWidth="1"/>
    <col min="21" max="21" width="10.00390625" style="0" bestFit="1" customWidth="1"/>
    <col min="22" max="22" width="10.140625" style="0" bestFit="1" customWidth="1"/>
  </cols>
  <sheetData>
    <row r="1" spans="1:20" s="4" customFormat="1" ht="162" thickBot="1">
      <c r="A1" s="181" t="s">
        <v>10</v>
      </c>
      <c r="B1" s="192" t="s">
        <v>54</v>
      </c>
      <c r="C1" s="194" t="s">
        <v>31</v>
      </c>
      <c r="D1" s="193" t="s">
        <v>32</v>
      </c>
      <c r="E1" s="182" t="s">
        <v>33</v>
      </c>
      <c r="F1" s="182" t="s">
        <v>34</v>
      </c>
      <c r="G1" s="182" t="s">
        <v>35</v>
      </c>
      <c r="H1" s="182" t="s">
        <v>36</v>
      </c>
      <c r="I1" s="182" t="s">
        <v>37</v>
      </c>
      <c r="J1" s="182" t="s">
        <v>38</v>
      </c>
      <c r="K1" s="182" t="s">
        <v>39</v>
      </c>
      <c r="L1" s="182" t="s">
        <v>40</v>
      </c>
      <c r="M1" s="182" t="s">
        <v>222</v>
      </c>
      <c r="N1" s="182" t="s">
        <v>41</v>
      </c>
      <c r="O1" s="182" t="s">
        <v>42</v>
      </c>
      <c r="P1" s="182" t="s">
        <v>161</v>
      </c>
      <c r="Q1" s="182" t="s">
        <v>212</v>
      </c>
      <c r="R1" s="182" t="s">
        <v>43</v>
      </c>
      <c r="S1" s="276" t="s">
        <v>193</v>
      </c>
      <c r="T1" s="194" t="s">
        <v>255</v>
      </c>
    </row>
    <row r="2" spans="1:20" ht="15.75">
      <c r="A2" s="279" t="s">
        <v>14</v>
      </c>
      <c r="B2" s="280" t="s">
        <v>232</v>
      </c>
      <c r="C2" s="281">
        <f>SUM(D2:S2)</f>
        <v>38988</v>
      </c>
      <c r="D2" s="282">
        <v>3942</v>
      </c>
      <c r="E2" s="283"/>
      <c r="F2" s="283"/>
      <c r="G2" s="283">
        <v>1333</v>
      </c>
      <c r="H2" s="283"/>
      <c r="I2" s="283">
        <v>942</v>
      </c>
      <c r="J2" s="283">
        <v>1370</v>
      </c>
      <c r="K2" s="283">
        <v>2386</v>
      </c>
      <c r="L2" s="283">
        <v>4870</v>
      </c>
      <c r="M2" s="283">
        <v>1888</v>
      </c>
      <c r="N2" s="283">
        <v>1000</v>
      </c>
      <c r="O2" s="283"/>
      <c r="P2" s="283"/>
      <c r="Q2" s="500">
        <v>9301</v>
      </c>
      <c r="R2" s="500">
        <v>11956</v>
      </c>
      <c r="S2" s="284">
        <v>0</v>
      </c>
      <c r="T2" s="285">
        <v>1</v>
      </c>
    </row>
    <row r="3" spans="1:20" ht="30.75">
      <c r="A3" s="101" t="s">
        <v>15</v>
      </c>
      <c r="B3" s="252" t="s">
        <v>254</v>
      </c>
      <c r="C3" s="208">
        <f>SUM(D3:R3)</f>
        <v>24351</v>
      </c>
      <c r="D3" s="185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>
        <v>24351</v>
      </c>
      <c r="R3" s="183"/>
      <c r="S3" s="277"/>
      <c r="T3" s="186"/>
    </row>
    <row r="4" spans="1:20" ht="15.75">
      <c r="A4" s="101" t="s">
        <v>16</v>
      </c>
      <c r="B4" s="184" t="s">
        <v>227</v>
      </c>
      <c r="C4" s="208">
        <f aca="true" t="shared" si="0" ref="C4:C40">SUM(D4:R4)</f>
        <v>800</v>
      </c>
      <c r="D4" s="185"/>
      <c r="E4" s="183"/>
      <c r="F4" s="183"/>
      <c r="G4" s="183"/>
      <c r="H4" s="183"/>
      <c r="I4" s="183"/>
      <c r="J4" s="183"/>
      <c r="K4" s="183">
        <v>80</v>
      </c>
      <c r="L4" s="183">
        <v>540</v>
      </c>
      <c r="M4" s="183">
        <v>170</v>
      </c>
      <c r="N4" s="183">
        <v>10</v>
      </c>
      <c r="O4" s="183"/>
      <c r="P4" s="183"/>
      <c r="Q4" s="183"/>
      <c r="R4" s="183"/>
      <c r="S4" s="277"/>
      <c r="T4" s="186"/>
    </row>
    <row r="5" spans="1:20" ht="15.75">
      <c r="A5" s="101" t="s">
        <v>17</v>
      </c>
      <c r="B5" s="184" t="s">
        <v>233</v>
      </c>
      <c r="C5" s="208">
        <f t="shared" si="0"/>
        <v>513</v>
      </c>
      <c r="D5" s="185"/>
      <c r="E5" s="183"/>
      <c r="F5" s="183"/>
      <c r="G5" s="183"/>
      <c r="H5" s="183"/>
      <c r="I5" s="183">
        <v>100</v>
      </c>
      <c r="J5" s="183"/>
      <c r="K5" s="183"/>
      <c r="L5" s="183">
        <v>318</v>
      </c>
      <c r="M5" s="183">
        <v>90</v>
      </c>
      <c r="N5" s="183">
        <v>5</v>
      </c>
      <c r="O5" s="183"/>
      <c r="P5" s="183"/>
      <c r="Q5" s="183"/>
      <c r="R5" s="183"/>
      <c r="S5" s="277"/>
      <c r="T5" s="186"/>
    </row>
    <row r="6" spans="1:20" ht="30.75">
      <c r="A6" s="101" t="s">
        <v>18</v>
      </c>
      <c r="B6" s="252" t="s">
        <v>225</v>
      </c>
      <c r="C6" s="208">
        <f t="shared" si="0"/>
        <v>2472</v>
      </c>
      <c r="D6" s="185"/>
      <c r="E6" s="183"/>
      <c r="F6" s="183"/>
      <c r="G6" s="183"/>
      <c r="H6" s="183"/>
      <c r="I6" s="183">
        <v>1500</v>
      </c>
      <c r="J6" s="183">
        <v>400</v>
      </c>
      <c r="K6" s="183">
        <v>49</v>
      </c>
      <c r="L6" s="183">
        <v>358</v>
      </c>
      <c r="M6" s="183">
        <v>110</v>
      </c>
      <c r="N6" s="183">
        <v>55</v>
      </c>
      <c r="O6" s="183"/>
      <c r="P6" s="183"/>
      <c r="Q6" s="183"/>
      <c r="R6" s="183"/>
      <c r="S6" s="277"/>
      <c r="T6" s="186">
        <v>1</v>
      </c>
    </row>
    <row r="7" spans="1:20" ht="20.25" customHeight="1">
      <c r="A7" s="101" t="s">
        <v>19</v>
      </c>
      <c r="B7" s="252" t="s">
        <v>4</v>
      </c>
      <c r="C7" s="208">
        <f t="shared" si="0"/>
        <v>890</v>
      </c>
      <c r="D7" s="185"/>
      <c r="E7" s="183"/>
      <c r="F7" s="183"/>
      <c r="G7" s="183"/>
      <c r="H7" s="183"/>
      <c r="I7" s="183"/>
      <c r="J7" s="183"/>
      <c r="K7" s="183">
        <v>700</v>
      </c>
      <c r="L7" s="183"/>
      <c r="M7" s="183">
        <v>190</v>
      </c>
      <c r="N7" s="183"/>
      <c r="O7" s="183"/>
      <c r="P7" s="183"/>
      <c r="Q7" s="183"/>
      <c r="R7" s="183"/>
      <c r="S7" s="277"/>
      <c r="T7" s="186"/>
    </row>
    <row r="8" spans="1:20" ht="15.75">
      <c r="A8" s="101" t="s">
        <v>20</v>
      </c>
      <c r="B8" s="184" t="s">
        <v>11</v>
      </c>
      <c r="C8" s="208">
        <f>SUM(D8:R8)</f>
        <v>3050</v>
      </c>
      <c r="D8" s="185"/>
      <c r="E8" s="183"/>
      <c r="F8" s="183"/>
      <c r="G8" s="183"/>
      <c r="H8" s="183"/>
      <c r="I8" s="183"/>
      <c r="J8" s="183"/>
      <c r="K8" s="183">
        <v>2400</v>
      </c>
      <c r="L8" s="183"/>
      <c r="M8" s="183">
        <v>650</v>
      </c>
      <c r="N8" s="183"/>
      <c r="O8" s="183"/>
      <c r="P8" s="183"/>
      <c r="Q8" s="183"/>
      <c r="R8" s="183"/>
      <c r="S8" s="277"/>
      <c r="T8" s="186"/>
    </row>
    <row r="9" spans="1:20" ht="15.75">
      <c r="A9" s="101" t="s">
        <v>21</v>
      </c>
      <c r="B9" s="184" t="s">
        <v>12</v>
      </c>
      <c r="C9" s="208">
        <f t="shared" si="0"/>
        <v>5300</v>
      </c>
      <c r="D9" s="185"/>
      <c r="E9" s="183"/>
      <c r="F9" s="183"/>
      <c r="G9" s="183"/>
      <c r="H9" s="183"/>
      <c r="I9" s="183"/>
      <c r="J9" s="183"/>
      <c r="K9" s="183">
        <v>4200</v>
      </c>
      <c r="L9" s="183"/>
      <c r="M9" s="183">
        <v>1100</v>
      </c>
      <c r="N9" s="183"/>
      <c r="O9" s="183"/>
      <c r="P9" s="183"/>
      <c r="Q9" s="183"/>
      <c r="R9" s="183"/>
      <c r="S9" s="277"/>
      <c r="T9" s="186"/>
    </row>
    <row r="10" spans="1:20" ht="15.75">
      <c r="A10" s="101" t="s">
        <v>22</v>
      </c>
      <c r="B10" s="184" t="s">
        <v>13</v>
      </c>
      <c r="C10" s="208">
        <f t="shared" si="0"/>
        <v>6100</v>
      </c>
      <c r="D10" s="185"/>
      <c r="E10" s="183"/>
      <c r="F10" s="183"/>
      <c r="G10" s="183"/>
      <c r="H10" s="183"/>
      <c r="I10" s="183"/>
      <c r="J10" s="183"/>
      <c r="K10" s="183">
        <v>4800</v>
      </c>
      <c r="L10" s="183"/>
      <c r="M10" s="183">
        <v>1300</v>
      </c>
      <c r="N10" s="183"/>
      <c r="O10" s="183"/>
      <c r="P10" s="183"/>
      <c r="Q10" s="183"/>
      <c r="R10" s="183"/>
      <c r="S10" s="277"/>
      <c r="T10" s="186"/>
    </row>
    <row r="11" spans="1:20" ht="15.75">
      <c r="A11" s="101" t="s">
        <v>23</v>
      </c>
      <c r="B11" s="184" t="s">
        <v>229</v>
      </c>
      <c r="C11" s="208">
        <f t="shared" si="0"/>
        <v>1270</v>
      </c>
      <c r="D11" s="185"/>
      <c r="E11" s="183"/>
      <c r="F11" s="183"/>
      <c r="G11" s="183"/>
      <c r="H11" s="183"/>
      <c r="I11" s="183"/>
      <c r="J11" s="183"/>
      <c r="K11" s="183">
        <v>1000</v>
      </c>
      <c r="L11" s="183"/>
      <c r="M11" s="183">
        <v>270</v>
      </c>
      <c r="N11" s="183"/>
      <c r="O11" s="183"/>
      <c r="P11" s="183"/>
      <c r="Q11" s="183"/>
      <c r="R11" s="183"/>
      <c r="S11" s="277"/>
      <c r="T11" s="186"/>
    </row>
    <row r="12" spans="1:20" ht="15.75">
      <c r="A12" s="101" t="s">
        <v>24</v>
      </c>
      <c r="B12" s="184" t="s">
        <v>240</v>
      </c>
      <c r="C12" s="208">
        <f t="shared" si="0"/>
        <v>425</v>
      </c>
      <c r="D12" s="185"/>
      <c r="E12" s="183"/>
      <c r="F12" s="183"/>
      <c r="G12" s="183"/>
      <c r="H12" s="183"/>
      <c r="I12" s="183"/>
      <c r="J12" s="183"/>
      <c r="K12" s="183">
        <v>240</v>
      </c>
      <c r="L12" s="183"/>
      <c r="M12" s="183">
        <v>60</v>
      </c>
      <c r="N12" s="183">
        <v>125</v>
      </c>
      <c r="O12" s="183"/>
      <c r="P12" s="183"/>
      <c r="Q12" s="183"/>
      <c r="R12" s="183"/>
      <c r="S12" s="277"/>
      <c r="T12" s="186"/>
    </row>
    <row r="13" spans="1:20" ht="15.75">
      <c r="A13" s="101" t="s">
        <v>25</v>
      </c>
      <c r="B13" s="184" t="s">
        <v>239</v>
      </c>
      <c r="C13" s="208">
        <f t="shared" si="0"/>
        <v>7150</v>
      </c>
      <c r="D13" s="185"/>
      <c r="E13" s="183"/>
      <c r="F13" s="183"/>
      <c r="G13" s="183"/>
      <c r="H13" s="183"/>
      <c r="I13" s="183"/>
      <c r="J13" s="183"/>
      <c r="K13" s="183">
        <v>1000</v>
      </c>
      <c r="L13" s="183">
        <v>1415</v>
      </c>
      <c r="M13" s="183">
        <v>650</v>
      </c>
      <c r="N13" s="183">
        <v>85</v>
      </c>
      <c r="O13" s="183"/>
      <c r="P13" s="183"/>
      <c r="Q13" s="183"/>
      <c r="R13" s="183">
        <v>4000</v>
      </c>
      <c r="S13" s="277"/>
      <c r="T13" s="186"/>
    </row>
    <row r="14" spans="1:20" ht="15.75">
      <c r="A14" s="101" t="s">
        <v>26</v>
      </c>
      <c r="B14" s="184" t="s">
        <v>223</v>
      </c>
      <c r="C14" s="208">
        <f t="shared" si="0"/>
        <v>1020</v>
      </c>
      <c r="D14" s="185"/>
      <c r="E14" s="183"/>
      <c r="F14" s="183"/>
      <c r="G14" s="183"/>
      <c r="H14" s="183"/>
      <c r="I14" s="183"/>
      <c r="J14" s="183"/>
      <c r="K14" s="183"/>
      <c r="L14" s="183">
        <v>820</v>
      </c>
      <c r="M14" s="183">
        <v>200</v>
      </c>
      <c r="N14" s="183"/>
      <c r="O14" s="183"/>
      <c r="P14" s="183"/>
      <c r="Q14" s="183"/>
      <c r="R14" s="183"/>
      <c r="S14" s="277"/>
      <c r="T14" s="186"/>
    </row>
    <row r="15" spans="1:20" ht="15.75">
      <c r="A15" s="101" t="s">
        <v>27</v>
      </c>
      <c r="B15" s="184" t="s">
        <v>210</v>
      </c>
      <c r="C15" s="208">
        <f t="shared" si="0"/>
        <v>623</v>
      </c>
      <c r="D15" s="185"/>
      <c r="E15" s="183"/>
      <c r="F15" s="183"/>
      <c r="G15" s="183"/>
      <c r="H15" s="183"/>
      <c r="I15" s="183"/>
      <c r="J15" s="183"/>
      <c r="K15" s="183">
        <v>580</v>
      </c>
      <c r="L15" s="183">
        <v>10</v>
      </c>
      <c r="M15" s="183">
        <v>25</v>
      </c>
      <c r="N15" s="183">
        <v>8</v>
      </c>
      <c r="O15" s="183"/>
      <c r="P15" s="183"/>
      <c r="Q15" s="183"/>
      <c r="R15" s="183"/>
      <c r="S15" s="277"/>
      <c r="T15" s="186"/>
    </row>
    <row r="16" spans="1:20" ht="15.75">
      <c r="A16" s="101" t="s">
        <v>28</v>
      </c>
      <c r="B16" s="184" t="s">
        <v>241</v>
      </c>
      <c r="C16" s="208">
        <f t="shared" si="0"/>
        <v>115</v>
      </c>
      <c r="D16" s="185"/>
      <c r="E16" s="183"/>
      <c r="F16" s="183"/>
      <c r="G16" s="183"/>
      <c r="H16" s="183"/>
      <c r="I16" s="183"/>
      <c r="J16" s="183"/>
      <c r="K16" s="183"/>
      <c r="L16" s="183">
        <v>90</v>
      </c>
      <c r="M16" s="183">
        <v>25</v>
      </c>
      <c r="N16" s="183"/>
      <c r="O16" s="183"/>
      <c r="P16" s="183"/>
      <c r="Q16" s="183"/>
      <c r="R16" s="183"/>
      <c r="S16" s="277"/>
      <c r="T16" s="186"/>
    </row>
    <row r="17" spans="1:20" ht="15.75">
      <c r="A17" s="101" t="s">
        <v>29</v>
      </c>
      <c r="B17" s="184" t="s">
        <v>209</v>
      </c>
      <c r="C17" s="208">
        <f t="shared" si="0"/>
        <v>820</v>
      </c>
      <c r="D17" s="185"/>
      <c r="E17" s="183"/>
      <c r="F17" s="183"/>
      <c r="G17" s="183"/>
      <c r="H17" s="183"/>
      <c r="I17" s="183"/>
      <c r="J17" s="183"/>
      <c r="K17" s="183">
        <v>450</v>
      </c>
      <c r="L17" s="183">
        <v>200</v>
      </c>
      <c r="M17" s="183">
        <v>170</v>
      </c>
      <c r="N17" s="183"/>
      <c r="O17" s="183"/>
      <c r="P17" s="183"/>
      <c r="Q17" s="183"/>
      <c r="R17" s="183"/>
      <c r="S17" s="277"/>
      <c r="T17" s="186"/>
    </row>
    <row r="18" spans="1:20" ht="15.75">
      <c r="A18" s="101" t="s">
        <v>30</v>
      </c>
      <c r="B18" s="184" t="s">
        <v>343</v>
      </c>
      <c r="C18" s="208">
        <f t="shared" si="0"/>
        <v>2100</v>
      </c>
      <c r="D18" s="185"/>
      <c r="E18" s="183"/>
      <c r="F18" s="183"/>
      <c r="G18" s="183"/>
      <c r="H18" s="183"/>
      <c r="I18" s="183"/>
      <c r="J18" s="183"/>
      <c r="K18" s="183">
        <v>300</v>
      </c>
      <c r="L18" s="183">
        <v>1300</v>
      </c>
      <c r="M18" s="183">
        <v>500</v>
      </c>
      <c r="N18" s="183"/>
      <c r="O18" s="183"/>
      <c r="P18" s="183"/>
      <c r="Q18" s="183"/>
      <c r="R18" s="183"/>
      <c r="S18" s="277"/>
      <c r="T18" s="186"/>
    </row>
    <row r="19" spans="1:20" ht="15.75">
      <c r="A19" s="101" t="s">
        <v>45</v>
      </c>
      <c r="B19" s="184" t="s">
        <v>211</v>
      </c>
      <c r="C19" s="208">
        <f t="shared" si="0"/>
        <v>14526</v>
      </c>
      <c r="D19" s="185">
        <v>2900</v>
      </c>
      <c r="E19" s="183"/>
      <c r="F19" s="183">
        <v>80</v>
      </c>
      <c r="G19" s="183">
        <v>362</v>
      </c>
      <c r="H19" s="183"/>
      <c r="I19" s="183"/>
      <c r="J19" s="183">
        <v>842</v>
      </c>
      <c r="K19" s="183">
        <v>3060</v>
      </c>
      <c r="L19" s="183">
        <v>160</v>
      </c>
      <c r="M19" s="183">
        <v>860</v>
      </c>
      <c r="N19" s="183">
        <v>262</v>
      </c>
      <c r="O19" s="183"/>
      <c r="P19" s="183"/>
      <c r="Q19" s="183"/>
      <c r="R19" s="183">
        <v>6000</v>
      </c>
      <c r="S19" s="277"/>
      <c r="T19" s="186">
        <v>2</v>
      </c>
    </row>
    <row r="20" spans="1:20" ht="15.75">
      <c r="A20" s="101" t="s">
        <v>46</v>
      </c>
      <c r="B20" s="184" t="s">
        <v>5</v>
      </c>
      <c r="C20" s="208">
        <f t="shared" si="0"/>
        <v>13649</v>
      </c>
      <c r="D20" s="185">
        <v>5940</v>
      </c>
      <c r="E20" s="183"/>
      <c r="F20" s="183">
        <v>50</v>
      </c>
      <c r="G20" s="183">
        <v>384</v>
      </c>
      <c r="H20" s="183"/>
      <c r="I20" s="183"/>
      <c r="J20" s="183">
        <v>1400</v>
      </c>
      <c r="K20" s="183">
        <v>1830</v>
      </c>
      <c r="L20" s="183">
        <v>2445</v>
      </c>
      <c r="M20" s="183">
        <v>1190</v>
      </c>
      <c r="N20" s="183">
        <v>410</v>
      </c>
      <c r="O20" s="183"/>
      <c r="P20" s="183"/>
      <c r="Q20" s="183"/>
      <c r="R20" s="183"/>
      <c r="S20" s="277"/>
      <c r="T20" s="186">
        <v>4</v>
      </c>
    </row>
    <row r="21" spans="1:20" ht="15.75">
      <c r="A21" s="101" t="s">
        <v>47</v>
      </c>
      <c r="B21" s="184" t="s">
        <v>228</v>
      </c>
      <c r="C21" s="208">
        <f t="shared" si="0"/>
        <v>5060</v>
      </c>
      <c r="D21" s="185"/>
      <c r="E21" s="183"/>
      <c r="F21" s="183"/>
      <c r="G21" s="183"/>
      <c r="H21" s="183"/>
      <c r="I21" s="183"/>
      <c r="J21" s="183"/>
      <c r="K21" s="183">
        <v>180</v>
      </c>
      <c r="L21" s="183">
        <v>3800</v>
      </c>
      <c r="M21" s="183">
        <v>1080</v>
      </c>
      <c r="N21" s="183"/>
      <c r="O21" s="183"/>
      <c r="P21" s="183"/>
      <c r="Q21" s="183"/>
      <c r="R21" s="183"/>
      <c r="S21" s="277"/>
      <c r="T21" s="186"/>
    </row>
    <row r="22" spans="1:20" ht="15.75">
      <c r="A22" s="101" t="s">
        <v>48</v>
      </c>
      <c r="B22" s="184" t="s">
        <v>287</v>
      </c>
      <c r="C22" s="208">
        <f t="shared" si="0"/>
        <v>150</v>
      </c>
      <c r="D22" s="185"/>
      <c r="E22" s="183"/>
      <c r="F22" s="183"/>
      <c r="G22" s="183"/>
      <c r="H22" s="183"/>
      <c r="I22" s="183"/>
      <c r="J22" s="183"/>
      <c r="K22" s="183">
        <v>50</v>
      </c>
      <c r="L22" s="183">
        <v>35</v>
      </c>
      <c r="M22" s="183">
        <v>23</v>
      </c>
      <c r="N22" s="183">
        <v>42</v>
      </c>
      <c r="O22" s="183"/>
      <c r="P22" s="183"/>
      <c r="Q22" s="183"/>
      <c r="R22" s="183"/>
      <c r="S22" s="277"/>
      <c r="T22" s="186"/>
    </row>
    <row r="23" spans="1:20" ht="15.75">
      <c r="A23" s="101" t="s">
        <v>49</v>
      </c>
      <c r="B23" s="184" t="s">
        <v>242</v>
      </c>
      <c r="C23" s="208">
        <f t="shared" si="0"/>
        <v>4060</v>
      </c>
      <c r="D23" s="185"/>
      <c r="E23" s="183"/>
      <c r="F23" s="183"/>
      <c r="G23" s="183"/>
      <c r="H23" s="183"/>
      <c r="I23" s="183"/>
      <c r="J23" s="183"/>
      <c r="K23" s="183"/>
      <c r="L23" s="183">
        <v>3200</v>
      </c>
      <c r="M23" s="183">
        <v>860</v>
      </c>
      <c r="N23" s="183"/>
      <c r="O23" s="183"/>
      <c r="P23" s="183"/>
      <c r="Q23" s="183"/>
      <c r="R23" s="183"/>
      <c r="S23" s="277"/>
      <c r="T23" s="186"/>
    </row>
    <row r="24" spans="1:20" ht="15.75">
      <c r="A24" s="101" t="s">
        <v>50</v>
      </c>
      <c r="B24" s="184" t="s">
        <v>230</v>
      </c>
      <c r="C24" s="208">
        <f t="shared" si="0"/>
        <v>30146</v>
      </c>
      <c r="D24" s="185">
        <v>5100</v>
      </c>
      <c r="E24" s="183"/>
      <c r="F24" s="183">
        <v>50</v>
      </c>
      <c r="G24" s="183">
        <v>448</v>
      </c>
      <c r="H24" s="183"/>
      <c r="I24" s="183">
        <v>250</v>
      </c>
      <c r="J24" s="183">
        <v>1460</v>
      </c>
      <c r="K24" s="183">
        <v>8375</v>
      </c>
      <c r="L24" s="183">
        <v>2500</v>
      </c>
      <c r="M24" s="183">
        <v>4329</v>
      </c>
      <c r="N24" s="183">
        <v>320</v>
      </c>
      <c r="O24" s="183"/>
      <c r="P24" s="183"/>
      <c r="Q24" s="183"/>
      <c r="R24" s="183">
        <v>7314</v>
      </c>
      <c r="S24" s="277"/>
      <c r="T24" s="186">
        <v>3</v>
      </c>
    </row>
    <row r="25" spans="1:20" ht="15.75">
      <c r="A25" s="101" t="s">
        <v>51</v>
      </c>
      <c r="B25" s="184" t="s">
        <v>288</v>
      </c>
      <c r="C25" s="208">
        <f t="shared" si="0"/>
        <v>800</v>
      </c>
      <c r="D25" s="185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>
        <v>800</v>
      </c>
      <c r="P25" s="183"/>
      <c r="Q25" s="183"/>
      <c r="R25" s="183"/>
      <c r="S25" s="277"/>
      <c r="T25" s="186"/>
    </row>
    <row r="26" spans="1:20" ht="15.75">
      <c r="A26" s="101" t="s">
        <v>162</v>
      </c>
      <c r="B26" s="184" t="s">
        <v>236</v>
      </c>
      <c r="C26" s="208">
        <f t="shared" si="0"/>
        <v>500</v>
      </c>
      <c r="D26" s="185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>
        <v>500</v>
      </c>
      <c r="P26" s="183"/>
      <c r="Q26" s="183"/>
      <c r="R26" s="183"/>
      <c r="S26" s="277"/>
      <c r="T26" s="186"/>
    </row>
    <row r="27" spans="1:20" ht="15.75">
      <c r="A27" s="101" t="s">
        <v>213</v>
      </c>
      <c r="B27" s="184" t="s">
        <v>44</v>
      </c>
      <c r="C27" s="208">
        <f t="shared" si="0"/>
        <v>220</v>
      </c>
      <c r="D27" s="185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>
        <v>220</v>
      </c>
      <c r="P27" s="183"/>
      <c r="Q27" s="183"/>
      <c r="R27" s="183"/>
      <c r="S27" s="277"/>
      <c r="T27" s="186"/>
    </row>
    <row r="28" spans="1:20" ht="15.75">
      <c r="A28" s="101" t="s">
        <v>214</v>
      </c>
      <c r="B28" s="184" t="s">
        <v>237</v>
      </c>
      <c r="C28" s="208">
        <f t="shared" si="0"/>
        <v>700</v>
      </c>
      <c r="D28" s="185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>
        <v>700</v>
      </c>
      <c r="P28" s="183"/>
      <c r="Q28" s="183"/>
      <c r="R28" s="183"/>
      <c r="S28" s="277"/>
      <c r="T28" s="186"/>
    </row>
    <row r="29" spans="1:20" ht="15.75">
      <c r="A29" s="101" t="s">
        <v>215</v>
      </c>
      <c r="B29" s="184" t="s">
        <v>238</v>
      </c>
      <c r="C29" s="208">
        <f t="shared" si="0"/>
        <v>1260</v>
      </c>
      <c r="D29" s="185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>
        <v>1260</v>
      </c>
      <c r="P29" s="183"/>
      <c r="Q29" s="183"/>
      <c r="R29" s="183"/>
      <c r="S29" s="277"/>
      <c r="T29" s="186"/>
    </row>
    <row r="30" spans="1:20" ht="15.75">
      <c r="A30" s="101" t="s">
        <v>216</v>
      </c>
      <c r="B30" s="184" t="s">
        <v>2</v>
      </c>
      <c r="C30" s="208">
        <f t="shared" si="0"/>
        <v>250</v>
      </c>
      <c r="D30" s="185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>
        <v>250</v>
      </c>
      <c r="P30" s="183"/>
      <c r="Q30" s="183"/>
      <c r="R30" s="183"/>
      <c r="S30" s="277"/>
      <c r="T30" s="186"/>
    </row>
    <row r="31" spans="1:20" ht="30.75">
      <c r="A31" s="101" t="s">
        <v>217</v>
      </c>
      <c r="B31" s="252" t="s">
        <v>243</v>
      </c>
      <c r="C31" s="208">
        <f t="shared" si="0"/>
        <v>1300</v>
      </c>
      <c r="D31" s="185"/>
      <c r="E31" s="183"/>
      <c r="F31" s="183"/>
      <c r="G31" s="183"/>
      <c r="H31" s="183">
        <v>1000</v>
      </c>
      <c r="I31" s="183"/>
      <c r="J31" s="183">
        <v>300</v>
      </c>
      <c r="K31" s="183"/>
      <c r="L31" s="183"/>
      <c r="M31" s="183"/>
      <c r="N31" s="183"/>
      <c r="O31" s="183"/>
      <c r="P31" s="183"/>
      <c r="Q31" s="183"/>
      <c r="R31" s="183"/>
      <c r="S31" s="277"/>
      <c r="T31" s="186"/>
    </row>
    <row r="32" spans="1:20" ht="15.75">
      <c r="A32" s="101" t="s">
        <v>218</v>
      </c>
      <c r="B32" s="252" t="s">
        <v>265</v>
      </c>
      <c r="C32" s="208">
        <f t="shared" si="0"/>
        <v>200</v>
      </c>
      <c r="D32" s="185"/>
      <c r="E32" s="183"/>
      <c r="F32" s="183"/>
      <c r="G32" s="183"/>
      <c r="H32" s="183"/>
      <c r="I32" s="183"/>
      <c r="J32" s="183"/>
      <c r="K32" s="183">
        <v>157</v>
      </c>
      <c r="L32" s="183"/>
      <c r="M32" s="183">
        <v>43</v>
      </c>
      <c r="N32" s="183"/>
      <c r="O32" s="183"/>
      <c r="P32" s="183"/>
      <c r="Q32" s="183"/>
      <c r="R32" s="183"/>
      <c r="S32" s="277"/>
      <c r="T32" s="186"/>
    </row>
    <row r="33" spans="1:20" ht="15.75">
      <c r="A33" s="101" t="s">
        <v>224</v>
      </c>
      <c r="B33" s="184" t="s">
        <v>231</v>
      </c>
      <c r="C33" s="208">
        <f t="shared" si="0"/>
        <v>1052</v>
      </c>
      <c r="D33" s="185"/>
      <c r="E33" s="183"/>
      <c r="F33" s="183"/>
      <c r="G33" s="183"/>
      <c r="H33" s="183">
        <v>610</v>
      </c>
      <c r="I33" s="183">
        <v>51</v>
      </c>
      <c r="J33" s="183">
        <v>100</v>
      </c>
      <c r="K33" s="183">
        <v>120</v>
      </c>
      <c r="L33" s="183">
        <v>50</v>
      </c>
      <c r="M33" s="183">
        <v>46</v>
      </c>
      <c r="N33" s="183">
        <v>75</v>
      </c>
      <c r="O33" s="183"/>
      <c r="P33" s="183"/>
      <c r="Q33" s="183"/>
      <c r="R33" s="183"/>
      <c r="S33" s="277"/>
      <c r="T33" s="186">
        <v>0.5</v>
      </c>
    </row>
    <row r="34" spans="1:20" ht="15.75">
      <c r="A34" s="101" t="s">
        <v>244</v>
      </c>
      <c r="B34" s="184" t="s">
        <v>320</v>
      </c>
      <c r="C34" s="208">
        <f t="shared" si="0"/>
        <v>8000</v>
      </c>
      <c r="D34" s="185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>
        <v>8000</v>
      </c>
      <c r="S34" s="277"/>
      <c r="T34" s="186"/>
    </row>
    <row r="35" spans="1:20" ht="22.5" customHeight="1">
      <c r="A35" s="101" t="s">
        <v>245</v>
      </c>
      <c r="B35" s="184" t="s">
        <v>321</v>
      </c>
      <c r="C35" s="208">
        <f t="shared" si="0"/>
        <v>150</v>
      </c>
      <c r="D35" s="185"/>
      <c r="E35" s="183"/>
      <c r="F35" s="183"/>
      <c r="G35" s="183"/>
      <c r="H35" s="183"/>
      <c r="I35" s="183"/>
      <c r="J35" s="183"/>
      <c r="K35" s="183"/>
      <c r="L35" s="183">
        <v>120</v>
      </c>
      <c r="M35" s="183">
        <v>30</v>
      </c>
      <c r="N35" s="183"/>
      <c r="O35" s="183"/>
      <c r="P35" s="183"/>
      <c r="Q35" s="183"/>
      <c r="R35" s="183"/>
      <c r="S35" s="277"/>
      <c r="T35" s="186"/>
    </row>
    <row r="36" spans="1:20" ht="15.75">
      <c r="A36" s="101" t="s">
        <v>246</v>
      </c>
      <c r="B36" s="184" t="s">
        <v>322</v>
      </c>
      <c r="C36" s="208">
        <f t="shared" si="0"/>
        <v>2100</v>
      </c>
      <c r="D36" s="185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>
        <v>2100</v>
      </c>
      <c r="P36" s="183"/>
      <c r="Q36" s="183"/>
      <c r="R36" s="183"/>
      <c r="S36" s="277"/>
      <c r="T36" s="186"/>
    </row>
    <row r="37" spans="1:20" ht="15.75">
      <c r="A37" s="101" t="s">
        <v>247</v>
      </c>
      <c r="B37" s="184" t="s">
        <v>234</v>
      </c>
      <c r="C37" s="208">
        <f t="shared" si="0"/>
        <v>92</v>
      </c>
      <c r="D37" s="185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>
        <v>92</v>
      </c>
      <c r="P37" s="183"/>
      <c r="Q37" s="183"/>
      <c r="R37" s="183"/>
      <c r="S37" s="277"/>
      <c r="T37" s="186"/>
    </row>
    <row r="38" spans="1:20" ht="15.75">
      <c r="A38" s="101" t="s">
        <v>248</v>
      </c>
      <c r="B38" s="184" t="s">
        <v>235</v>
      </c>
      <c r="C38" s="208">
        <f t="shared" si="0"/>
        <v>900</v>
      </c>
      <c r="D38" s="185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>
        <v>900</v>
      </c>
      <c r="P38" s="183"/>
      <c r="Q38" s="183"/>
      <c r="R38" s="183"/>
      <c r="S38" s="277"/>
      <c r="T38" s="186"/>
    </row>
    <row r="39" spans="1:20" ht="15.75">
      <c r="A39" s="101" t="s">
        <v>249</v>
      </c>
      <c r="B39" s="184" t="s">
        <v>323</v>
      </c>
      <c r="C39" s="208">
        <f t="shared" si="0"/>
        <v>8</v>
      </c>
      <c r="D39" s="185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>
        <v>8</v>
      </c>
      <c r="P39" s="183"/>
      <c r="Q39" s="183"/>
      <c r="R39" s="183"/>
      <c r="S39" s="277"/>
      <c r="T39" s="186"/>
    </row>
    <row r="40" spans="1:20" ht="16.5" thickBot="1">
      <c r="A40" s="101" t="s">
        <v>315</v>
      </c>
      <c r="B40" s="187" t="s">
        <v>3</v>
      </c>
      <c r="C40" s="209">
        <f t="shared" si="0"/>
        <v>60</v>
      </c>
      <c r="D40" s="207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>
        <v>60</v>
      </c>
      <c r="P40" s="191"/>
      <c r="Q40" s="191"/>
      <c r="R40" s="191"/>
      <c r="S40" s="278"/>
      <c r="T40" s="188"/>
    </row>
    <row r="41" spans="1:22" ht="16.5" thickBot="1">
      <c r="A41" s="286"/>
      <c r="B41" s="287" t="s">
        <v>324</v>
      </c>
      <c r="C41" s="364">
        <f aca="true" t="shared" si="1" ref="C41:T41">SUM(C2:C40)</f>
        <v>181170</v>
      </c>
      <c r="D41" s="365">
        <f t="shared" si="1"/>
        <v>17882</v>
      </c>
      <c r="E41" s="257">
        <f t="shared" si="1"/>
        <v>0</v>
      </c>
      <c r="F41" s="257">
        <f t="shared" si="1"/>
        <v>180</v>
      </c>
      <c r="G41" s="257">
        <f t="shared" si="1"/>
        <v>2527</v>
      </c>
      <c r="H41" s="257">
        <f t="shared" si="1"/>
        <v>1610</v>
      </c>
      <c r="I41" s="257">
        <f t="shared" si="1"/>
        <v>2843</v>
      </c>
      <c r="J41" s="257">
        <f t="shared" si="1"/>
        <v>5872</v>
      </c>
      <c r="K41" s="257">
        <f t="shared" si="1"/>
        <v>31957</v>
      </c>
      <c r="L41" s="257">
        <f t="shared" si="1"/>
        <v>22231</v>
      </c>
      <c r="M41" s="257">
        <f t="shared" si="1"/>
        <v>15859</v>
      </c>
      <c r="N41" s="257">
        <f t="shared" si="1"/>
        <v>2397</v>
      </c>
      <c r="O41" s="257">
        <f t="shared" si="1"/>
        <v>6890</v>
      </c>
      <c r="P41" s="257">
        <f t="shared" si="1"/>
        <v>0</v>
      </c>
      <c r="Q41" s="257">
        <f t="shared" si="1"/>
        <v>33652</v>
      </c>
      <c r="R41" s="257">
        <f t="shared" si="1"/>
        <v>37270</v>
      </c>
      <c r="S41" s="257">
        <f t="shared" si="1"/>
        <v>0</v>
      </c>
      <c r="T41" s="364">
        <f t="shared" si="1"/>
        <v>11.5</v>
      </c>
      <c r="V41" s="258"/>
    </row>
    <row r="42" spans="1:20" ht="15.75" thickBot="1">
      <c r="A42" s="259" t="s">
        <v>316</v>
      </c>
      <c r="B42" s="291" t="s">
        <v>290</v>
      </c>
      <c r="C42" s="292">
        <f>SUM(D42:R42)</f>
        <v>24351</v>
      </c>
      <c r="D42" s="293">
        <v>16319</v>
      </c>
      <c r="E42" s="260"/>
      <c r="F42" s="260">
        <v>50</v>
      </c>
      <c r="G42" s="260">
        <v>782</v>
      </c>
      <c r="H42" s="260"/>
      <c r="I42" s="260"/>
      <c r="J42" s="260">
        <v>4400</v>
      </c>
      <c r="K42" s="260">
        <v>360</v>
      </c>
      <c r="L42" s="260">
        <v>345</v>
      </c>
      <c r="M42" s="260">
        <v>185</v>
      </c>
      <c r="N42" s="260">
        <v>410</v>
      </c>
      <c r="O42" s="260"/>
      <c r="P42" s="260"/>
      <c r="Q42" s="260"/>
      <c r="R42" s="260">
        <v>1500</v>
      </c>
      <c r="S42" s="294"/>
      <c r="T42" s="292">
        <v>7</v>
      </c>
    </row>
    <row r="43" spans="1:20" ht="16.5" thickBot="1">
      <c r="A43" s="288"/>
      <c r="B43" s="289" t="s">
        <v>325</v>
      </c>
      <c r="C43" s="290">
        <f>SUM(C42)</f>
        <v>24351</v>
      </c>
      <c r="D43" s="190">
        <f aca="true" t="shared" si="2" ref="D43:T43">SUM(D42)</f>
        <v>16319</v>
      </c>
      <c r="E43" s="257">
        <f t="shared" si="2"/>
        <v>0</v>
      </c>
      <c r="F43" s="257">
        <f t="shared" si="2"/>
        <v>50</v>
      </c>
      <c r="G43" s="257">
        <f t="shared" si="2"/>
        <v>782</v>
      </c>
      <c r="H43" s="257">
        <f t="shared" si="2"/>
        <v>0</v>
      </c>
      <c r="I43" s="257">
        <f t="shared" si="2"/>
        <v>0</v>
      </c>
      <c r="J43" s="257">
        <f t="shared" si="2"/>
        <v>4400</v>
      </c>
      <c r="K43" s="257">
        <f t="shared" si="2"/>
        <v>360</v>
      </c>
      <c r="L43" s="257">
        <f t="shared" si="2"/>
        <v>345</v>
      </c>
      <c r="M43" s="257">
        <f t="shared" si="2"/>
        <v>185</v>
      </c>
      <c r="N43" s="257">
        <f t="shared" si="2"/>
        <v>410</v>
      </c>
      <c r="O43" s="257">
        <f t="shared" si="2"/>
        <v>0</v>
      </c>
      <c r="P43" s="257">
        <f t="shared" si="2"/>
        <v>0</v>
      </c>
      <c r="Q43" s="257">
        <f t="shared" si="2"/>
        <v>0</v>
      </c>
      <c r="R43" s="257">
        <f t="shared" si="2"/>
        <v>1500</v>
      </c>
      <c r="S43" s="296"/>
      <c r="T43" s="290">
        <f t="shared" si="2"/>
        <v>7</v>
      </c>
    </row>
    <row r="44" spans="1:21" ht="15.75" thickBot="1">
      <c r="A44" s="261"/>
      <c r="B44" s="262" t="s">
        <v>220</v>
      </c>
      <c r="C44" s="189">
        <f>SUM(C41+C43)</f>
        <v>205521</v>
      </c>
      <c r="D44" s="380">
        <f aca="true" t="shared" si="3" ref="D44:T44">SUM(D41+D43)</f>
        <v>34201</v>
      </c>
      <c r="E44" s="381">
        <f t="shared" si="3"/>
        <v>0</v>
      </c>
      <c r="F44" s="381">
        <f t="shared" si="3"/>
        <v>230</v>
      </c>
      <c r="G44" s="381">
        <f t="shared" si="3"/>
        <v>3309</v>
      </c>
      <c r="H44" s="381">
        <f t="shared" si="3"/>
        <v>1610</v>
      </c>
      <c r="I44" s="381">
        <f t="shared" si="3"/>
        <v>2843</v>
      </c>
      <c r="J44" s="381">
        <f t="shared" si="3"/>
        <v>10272</v>
      </c>
      <c r="K44" s="381">
        <f t="shared" si="3"/>
        <v>32317</v>
      </c>
      <c r="L44" s="381">
        <f t="shared" si="3"/>
        <v>22576</v>
      </c>
      <c r="M44" s="381">
        <f t="shared" si="3"/>
        <v>16044</v>
      </c>
      <c r="N44" s="381">
        <f t="shared" si="3"/>
        <v>2807</v>
      </c>
      <c r="O44" s="381">
        <f t="shared" si="3"/>
        <v>6890</v>
      </c>
      <c r="P44" s="381">
        <f t="shared" si="3"/>
        <v>0</v>
      </c>
      <c r="Q44" s="381">
        <f t="shared" si="3"/>
        <v>33652</v>
      </c>
      <c r="R44" s="381">
        <f t="shared" si="3"/>
        <v>38770</v>
      </c>
      <c r="S44" s="381">
        <f t="shared" si="3"/>
        <v>0</v>
      </c>
      <c r="T44" s="189">
        <f t="shared" si="3"/>
        <v>18.5</v>
      </c>
      <c r="U44" s="295"/>
    </row>
    <row r="60" spans="1:20" s="2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1" s="5" customFormat="1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 s="2"/>
    </row>
  </sheetData>
  <printOptions/>
  <pageMargins left="0.75" right="0.65" top="1.37" bottom="0.77" header="0.5" footer="0.5"/>
  <pageSetup horizontalDpi="600" verticalDpi="600" orientation="landscape" paperSize="9" scale="58" r:id="rId1"/>
  <headerFooter alignWithMargins="0">
    <oddHeader>&amp;C
&amp;"Arial,Félkövér"&amp;14Tiszasüly Községi Önkormányzat, valamint intézményei 2014. évi kiadásai rendeletmódosítás 2014.08.26. 
&amp;R4/b. számú melléklet
adatok ezer Ft-ban</oddHeader>
  </headerFooter>
  <rowBreaks count="1" manualBreakCount="1">
    <brk id="18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7">
      <selection activeCell="B12" sqref="B12"/>
    </sheetView>
  </sheetViews>
  <sheetFormatPr defaultColWidth="9.140625" defaultRowHeight="12.75"/>
  <cols>
    <col min="1" max="1" width="3.8515625" style="0" bestFit="1" customWidth="1"/>
    <col min="2" max="2" width="45.57421875" style="0" customWidth="1"/>
    <col min="3" max="4" width="16.8515625" style="0" customWidth="1"/>
    <col min="5" max="5" width="18.8515625" style="0" bestFit="1" customWidth="1"/>
  </cols>
  <sheetData>
    <row r="1" spans="3:5" ht="15.75">
      <c r="C1" s="32"/>
      <c r="D1" s="32"/>
      <c r="E1" s="32" t="s">
        <v>326</v>
      </c>
    </row>
    <row r="2" ht="15.75">
      <c r="A2" s="6"/>
    </row>
    <row r="3" ht="15.75">
      <c r="A3" s="6"/>
    </row>
    <row r="4" ht="15.75">
      <c r="A4" s="6"/>
    </row>
    <row r="5" spans="1:4" ht="18.75">
      <c r="A5" s="457"/>
      <c r="B5" s="458"/>
      <c r="C5" s="458"/>
      <c r="D5" s="39"/>
    </row>
    <row r="6" spans="1:4" ht="18.75">
      <c r="A6" s="403" t="s">
        <v>85</v>
      </c>
      <c r="B6" s="402"/>
      <c r="C6" s="402"/>
      <c r="D6" s="9"/>
    </row>
    <row r="7" spans="1:4" ht="18.75">
      <c r="A7" s="403" t="s">
        <v>327</v>
      </c>
      <c r="B7" s="402"/>
      <c r="C7" s="402"/>
      <c r="D7" s="9"/>
    </row>
    <row r="8" spans="1:2" ht="18.75">
      <c r="A8" s="8"/>
      <c r="B8" s="165" t="s">
        <v>375</v>
      </c>
    </row>
    <row r="9" ht="15.75">
      <c r="A9" s="7"/>
    </row>
    <row r="10" ht="15.75">
      <c r="A10" s="7"/>
    </row>
    <row r="11" ht="15.75">
      <c r="A11" s="7"/>
    </row>
    <row r="12" ht="15.75">
      <c r="A12" s="7"/>
    </row>
    <row r="13" spans="2:5" ht="16.5" thickBot="1">
      <c r="B13" s="459" t="s">
        <v>53</v>
      </c>
      <c r="C13" s="460"/>
      <c r="D13" s="460"/>
      <c r="E13" s="460"/>
    </row>
    <row r="14" spans="1:5" ht="60.75" customHeight="1" thickBot="1">
      <c r="A14" s="386" t="s">
        <v>10</v>
      </c>
      <c r="B14" s="387" t="s">
        <v>123</v>
      </c>
      <c r="C14" s="387" t="s">
        <v>251</v>
      </c>
      <c r="D14" s="388" t="s">
        <v>359</v>
      </c>
      <c r="E14" s="389" t="s">
        <v>124</v>
      </c>
    </row>
    <row r="15" spans="1:5" ht="15.75">
      <c r="A15" s="33" t="s">
        <v>14</v>
      </c>
      <c r="B15" s="41" t="s">
        <v>328</v>
      </c>
      <c r="C15" s="367">
        <v>1003</v>
      </c>
      <c r="D15" s="367">
        <v>1003</v>
      </c>
      <c r="E15" s="368">
        <v>2014</v>
      </c>
    </row>
    <row r="16" spans="1:5" ht="15.75">
      <c r="A16" s="369" t="s">
        <v>15</v>
      </c>
      <c r="B16" s="263" t="s">
        <v>329</v>
      </c>
      <c r="C16" s="263">
        <v>585</v>
      </c>
      <c r="D16" s="263">
        <v>585</v>
      </c>
      <c r="E16" s="264">
        <v>2014</v>
      </c>
    </row>
    <row r="17" spans="1:5" ht="15.75">
      <c r="A17" s="369" t="s">
        <v>16</v>
      </c>
      <c r="B17" s="263" t="s">
        <v>363</v>
      </c>
      <c r="C17" s="263"/>
      <c r="D17" s="263">
        <v>4500</v>
      </c>
      <c r="E17" s="264">
        <v>2014</v>
      </c>
    </row>
    <row r="18" spans="1:5" ht="16.5" thickBot="1">
      <c r="A18" s="370" t="s">
        <v>17</v>
      </c>
      <c r="B18" s="371" t="s">
        <v>368</v>
      </c>
      <c r="C18" s="371"/>
      <c r="D18" s="371">
        <v>4000</v>
      </c>
      <c r="E18" s="372">
        <v>2014</v>
      </c>
    </row>
    <row r="19" spans="1:5" ht="16.5" thickBot="1">
      <c r="A19" s="390"/>
      <c r="B19" s="391" t="s">
        <v>330</v>
      </c>
      <c r="C19" s="391">
        <f>SUM(C15:C16)</f>
        <v>1588</v>
      </c>
      <c r="D19" s="392">
        <f>SUM(D15:D18)</f>
        <v>10088</v>
      </c>
      <c r="E19" s="393"/>
    </row>
    <row r="20" spans="1:5" ht="15">
      <c r="A20" s="93"/>
      <c r="B20" s="93"/>
      <c r="C20" s="93"/>
      <c r="D20" s="93"/>
      <c r="E20" s="93"/>
    </row>
  </sheetData>
  <mergeCells count="4">
    <mergeCell ref="A5:C5"/>
    <mergeCell ref="A6:C6"/>
    <mergeCell ref="A7:C7"/>
    <mergeCell ref="B13:E1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4">
      <selection activeCell="G12" sqref="G12"/>
    </sheetView>
  </sheetViews>
  <sheetFormatPr defaultColWidth="9.140625" defaultRowHeight="12.75"/>
  <cols>
    <col min="1" max="1" width="9.28125" style="0" customWidth="1"/>
    <col min="2" max="2" width="37.8515625" style="0" customWidth="1"/>
    <col min="3" max="4" width="14.8515625" style="0" customWidth="1"/>
    <col min="5" max="5" width="18.28125" style="0" bestFit="1" customWidth="1"/>
  </cols>
  <sheetData>
    <row r="1" ht="12.75">
      <c r="E1" s="104" t="s">
        <v>122</v>
      </c>
    </row>
    <row r="2" spans="1:5" ht="79.5" customHeight="1">
      <c r="A2" s="461" t="s">
        <v>85</v>
      </c>
      <c r="B2" s="461"/>
      <c r="C2" s="461"/>
      <c r="D2" s="461"/>
      <c r="E2" s="461"/>
    </row>
    <row r="3" spans="1:5" ht="32.25" customHeight="1">
      <c r="A3" s="403" t="s">
        <v>331</v>
      </c>
      <c r="B3" s="403"/>
      <c r="C3" s="403"/>
      <c r="D3" s="403"/>
      <c r="E3" s="403"/>
    </row>
    <row r="4" ht="12.75">
      <c r="B4" s="165" t="s">
        <v>376</v>
      </c>
    </row>
    <row r="5" ht="49.5" customHeight="1" thickBot="1">
      <c r="E5" s="103" t="s">
        <v>53</v>
      </c>
    </row>
    <row r="6" spans="1:5" ht="12.75" customHeight="1">
      <c r="A6" s="462" t="s">
        <v>10</v>
      </c>
      <c r="B6" s="464" t="s">
        <v>123</v>
      </c>
      <c r="C6" s="466" t="s">
        <v>251</v>
      </c>
      <c r="D6" s="466" t="s">
        <v>361</v>
      </c>
      <c r="E6" s="468" t="s">
        <v>129</v>
      </c>
    </row>
    <row r="7" spans="1:5" ht="27" customHeight="1" thickBot="1">
      <c r="A7" s="463"/>
      <c r="B7" s="465"/>
      <c r="C7" s="467"/>
      <c r="D7" s="470"/>
      <c r="E7" s="469"/>
    </row>
    <row r="8" spans="1:5" ht="15.75">
      <c r="A8" s="268" t="s">
        <v>14</v>
      </c>
      <c r="B8" s="269" t="s">
        <v>332</v>
      </c>
      <c r="C8" s="269">
        <v>1229</v>
      </c>
      <c r="D8" s="375">
        <v>1229</v>
      </c>
      <c r="E8" s="270" t="s">
        <v>333</v>
      </c>
    </row>
    <row r="9" spans="1:5" ht="15.75">
      <c r="A9" s="382" t="s">
        <v>15</v>
      </c>
      <c r="B9" s="383" t="s">
        <v>369</v>
      </c>
      <c r="C9" s="383">
        <v>1000</v>
      </c>
      <c r="D9" s="384">
        <v>1000</v>
      </c>
      <c r="E9" s="385">
        <v>2014</v>
      </c>
    </row>
    <row r="10" spans="1:5" ht="15.75">
      <c r="A10" s="271" t="s">
        <v>16</v>
      </c>
      <c r="B10" s="263" t="s">
        <v>367</v>
      </c>
      <c r="C10" s="263"/>
      <c r="D10" s="376">
        <v>1000</v>
      </c>
      <c r="E10" s="273" t="s">
        <v>333</v>
      </c>
    </row>
    <row r="11" spans="1:5" ht="29.25" customHeight="1">
      <c r="A11" s="271" t="s">
        <v>17</v>
      </c>
      <c r="B11" s="267" t="s">
        <v>334</v>
      </c>
      <c r="C11" s="263">
        <v>3000</v>
      </c>
      <c r="D11" s="376">
        <v>3000</v>
      </c>
      <c r="E11" s="264"/>
    </row>
    <row r="12" spans="1:5" ht="31.5">
      <c r="A12" s="271" t="s">
        <v>18</v>
      </c>
      <c r="B12" s="267" t="s">
        <v>335</v>
      </c>
      <c r="C12" s="263">
        <v>5000</v>
      </c>
      <c r="D12" s="376">
        <v>5000</v>
      </c>
      <c r="E12" s="264"/>
    </row>
    <row r="13" spans="1:5" ht="15.75">
      <c r="A13" s="373" t="s">
        <v>19</v>
      </c>
      <c r="B13" s="374" t="s">
        <v>364</v>
      </c>
      <c r="C13" s="265"/>
      <c r="D13" s="366">
        <v>6000</v>
      </c>
      <c r="E13" s="377" t="s">
        <v>333</v>
      </c>
    </row>
    <row r="14" spans="1:5" ht="15.75">
      <c r="A14" s="373" t="s">
        <v>20</v>
      </c>
      <c r="B14" s="374" t="s">
        <v>371</v>
      </c>
      <c r="C14" s="265"/>
      <c r="D14" s="366">
        <v>7540</v>
      </c>
      <c r="E14" s="377" t="s">
        <v>333</v>
      </c>
    </row>
    <row r="15" spans="1:5" ht="15.75">
      <c r="A15" s="271" t="s">
        <v>21</v>
      </c>
      <c r="B15" s="267" t="s">
        <v>365</v>
      </c>
      <c r="C15" s="263"/>
      <c r="D15" s="263">
        <v>1500</v>
      </c>
      <c r="E15" s="273" t="s">
        <v>333</v>
      </c>
    </row>
    <row r="16" spans="1:5" ht="16.5" thickBot="1">
      <c r="A16" s="501" t="s">
        <v>22</v>
      </c>
      <c r="B16" s="502" t="s">
        <v>377</v>
      </c>
      <c r="C16" s="503"/>
      <c r="D16" s="503">
        <v>2413</v>
      </c>
      <c r="E16" s="504">
        <v>2015</v>
      </c>
    </row>
    <row r="17" spans="1:5" ht="13.5" thickBot="1">
      <c r="A17" s="378"/>
      <c r="B17" s="379" t="s">
        <v>330</v>
      </c>
      <c r="C17" s="379">
        <f>SUM(C8:C12)</f>
        <v>10229</v>
      </c>
      <c r="D17" s="379">
        <f>SUM(D8:D16)</f>
        <v>28682</v>
      </c>
      <c r="E17" s="335"/>
    </row>
  </sheetData>
  <mergeCells count="7">
    <mergeCell ref="A2:E2"/>
    <mergeCell ref="A3:E3"/>
    <mergeCell ref="A6:A7"/>
    <mergeCell ref="B6:B7"/>
    <mergeCell ref="C6:C7"/>
    <mergeCell ref="E6:E7"/>
    <mergeCell ref="D6:D7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22">
      <selection activeCell="D38" sqref="D38"/>
    </sheetView>
  </sheetViews>
  <sheetFormatPr defaultColWidth="9.140625" defaultRowHeight="12.75"/>
  <cols>
    <col min="1" max="1" width="10.140625" style="0" customWidth="1"/>
    <col min="2" max="2" width="32.28125" style="0" customWidth="1"/>
    <col min="3" max="3" width="15.421875" style="0" customWidth="1"/>
    <col min="4" max="4" width="14.57421875" style="0" customWidth="1"/>
    <col min="5" max="5" width="13.8515625" style="0" customWidth="1"/>
  </cols>
  <sheetData>
    <row r="1" ht="15.75">
      <c r="E1" s="32" t="s">
        <v>126</v>
      </c>
    </row>
    <row r="2" ht="15.75">
      <c r="A2" s="6"/>
    </row>
    <row r="3" ht="15.75">
      <c r="A3" s="6"/>
    </row>
    <row r="4" ht="15.75">
      <c r="A4" s="6"/>
    </row>
    <row r="5" ht="15.75">
      <c r="A5" s="6"/>
    </row>
    <row r="6" ht="15.75">
      <c r="A6" s="6"/>
    </row>
    <row r="7" ht="15.75">
      <c r="A7" s="6"/>
    </row>
    <row r="8" spans="1:5" ht="18.75">
      <c r="A8" s="403" t="s">
        <v>107</v>
      </c>
      <c r="B8" s="403"/>
      <c r="C8" s="403"/>
      <c r="D8" s="403"/>
      <c r="E8" s="403"/>
    </row>
    <row r="9" ht="18.75">
      <c r="A9" s="8"/>
    </row>
    <row r="10" spans="1:5" ht="18.75">
      <c r="A10" s="403" t="s">
        <v>336</v>
      </c>
      <c r="B10" s="403"/>
      <c r="C10" s="403"/>
      <c r="D10" s="403"/>
      <c r="E10" s="403"/>
    </row>
    <row r="11" ht="18.75">
      <c r="A11" s="8"/>
    </row>
    <row r="12" ht="15.75">
      <c r="A12" s="7"/>
    </row>
    <row r="13" ht="15.75">
      <c r="A13" s="7"/>
    </row>
    <row r="14" ht="15.75">
      <c r="A14" s="7"/>
    </row>
    <row r="15" ht="16.5" thickBot="1">
      <c r="E15" s="88" t="s">
        <v>53</v>
      </c>
    </row>
    <row r="16" spans="1:5" ht="16.5" thickBot="1">
      <c r="A16" s="476" t="s">
        <v>10</v>
      </c>
      <c r="B16" s="90" t="s">
        <v>134</v>
      </c>
      <c r="C16" s="473" t="s">
        <v>156</v>
      </c>
      <c r="D16" s="475"/>
      <c r="E16" s="474"/>
    </row>
    <row r="17" spans="1:5" ht="16.5" thickBot="1">
      <c r="A17" s="477"/>
      <c r="B17" s="91" t="s">
        <v>155</v>
      </c>
      <c r="C17" s="89" t="s">
        <v>157</v>
      </c>
      <c r="D17" s="89" t="s">
        <v>195</v>
      </c>
      <c r="E17" s="89" t="s">
        <v>158</v>
      </c>
    </row>
    <row r="18" spans="1:5" ht="31.5">
      <c r="A18" s="33" t="s">
        <v>14</v>
      </c>
      <c r="B18" s="41" t="s">
        <v>196</v>
      </c>
      <c r="C18" s="41" t="s">
        <v>197</v>
      </c>
      <c r="D18" s="149">
        <v>0</v>
      </c>
      <c r="E18" s="136">
        <v>0</v>
      </c>
    </row>
    <row r="19" spans="1:5" ht="31.5">
      <c r="A19" s="34" t="s">
        <v>15</v>
      </c>
      <c r="B19" s="13" t="s">
        <v>198</v>
      </c>
      <c r="C19" s="13" t="s">
        <v>199</v>
      </c>
      <c r="D19" s="139">
        <v>0</v>
      </c>
      <c r="E19" s="138">
        <v>0</v>
      </c>
    </row>
    <row r="20" spans="1:5" ht="15.75">
      <c r="A20" s="34" t="s">
        <v>16</v>
      </c>
      <c r="B20" s="471" t="s">
        <v>200</v>
      </c>
      <c r="C20" s="472"/>
      <c r="D20" s="137">
        <v>0</v>
      </c>
      <c r="E20" s="138">
        <v>0</v>
      </c>
    </row>
    <row r="21" spans="1:5" ht="31.5">
      <c r="A21" s="34" t="s">
        <v>17</v>
      </c>
      <c r="B21" s="147" t="s">
        <v>201</v>
      </c>
      <c r="C21" s="137" t="s">
        <v>202</v>
      </c>
      <c r="D21" s="139"/>
      <c r="E21" s="138">
        <v>0</v>
      </c>
    </row>
    <row r="22" spans="1:5" ht="15.75">
      <c r="A22" s="34" t="s">
        <v>18</v>
      </c>
      <c r="B22" s="471" t="s">
        <v>203</v>
      </c>
      <c r="C22" s="472"/>
      <c r="D22" s="137">
        <v>0</v>
      </c>
      <c r="E22" s="138">
        <v>653</v>
      </c>
    </row>
    <row r="23" spans="1:5" ht="15.75">
      <c r="A23" s="37" t="s">
        <v>19</v>
      </c>
      <c r="B23" s="247" t="s">
        <v>286</v>
      </c>
      <c r="C23" s="248"/>
      <c r="D23" s="140"/>
      <c r="E23" s="141">
        <v>426</v>
      </c>
    </row>
    <row r="24" spans="1:5" ht="31.5">
      <c r="A24" s="37" t="s">
        <v>20</v>
      </c>
      <c r="B24" s="16" t="s">
        <v>204</v>
      </c>
      <c r="C24" s="16" t="s">
        <v>205</v>
      </c>
      <c r="D24" s="140">
        <v>50</v>
      </c>
      <c r="E24" s="141">
        <v>0</v>
      </c>
    </row>
    <row r="25" spans="1:5" ht="31.5">
      <c r="A25" s="34" t="s">
        <v>21</v>
      </c>
      <c r="B25" s="13" t="s">
        <v>206</v>
      </c>
      <c r="C25" s="13" t="s">
        <v>205</v>
      </c>
      <c r="D25" s="137">
        <v>50</v>
      </c>
      <c r="E25" s="138">
        <v>0</v>
      </c>
    </row>
    <row r="26" spans="1:5" ht="31.5">
      <c r="A26" s="34" t="s">
        <v>22</v>
      </c>
      <c r="B26" s="13" t="s">
        <v>206</v>
      </c>
      <c r="C26" s="13" t="s">
        <v>205</v>
      </c>
      <c r="D26" s="137">
        <v>100</v>
      </c>
      <c r="E26" s="138">
        <v>2241</v>
      </c>
    </row>
    <row r="27" spans="1:5" ht="32.25" thickBot="1">
      <c r="A27" s="102" t="s">
        <v>23</v>
      </c>
      <c r="B27" s="142" t="s">
        <v>204</v>
      </c>
      <c r="C27" s="142" t="s">
        <v>205</v>
      </c>
      <c r="D27" s="143">
        <v>100</v>
      </c>
      <c r="E27" s="144">
        <v>0</v>
      </c>
    </row>
    <row r="28" spans="1:5" ht="16.5" thickBot="1">
      <c r="A28" s="473" t="s">
        <v>125</v>
      </c>
      <c r="B28" s="474"/>
      <c r="C28" s="145"/>
      <c r="D28" s="146"/>
      <c r="E28" s="146">
        <f>SUM(E18:E27)</f>
        <v>3320</v>
      </c>
    </row>
  </sheetData>
  <mergeCells count="7">
    <mergeCell ref="B22:C22"/>
    <mergeCell ref="A28:B28"/>
    <mergeCell ref="C16:E16"/>
    <mergeCell ref="A8:E8"/>
    <mergeCell ref="A10:E10"/>
    <mergeCell ref="A16:A17"/>
    <mergeCell ref="B20:C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Tiszasüly</dc:creator>
  <cp:keywords/>
  <dc:description/>
  <cp:lastModifiedBy>TS-1</cp:lastModifiedBy>
  <cp:lastPrinted>2014-08-29T13:38:51Z</cp:lastPrinted>
  <dcterms:created xsi:type="dcterms:W3CDTF">2008-01-29T07:12:51Z</dcterms:created>
  <dcterms:modified xsi:type="dcterms:W3CDTF">2014-08-29T13:38:56Z</dcterms:modified>
  <cp:category/>
  <cp:version/>
  <cp:contentType/>
  <cp:contentStatus/>
</cp:coreProperties>
</file>