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1700" windowHeight="6480" tabRatio="727" activeTab="4"/>
  </bookViews>
  <sheets>
    <sheet name="1.1.sz.mell." sheetId="1" r:id="rId1"/>
    <sheet name="2.sz.mell" sheetId="2" r:id="rId2"/>
    <sheet name="2.1. sz. mell" sheetId="3" r:id="rId3"/>
    <sheet name="2.2. mell" sheetId="4" r:id="rId4"/>
    <sheet name="2.3. sz. mell" sheetId="5" r:id="rId5"/>
  </sheets>
  <definedNames>
    <definedName name="_xlnm.Print_Titles" localSheetId="2">'2.1. sz. mell'!$1:$6</definedName>
    <definedName name="_xlnm.Print_Titles" localSheetId="3">'2.2. mell'!$1:$6</definedName>
    <definedName name="_xlnm.Print_Titles" localSheetId="4">'2.3. sz. mell'!$1:$6</definedName>
    <definedName name="_xlnm.Print_Titles" localSheetId="1">'2.sz.mell'!$1:$6</definedName>
    <definedName name="_xlnm.Print_Area" localSheetId="0">'1.1.sz.mell.'!$A$1:$E$142</definedName>
  </definedNames>
  <calcPr fullCalcOnLoad="1"/>
</workbook>
</file>

<file path=xl/sharedStrings.xml><?xml version="1.0" encoding="utf-8"?>
<sst xmlns="http://schemas.openxmlformats.org/spreadsheetml/2006/main" count="726" uniqueCount="321">
  <si>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</si>
  <si>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</si>
  <si>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</si>
  <si>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</si>
  <si>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</si>
  <si>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</si>
  <si>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</si>
  <si>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</si>
  <si>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</si>
  <si>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</si>
  <si>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</si>
  <si>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</si>
  <si>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</si>
  <si>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</si>
  <si>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</si>
  <si>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</si>
  <si>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</si>
  <si>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</si>
  <si>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</si>
  <si>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</si>
  <si>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</si>
  <si>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</si>
  <si>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</si>
  <si>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</si>
  <si>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</si>
  <si>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</si>
  <si>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</si>
  <si>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</si>
  <si>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</si>
  <si>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</si>
  <si>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</si>
  <si>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</si>
  <si>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</si>
  <si>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</si>
  <si>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</si>
  <si>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</si>
  <si>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</si>
  <si>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</si>
  <si>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</si>
  <si>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</si>
  <si>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</si>
  <si>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</si>
  <si>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</si>
  <si>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</si>
  <si>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</si>
  <si>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</si>
  <si>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</si>
  <si>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</si>
  <si>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</si>
  <si>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</si>
  <si>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</si>
  <si>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</si>
  <si>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</si>
  <si>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</si>
  <si>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</si>
  <si>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</si>
  <si>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</si>
  <si>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</si>
  <si>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</si>
  <si>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</si>
  <si>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</si>
  <si>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</si>
  <si>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</si>
  <si>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</si>
  <si>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</si>
  <si>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</si>
  <si>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</si>
  <si>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 I A D Á S O K</t>
  </si>
  <si>
    <t>Kiadási jogcímek</t>
  </si>
  <si>
    <t>Személyi  juttatások</t>
  </si>
  <si>
    <t>01</t>
  </si>
  <si>
    <t>--------</t>
  </si>
  <si>
    <t>Ezer forintban !</t>
  </si>
  <si>
    <t>Előirányzat-csoport, kiemelt előirányzat megnevezése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</si>
  <si>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</si>
  <si>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</si>
  <si>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</si>
  <si>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</si>
  <si>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</si>
  <si>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</si>
  <si>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</si>
  <si>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</si>
  <si>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</si>
  <si>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</si>
  <si>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</si>
  <si>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</si>
  <si>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</si>
  <si>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</si>
  <si>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</si>
  <si>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</si>
  <si>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</si>
  <si>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</si>
  <si>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</si>
  <si>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</si>
  <si>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</si>
  <si>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</si>
  <si>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</si>
  <si>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</si>
  <si>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</si>
  <si>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</si>
  <si>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</si>
  <si>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</si>
  <si>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</si>
  <si>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</si>
  <si>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</si>
  <si>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</si>
  <si>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</si>
  <si>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</si>
  <si>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</si>
  <si>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</si>
  <si>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</si>
  <si>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</si>
  <si>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</si>
  <si>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</si>
  <si>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</si>
  <si>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</si>
  <si>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</si>
  <si>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</si>
  <si>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</si>
  <si>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</si>
  <si>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</si>
  <si>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</si>
  <si>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</si>
  <si>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</si>
  <si>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</si>
  <si>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Működési célú pénzeszköz átvétel államháztartáson kívülről</t>
  </si>
  <si>
    <t>1.5.</t>
  </si>
  <si>
    <t>11.1.</t>
  </si>
  <si>
    <t>11.2.</t>
  </si>
  <si>
    <t>1. sz. táblázat</t>
  </si>
  <si>
    <t>2. sz. táblázat</t>
  </si>
  <si>
    <t>3. sz. táblázat</t>
  </si>
  <si>
    <t>4. sz. táblázat</t>
  </si>
  <si>
    <t>KÖLTSÉGVETÉSI KIADÁSOK ÖSSZESEN (1+2+3+4)</t>
  </si>
  <si>
    <t>KÖLTSÉGVETÉSI BEVÉTELEK ÉS KIADÁSOK EGYENLEGE</t>
  </si>
  <si>
    <t>I. Önkormányzat működési bevételei (2+3+4)</t>
  </si>
  <si>
    <t>Bírságok, díjak, pótlékok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</si>
  <si>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</si>
  <si>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</si>
  <si>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</si>
  <si>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</si>
  <si>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</si>
  <si>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</si>
  <si>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</si>
  <si>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</si>
  <si>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</si>
  <si>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</si>
  <si>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</si>
  <si>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</si>
  <si>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</si>
  <si>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</si>
  <si>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</si>
  <si>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</si>
  <si>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</si>
  <si>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</si>
  <si>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</si>
  <si>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</si>
  <si>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</si>
  <si>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</si>
  <si>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</si>
  <si>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</si>
  <si>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</si>
  <si>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</si>
  <si>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</si>
  <si>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</si>
  <si>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</si>
  <si>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</si>
  <si>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</si>
  <si>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</si>
  <si>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</si>
  <si>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</si>
  <si>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</si>
  <si>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</si>
  <si>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</si>
  <si>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</si>
  <si>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</si>
  <si>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</si>
  <si>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</si>
  <si>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</si>
  <si>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</si>
  <si>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</si>
  <si>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</si>
  <si>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</si>
  <si>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</si>
  <si>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</si>
  <si>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</si>
  <si>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</si>
  <si>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</si>
  <si>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</si>
  <si>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</si>
  <si>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</si>
  <si>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</si>
  <si>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</si>
  <si>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</si>
  <si>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</si>
  <si>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</si>
  <si>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</si>
  <si>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Kamatbevétel</t>
  </si>
  <si>
    <t>Költségvetési szerv megnevezése</t>
  </si>
  <si>
    <t>Száma</t>
  </si>
  <si>
    <t>I. Önkormányzatok működési bevételei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</si>
  <si>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</si>
  <si>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</si>
  <si>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</si>
  <si>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</si>
  <si>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Önkormányzat</t>
  </si>
  <si>
    <t>megnevezése</t>
  </si>
  <si>
    <t>7.1</t>
  </si>
  <si>
    <t>V. Költségvetési szervek finanszírozása</t>
  </si>
  <si>
    <t>KIADÁSOK ÖSSZESEN: (6+7)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</si>
  <si>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</si>
  <si>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</si>
  <si>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</si>
  <si>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</si>
  <si>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</si>
  <si>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</si>
  <si>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</si>
  <si>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</si>
  <si>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</si>
  <si>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</si>
  <si>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</si>
  <si>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</si>
  <si>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</si>
  <si>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</si>
  <si>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</si>
  <si>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</si>
  <si>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</si>
  <si>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</si>
  <si>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</si>
  <si>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</si>
  <si>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</si>
  <si>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</si>
  <si>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</si>
  <si>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</si>
  <si>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</si>
  <si>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</si>
  <si>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</si>
  <si>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</si>
  <si>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</si>
  <si>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</si>
  <si>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</si>
  <si>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</si>
  <si>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</si>
  <si>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</si>
  <si>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</si>
  <si>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</si>
  <si>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</si>
  <si>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</si>
  <si>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</si>
  <si>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</si>
  <si>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</si>
  <si>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</si>
  <si>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</si>
  <si>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</si>
  <si>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</si>
  <si>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</si>
  <si>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</si>
  <si>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</si>
  <si>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</si>
  <si>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</si>
  <si>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</si>
  <si>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</si>
  <si>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</si>
  <si>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</si>
  <si>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</si>
  <si>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</si>
  <si>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</si>
  <si>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</si>
  <si>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</si>
  <si>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</si>
  <si>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</si>
  <si>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</si>
  <si>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</si>
  <si>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</si>
  <si>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</si>
  <si>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</si>
  <si>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</si>
  <si>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</si>
  <si>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</si>
  <si>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</si>
  <si>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</si>
  <si>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</si>
  <si>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</si>
  <si>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</si>
  <si>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</si>
  <si>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</si>
  <si>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</si>
  <si>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Költségvetési maradvány igénybevétele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</si>
  <si>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</si>
  <si>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</si>
  <si>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</si>
  <si>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</si>
  <si>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</si>
  <si>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</si>
  <si>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</si>
  <si>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</si>
  <si>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</si>
  <si>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</si>
  <si>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</si>
  <si>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</si>
  <si>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</si>
  <si>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</si>
  <si>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</si>
  <si>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</si>
  <si>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</si>
  <si>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</si>
  <si>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Csiri-Biri Óvoda</t>
  </si>
  <si>
    <t>Művelődési Ház</t>
  </si>
  <si>
    <t>2013. évi előirányzat eredeti</t>
  </si>
  <si>
    <t>2013. évi előirányzat módosított</t>
  </si>
  <si>
    <t>Előirányzat eredeti</t>
  </si>
  <si>
    <t>Előirányzat módosított</t>
  </si>
  <si>
    <t xml:space="preserve"> </t>
  </si>
  <si>
    <t xml:space="preserve">Gépjárműadó </t>
  </si>
  <si>
    <t>Egyéb saját bevétel</t>
  </si>
  <si>
    <t>Működőképesség megőrzését szogáló kiegészítő támogatás</t>
  </si>
  <si>
    <t>Gépjárműadó</t>
  </si>
  <si>
    <t>2. melléklet a 4/2014. (IV.17.) önkormányzati rendelethez</t>
  </si>
  <si>
    <t>2.1. melléklet a 4/2014. (IV.17.) önkormányzati rendelethez</t>
  </si>
  <si>
    <t>2.2. melléklet a 4/2014. (IV.17.) önkormányzati rendelethez</t>
  </si>
  <si>
    <t>2.3. melléklet a 4/2014. (IV.17.)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</si>
</sst>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69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15" fillId="0" borderId="15" xfId="58" applyFont="1" applyFill="1" applyBorder="1" applyAlignment="1" applyProtection="1">
      <alignment horizontal="left" vertical="center" wrapText="1" indent="1"/>
      <protection/>
    </xf>
    <xf numFmtId="0" fontId="15" fillId="0" borderId="16" xfId="58" applyFont="1" applyFill="1" applyBorder="1" applyAlignment="1" applyProtection="1">
      <alignment horizontal="left" vertical="center" wrapText="1" indent="1"/>
      <protection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14" fillId="0" borderId="25" xfId="58" applyFont="1" applyFill="1" applyBorder="1" applyAlignment="1" applyProtection="1">
      <alignment horizontal="left" vertical="center" wrapText="1" indent="1"/>
      <protection/>
    </xf>
    <xf numFmtId="0" fontId="14" fillId="0" borderId="26" xfId="58" applyFont="1" applyFill="1" applyBorder="1" applyAlignment="1" applyProtection="1">
      <alignment horizontal="left" vertical="center" wrapText="1" inden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6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3" fillId="0" borderId="0" xfId="58" applyFill="1">
      <alignment/>
      <protection/>
    </xf>
    <xf numFmtId="0" fontId="15" fillId="0" borderId="0" xfId="58" applyFont="1" applyFill="1">
      <alignment/>
      <protection/>
    </xf>
    <xf numFmtId="0" fontId="17" fillId="0" borderId="0" xfId="58" applyFont="1" applyFill="1">
      <alignment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4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0" fontId="5" fillId="0" borderId="28" xfId="0" applyFont="1" applyFill="1" applyBorder="1" applyAlignment="1" applyProtection="1">
      <alignment horizontal="right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indent="6"/>
      <protection/>
    </xf>
    <xf numFmtId="0" fontId="15" fillId="0" borderId="11" xfId="58" applyFont="1" applyFill="1" applyBorder="1" applyAlignment="1" applyProtection="1">
      <alignment horizontal="left" vertical="center" wrapText="1" indent="6"/>
      <protection/>
    </xf>
    <xf numFmtId="0" fontId="15" fillId="0" borderId="16" xfId="58" applyFont="1" applyFill="1" applyBorder="1" applyAlignment="1" applyProtection="1">
      <alignment horizontal="left" vertical="center" wrapText="1" indent="6"/>
      <protection/>
    </xf>
    <xf numFmtId="0" fontId="15" fillId="0" borderId="29" xfId="58" applyFont="1" applyFill="1" applyBorder="1" applyAlignment="1" applyProtection="1">
      <alignment horizontal="left" vertical="center" wrapText="1" indent="6"/>
      <protection/>
    </xf>
    <xf numFmtId="49" fontId="15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 inden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49" fontId="15" fillId="0" borderId="16" xfId="0" applyNumberFormat="1" applyFont="1" applyFill="1" applyBorder="1" applyAlignment="1" applyProtection="1">
      <alignment horizontal="center" vertical="center" wrapText="1"/>
      <protection/>
    </xf>
    <xf numFmtId="49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24" fillId="0" borderId="34" xfId="0" applyFont="1" applyBorder="1" applyAlignment="1" applyProtection="1">
      <alignment horizontal="center" wrapText="1"/>
      <protection/>
    </xf>
    <xf numFmtId="0" fontId="25" fillId="0" borderId="34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4" fillId="0" borderId="34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3" fillId="0" borderId="0" xfId="0" applyNumberFormat="1" applyFont="1" applyFill="1" applyAlignment="1" applyProtection="1">
      <alignment vertical="center" wrapText="1"/>
      <protection locked="0"/>
    </xf>
    <xf numFmtId="0" fontId="14" fillId="0" borderId="35" xfId="58" applyFont="1" applyFill="1" applyBorder="1" applyAlignment="1" applyProtection="1">
      <alignment horizontal="left" vertical="center" wrapText="1" indent="1"/>
      <protection/>
    </xf>
    <xf numFmtId="49" fontId="15" fillId="0" borderId="3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3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32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17" xfId="58" applyFont="1" applyFill="1" applyBorder="1" applyAlignment="1" applyProtection="1">
      <alignment horizontal="left" vertical="center" wrapText="1" inden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3" fillId="0" borderId="0" xfId="58" applyFill="1" applyAlignment="1">
      <alignment horizontal="left" vertical="center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27" fillId="0" borderId="11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indent="1"/>
      <protection/>
    </xf>
    <xf numFmtId="0" fontId="19" fillId="0" borderId="29" xfId="0" applyFont="1" applyBorder="1" applyAlignment="1" applyProtection="1">
      <alignment horizontal="left" vertical="center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49" fontId="19" fillId="0" borderId="18" xfId="0" applyNumberFormat="1" applyFont="1" applyBorder="1" applyAlignment="1" applyProtection="1">
      <alignment horizontal="left" vertical="center" wrapText="1" indent="2"/>
      <protection/>
    </xf>
    <xf numFmtId="49" fontId="20" fillId="0" borderId="18" xfId="0" applyNumberFormat="1" applyFont="1" applyBorder="1" applyAlignment="1" applyProtection="1">
      <alignment horizontal="left" vertical="center" wrapText="1" indent="1"/>
      <protection/>
    </xf>
    <xf numFmtId="49" fontId="19" fillId="0" borderId="23" xfId="0" applyNumberFormat="1" applyFont="1" applyBorder="1" applyAlignment="1" applyProtection="1">
      <alignment horizontal="left" vertical="center" wrapText="1" indent="2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0" fontId="26" fillId="0" borderId="19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2"/>
      <protection/>
    </xf>
    <xf numFmtId="0" fontId="19" fillId="0" borderId="13" xfId="0" applyFont="1" applyBorder="1" applyAlignment="1" applyProtection="1">
      <alignment horizontal="left" vertical="center" wrapText="1" indent="1"/>
      <protection/>
    </xf>
    <xf numFmtId="49" fontId="19" fillId="0" borderId="21" xfId="0" applyNumberFormat="1" applyFont="1" applyBorder="1" applyAlignment="1" applyProtection="1">
      <alignment horizontal="left" vertical="center" wrapText="1" indent="2"/>
      <protection/>
    </xf>
    <xf numFmtId="0" fontId="19" fillId="0" borderId="16" xfId="0" applyFont="1" applyBorder="1" applyAlignment="1" applyProtection="1">
      <alignment horizontal="left" vertical="center" wrapText="1" indent="1"/>
      <protection/>
    </xf>
    <xf numFmtId="0" fontId="20" fillId="0" borderId="19" xfId="0" applyFont="1" applyBorder="1" applyAlignment="1" applyProtection="1">
      <alignment horizontal="left" vertical="center" wrapText="1" indent="1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0" fillId="0" borderId="39" xfId="0" applyFont="1" applyBorder="1" applyAlignment="1" applyProtection="1">
      <alignment horizontal="left" vertical="center" wrapText="1" indent="1"/>
      <protection/>
    </xf>
    <xf numFmtId="49" fontId="19" fillId="0" borderId="24" xfId="0" applyNumberFormat="1" applyFont="1" applyBorder="1" applyAlignment="1" applyProtection="1">
      <alignment horizontal="left" vertical="center" wrapText="1" indent="1"/>
      <protection/>
    </xf>
    <xf numFmtId="49" fontId="27" fillId="0" borderId="24" xfId="0" applyNumberFormat="1" applyFont="1" applyBorder="1" applyAlignment="1" applyProtection="1">
      <alignment horizontal="lef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3" fillId="0" borderId="0" xfId="58" applyFill="1" applyAlignment="1">
      <alignment/>
      <protection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left" vertical="center" wrapText="1" indent="1"/>
      <protection/>
    </xf>
    <xf numFmtId="0" fontId="15" fillId="0" borderId="43" xfId="58" applyFont="1" applyFill="1" applyBorder="1" applyAlignment="1" applyProtection="1">
      <alignment horizontal="left" vertical="center" wrapText="1" indent="1"/>
      <protection/>
    </xf>
    <xf numFmtId="0" fontId="15" fillId="0" borderId="43" xfId="58" applyFont="1" applyFill="1" applyBorder="1" applyAlignment="1" applyProtection="1">
      <alignment horizontal="left" indent="7"/>
      <protection/>
    </xf>
    <xf numFmtId="0" fontId="15" fillId="0" borderId="44" xfId="58" applyFont="1" applyFill="1" applyBorder="1" applyAlignment="1" applyProtection="1">
      <alignment horizontal="left" vertical="center" wrapText="1" indent="6"/>
      <protection/>
    </xf>
    <xf numFmtId="0" fontId="15" fillId="0" borderId="43" xfId="58" applyFont="1" applyFill="1" applyBorder="1" applyAlignment="1" applyProtection="1">
      <alignment horizontal="left" vertical="center" wrapText="1" indent="6"/>
      <protection/>
    </xf>
    <xf numFmtId="0" fontId="15" fillId="0" borderId="45" xfId="58" applyFont="1" applyFill="1" applyBorder="1" applyAlignment="1" applyProtection="1">
      <alignment horizontal="left" vertical="center" wrapText="1" indent="6"/>
      <protection/>
    </xf>
    <xf numFmtId="0" fontId="14" fillId="0" borderId="39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left" vertical="center" wrapText="1" indent="1"/>
      <protection/>
    </xf>
    <xf numFmtId="0" fontId="19" fillId="0" borderId="44" xfId="0" applyFont="1" applyBorder="1" applyAlignment="1" applyProtection="1">
      <alignment horizontal="left" vertical="center" wrapText="1" indent="1"/>
      <protection/>
    </xf>
    <xf numFmtId="0" fontId="19" fillId="0" borderId="43" xfId="0" applyFont="1" applyBorder="1" applyAlignment="1" applyProtection="1">
      <alignment horizontal="left" vertical="center" wrapText="1" indent="1"/>
      <protection/>
    </xf>
    <xf numFmtId="0" fontId="19" fillId="0" borderId="45" xfId="0" applyFont="1" applyBorder="1" applyAlignment="1" applyProtection="1">
      <alignment horizontal="left" vertical="center" wrapText="1" indent="1"/>
      <protection/>
    </xf>
    <xf numFmtId="0" fontId="19" fillId="0" borderId="47" xfId="0" applyFont="1" applyBorder="1" applyAlignment="1" applyProtection="1">
      <alignment horizontal="left" vertical="center" wrapText="1" indent="1"/>
      <protection/>
    </xf>
    <xf numFmtId="0" fontId="27" fillId="0" borderId="43" xfId="0" applyFont="1" applyBorder="1" applyAlignment="1" applyProtection="1">
      <alignment horizontal="left" vertical="center" wrapText="1" indent="1"/>
      <protection/>
    </xf>
    <xf numFmtId="0" fontId="19" fillId="0" borderId="43" xfId="0" applyFont="1" applyBorder="1" applyAlignment="1" applyProtection="1">
      <alignment horizontal="left" vertical="center" wrapText="1" indent="6"/>
      <protection/>
    </xf>
    <xf numFmtId="0" fontId="20" fillId="0" borderId="48" xfId="0" applyFont="1" applyBorder="1" applyAlignment="1" applyProtection="1">
      <alignment horizontal="left" vertical="center" wrapText="1" indent="1"/>
      <protection/>
    </xf>
    <xf numFmtId="0" fontId="19" fillId="0" borderId="49" xfId="0" applyFont="1" applyBorder="1" applyAlignment="1" applyProtection="1">
      <alignment horizontal="left" vertical="center" wrapText="1" indent="1"/>
      <protection/>
    </xf>
    <xf numFmtId="0" fontId="19" fillId="0" borderId="50" xfId="0" applyFont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3" fillId="0" borderId="34" xfId="0" applyFont="1" applyBorder="1" applyAlignment="1" applyProtection="1">
      <alignment horizontal="center" wrapText="1"/>
      <protection/>
    </xf>
    <xf numFmtId="0" fontId="14" fillId="0" borderId="34" xfId="58" applyFont="1" applyFill="1" applyBorder="1" applyAlignment="1" applyProtection="1">
      <alignment horizontal="left" vertical="center" wrapText="1" indent="1"/>
      <protection/>
    </xf>
    <xf numFmtId="0" fontId="20" fillId="0" borderId="26" xfId="0" applyFont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left" vertical="center" wrapText="1" inden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19" fillId="0" borderId="14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7" fillId="0" borderId="13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 quotePrefix="1">
      <alignment horizontal="left" vertical="center" wrapText="1" indent="6"/>
      <protection/>
    </xf>
    <xf numFmtId="0" fontId="19" fillId="0" borderId="29" xfId="0" applyFont="1" applyBorder="1" applyAlignment="1" applyProtection="1" quotePrefix="1">
      <alignment horizontal="left" vertical="center" wrapText="1" indent="6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0" fontId="3" fillId="0" borderId="0" xfId="58" applyFont="1" applyFill="1" applyProtection="1">
      <alignment/>
      <protection/>
    </xf>
    <xf numFmtId="0" fontId="3" fillId="0" borderId="0" xfId="58" applyFont="1" applyFill="1" applyAlignment="1" applyProtection="1">
      <alignment horizontal="right" vertical="center" indent="1"/>
      <protection/>
    </xf>
    <xf numFmtId="0" fontId="12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0" fillId="0" borderId="25" xfId="0" applyFont="1" applyBorder="1" applyAlignment="1" applyProtection="1">
      <alignment horizontal="left" vertical="center" wrapText="1" indent="1"/>
      <protection/>
    </xf>
    <xf numFmtId="0" fontId="31" fillId="0" borderId="25" xfId="0" applyFont="1" applyBorder="1" applyAlignment="1" applyProtection="1">
      <alignment horizontal="left" vertical="center" wrapText="1" indent="1"/>
      <protection/>
    </xf>
    <xf numFmtId="0" fontId="3" fillId="0" borderId="0" xfId="58" applyFont="1" applyFill="1">
      <alignment/>
      <protection/>
    </xf>
    <xf numFmtId="0" fontId="3" fillId="0" borderId="0" xfId="58" applyFont="1" applyFill="1" applyAlignment="1">
      <alignment horizontal="right" vertical="center" indent="1"/>
      <protection/>
    </xf>
    <xf numFmtId="0" fontId="27" fillId="0" borderId="44" xfId="0" applyFont="1" applyBorder="1" applyAlignment="1" applyProtection="1">
      <alignment horizontal="left" vertical="center" wrapText="1" indent="1"/>
      <protection/>
    </xf>
    <xf numFmtId="0" fontId="19" fillId="0" borderId="42" xfId="0" applyFont="1" applyBorder="1" applyAlignment="1" applyProtection="1">
      <alignment horizontal="left" vertical="center" wrapText="1" indent="1"/>
      <protection/>
    </xf>
    <xf numFmtId="0" fontId="19" fillId="0" borderId="46" xfId="0" applyFont="1" applyBorder="1" applyAlignment="1" applyProtection="1">
      <alignment horizontal="left" vertical="center" wrapText="1" indent="1"/>
      <protection/>
    </xf>
    <xf numFmtId="0" fontId="29" fillId="0" borderId="25" xfId="0" applyFont="1" applyBorder="1" applyAlignment="1" applyProtection="1">
      <alignment horizontal="center" wrapText="1"/>
      <protection/>
    </xf>
    <xf numFmtId="0" fontId="18" fillId="0" borderId="39" xfId="0" applyFont="1" applyBorder="1" applyAlignment="1" applyProtection="1">
      <alignment horizontal="left" vertical="center" wrapText="1" indent="1"/>
      <protection/>
    </xf>
    <xf numFmtId="0" fontId="19" fillId="0" borderId="45" xfId="0" applyFont="1" applyBorder="1" applyAlignment="1" applyProtection="1">
      <alignment horizontal="left" vertical="center" wrapText="1" indent="6"/>
      <protection/>
    </xf>
    <xf numFmtId="0" fontId="20" fillId="0" borderId="51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right" vertical="center" wrapText="1" inden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164" fontId="7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4" xfId="0" applyFont="1" applyFill="1" applyBorder="1" applyAlignment="1" applyProtection="1" quotePrefix="1">
      <alignment horizontal="right" vertical="center" indent="1"/>
      <protection/>
    </xf>
    <xf numFmtId="0" fontId="7" fillId="0" borderId="28" xfId="0" applyFont="1" applyFill="1" applyBorder="1" applyAlignment="1" applyProtection="1">
      <alignment horizontal="right" vertical="center" indent="1"/>
      <protection/>
    </xf>
    <xf numFmtId="0" fontId="7" fillId="0" borderId="40" xfId="58" applyFont="1" applyFill="1" applyBorder="1" applyAlignment="1" applyProtection="1">
      <alignment horizontal="center" vertical="center" wrapText="1"/>
      <protection/>
    </xf>
    <xf numFmtId="0" fontId="14" fillId="0" borderId="40" xfId="58" applyFont="1" applyFill="1" applyBorder="1" applyAlignment="1" applyProtection="1">
      <alignment horizontal="center" vertical="center" wrapText="1"/>
      <protection/>
    </xf>
    <xf numFmtId="164" fontId="14" fillId="0" borderId="5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57" xfId="0" applyFont="1" applyBorder="1" applyAlignment="1" applyProtection="1">
      <alignment horizontal="right" vertical="center" wrapText="1" indent="1"/>
      <protection locked="0"/>
    </xf>
    <xf numFmtId="0" fontId="19" fillId="0" borderId="41" xfId="0" applyFont="1" applyBorder="1" applyAlignment="1" applyProtection="1">
      <alignment horizontal="right" vertical="center" wrapText="1" indent="1"/>
      <protection locked="0"/>
    </xf>
    <xf numFmtId="0" fontId="19" fillId="0" borderId="55" xfId="0" applyFont="1" applyBorder="1" applyAlignment="1" applyProtection="1">
      <alignment horizontal="right" vertical="center" wrapText="1" indent="1"/>
      <protection locked="0"/>
    </xf>
    <xf numFmtId="164" fontId="20" fillId="0" borderId="40" xfId="0" applyNumberFormat="1" applyFont="1" applyBorder="1" applyAlignment="1" applyProtection="1">
      <alignment horizontal="right" vertical="center" wrapText="1" indent="1"/>
      <protection/>
    </xf>
    <xf numFmtId="0" fontId="18" fillId="0" borderId="40" xfId="0" applyFont="1" applyBorder="1" applyAlignment="1" applyProtection="1" quotePrefix="1">
      <alignment horizontal="right" vertical="center" wrapText="1" indent="1"/>
      <protection locked="0"/>
    </xf>
    <xf numFmtId="164" fontId="19" fillId="0" borderId="40" xfId="0" applyNumberFormat="1" applyFont="1" applyBorder="1" applyAlignment="1" applyProtection="1">
      <alignment horizontal="right" vertical="center" wrapText="1" indent="1"/>
      <protection/>
    </xf>
    <xf numFmtId="0" fontId="19" fillId="0" borderId="40" xfId="0" applyFont="1" applyBorder="1" applyAlignment="1" applyProtection="1">
      <alignment horizontal="right" vertical="center" wrapText="1" indent="1"/>
      <protection/>
    </xf>
    <xf numFmtId="0" fontId="3" fillId="0" borderId="0" xfId="58" applyFill="1" applyBorder="1">
      <alignment/>
      <protection/>
    </xf>
    <xf numFmtId="49" fontId="7" fillId="0" borderId="54" xfId="0" applyNumberFormat="1" applyFont="1" applyFill="1" applyBorder="1" applyAlignment="1" applyProtection="1">
      <alignment horizontal="right" vertical="center"/>
      <protection/>
    </xf>
    <xf numFmtId="49" fontId="7" fillId="0" borderId="28" xfId="0" applyNumberFormat="1" applyFont="1" applyFill="1" applyBorder="1" applyAlignment="1" applyProtection="1">
      <alignment horizontal="right" vertical="center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4" xfId="0" applyNumberFormat="1" applyFont="1" applyFill="1" applyBorder="1" applyAlignment="1" applyProtection="1">
      <alignment horizontal="right" vertical="center"/>
      <protection locked="0"/>
    </xf>
    <xf numFmtId="49" fontId="7" fillId="0" borderId="28" xfId="0" applyNumberFormat="1" applyFont="1" applyFill="1" applyBorder="1" applyAlignment="1" applyProtection="1">
      <alignment horizontal="right" vertical="center"/>
      <protection locked="0"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62" xfId="0" applyFont="1" applyFill="1" applyBorder="1" applyAlignment="1" applyProtection="1">
      <alignment horizontal="right"/>
      <protection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4" fillId="0" borderId="39" xfId="0" applyFont="1" applyFill="1" applyBorder="1" applyAlignment="1" applyProtection="1">
      <alignment horizontal="center" vertical="center" wrapText="1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14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39" xfId="0" applyFill="1" applyBorder="1" applyAlignment="1" applyProtection="1">
      <alignment horizontal="right" vertical="center" wrapText="1" indent="1"/>
      <protection/>
    </xf>
    <xf numFmtId="3" fontId="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62" xfId="0" applyNumberFormat="1" applyFont="1" applyFill="1" applyBorder="1" applyAlignment="1" applyProtection="1">
      <alignment horizontal="right" vertical="center"/>
      <protection locked="0"/>
    </xf>
    <xf numFmtId="49" fontId="7" fillId="0" borderId="45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47" xfId="0" applyNumberFormat="1" applyFont="1" applyFill="1" applyBorder="1" applyAlignment="1" applyProtection="1">
      <alignment horizontal="right" vertical="center"/>
      <protection locked="0"/>
    </xf>
    <xf numFmtId="0" fontId="5" fillId="0" borderId="36" xfId="0" applyFont="1" applyFill="1" applyBorder="1" applyAlignment="1" applyProtection="1">
      <alignment horizontal="right"/>
      <protection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0" fontId="7" fillId="0" borderId="45" xfId="0" applyFont="1" applyFill="1" applyBorder="1" applyAlignment="1" applyProtection="1">
      <alignment horizontal="right" vertical="center" indent="1"/>
      <protection/>
    </xf>
    <xf numFmtId="164" fontId="21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62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36" xfId="0" applyFont="1" applyFill="1" applyBorder="1" applyAlignment="1" applyProtection="1">
      <alignment horizontal="right" vertical="center" wrapText="1" indent="1"/>
      <protection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2" xfId="58" applyFont="1" applyFill="1" applyBorder="1" applyAlignment="1" applyProtection="1">
      <alignment horizontal="center" vertical="center" wrapText="1"/>
      <protection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9" xfId="58" applyFont="1" applyFill="1" applyBorder="1" applyAlignment="1" applyProtection="1">
      <alignment horizontal="center" vertical="center" wrapText="1"/>
      <protection/>
    </xf>
    <xf numFmtId="164" fontId="14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43" xfId="0" applyFont="1" applyBorder="1" applyAlignment="1" applyProtection="1">
      <alignment horizontal="right" vertical="center" wrapText="1" indent="1"/>
      <protection locked="0"/>
    </xf>
    <xf numFmtId="0" fontId="19" fillId="0" borderId="44" xfId="0" applyFont="1" applyBorder="1" applyAlignment="1" applyProtection="1">
      <alignment horizontal="right" vertical="center" wrapText="1" indent="1"/>
      <protection locked="0"/>
    </xf>
    <xf numFmtId="164" fontId="21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47" xfId="0" applyFont="1" applyBorder="1" applyAlignment="1" applyProtection="1">
      <alignment horizontal="right" vertical="center" wrapText="1" indent="1"/>
      <protection locked="0"/>
    </xf>
    <xf numFmtId="164" fontId="20" fillId="0" borderId="39" xfId="0" applyNumberFormat="1" applyFont="1" applyBorder="1" applyAlignment="1" applyProtection="1">
      <alignment horizontal="right" vertical="center" wrapText="1" indent="1"/>
      <protection/>
    </xf>
    <xf numFmtId="0" fontId="18" fillId="0" borderId="51" xfId="0" applyFont="1" applyBorder="1" applyAlignment="1" applyProtection="1" quotePrefix="1">
      <alignment horizontal="right" vertical="center" wrapText="1" indent="1"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 indent="1"/>
      <protection/>
    </xf>
    <xf numFmtId="0" fontId="6" fillId="0" borderId="0" xfId="58" applyFont="1" applyFill="1" applyBorder="1" applyAlignment="1" applyProtection="1">
      <alignment horizontal="center"/>
      <protection/>
    </xf>
    <xf numFmtId="164" fontId="19" fillId="0" borderId="39" xfId="0" applyNumberFormat="1" applyFont="1" applyBorder="1" applyAlignment="1" applyProtection="1">
      <alignment horizontal="right" vertical="center" wrapText="1" indent="1"/>
      <protection/>
    </xf>
    <xf numFmtId="0" fontId="19" fillId="0" borderId="39" xfId="0" applyFont="1" applyBorder="1" applyAlignment="1" applyProtection="1">
      <alignment horizontal="right" vertical="center" wrapText="1" indent="1"/>
      <protection/>
    </xf>
    <xf numFmtId="49" fontId="7" fillId="0" borderId="45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center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64" fontId="15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58" applyFont="1" applyFill="1" applyBorder="1" applyAlignment="1" applyProtection="1">
      <alignment horizontal="center" vertical="center" wrapText="1"/>
      <protection/>
    </xf>
    <xf numFmtId="0" fontId="14" fillId="0" borderId="63" xfId="58" applyFont="1" applyFill="1" applyBorder="1" applyAlignment="1" applyProtection="1">
      <alignment horizontal="center" vertical="center" wrapText="1"/>
      <protection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3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58" applyFont="1" applyFill="1" applyBorder="1" applyAlignment="1" applyProtection="1">
      <alignment horizontal="right" vertical="center" indent="1"/>
      <protection/>
    </xf>
    <xf numFmtId="0" fontId="19" fillId="0" borderId="63" xfId="0" applyFont="1" applyBorder="1" applyAlignment="1" applyProtection="1">
      <alignment horizontal="right" vertical="center" wrapText="1" indent="1"/>
      <protection locked="0"/>
    </xf>
    <xf numFmtId="164" fontId="20" fillId="0" borderId="63" xfId="0" applyNumberFormat="1" applyFont="1" applyBorder="1" applyAlignment="1" applyProtection="1">
      <alignment horizontal="right" vertical="center" wrapText="1" indent="1"/>
      <protection/>
    </xf>
    <xf numFmtId="0" fontId="18" fillId="0" borderId="63" xfId="0" applyFont="1" applyBorder="1" applyAlignment="1" applyProtection="1" quotePrefix="1">
      <alignment horizontal="right" vertical="center" wrapText="1" indent="1"/>
      <protection locked="0"/>
    </xf>
    <xf numFmtId="3" fontId="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42" fontId="14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 quotePrefix="1">
      <alignment horizontal="right" vertical="center" indent="1"/>
      <protection/>
    </xf>
    <xf numFmtId="49" fontId="7" fillId="0" borderId="42" xfId="0" applyNumberFormat="1" applyFont="1" applyFill="1" applyBorder="1" applyAlignment="1" applyProtection="1">
      <alignment horizontal="right" vertical="center"/>
      <protection/>
    </xf>
    <xf numFmtId="0" fontId="9" fillId="0" borderId="63" xfId="0" applyFont="1" applyFill="1" applyBorder="1" applyAlignment="1">
      <alignment vertical="center" wrapText="1"/>
    </xf>
    <xf numFmtId="49" fontId="7" fillId="0" borderId="43" xfId="0" applyNumberFormat="1" applyFont="1" applyFill="1" applyBorder="1" applyAlignment="1" applyProtection="1">
      <alignment horizontal="right" vertical="center"/>
      <protection locked="0"/>
    </xf>
    <xf numFmtId="164" fontId="19" fillId="0" borderId="63" xfId="0" applyNumberFormat="1" applyFont="1" applyBorder="1" applyAlignment="1" applyProtection="1">
      <alignment horizontal="right" vertical="center" wrapText="1" indent="1"/>
      <protection/>
    </xf>
    <xf numFmtId="0" fontId="19" fillId="0" borderId="63" xfId="0" applyFont="1" applyBorder="1" applyAlignment="1" applyProtection="1">
      <alignment horizontal="right" vertical="center" wrapText="1" indent="1"/>
      <protection/>
    </xf>
    <xf numFmtId="0" fontId="12" fillId="0" borderId="0" xfId="0" applyFont="1" applyAlignment="1" applyProtection="1">
      <alignment horizontal="left" vertical="center" indent="1"/>
      <protection/>
    </xf>
    <xf numFmtId="0" fontId="12" fillId="0" borderId="0" xfId="0" applyFont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wrapText="1" indent="1"/>
      <protection/>
    </xf>
    <xf numFmtId="164" fontId="22" fillId="0" borderId="28" xfId="58" applyNumberFormat="1" applyFont="1" applyFill="1" applyBorder="1" applyAlignment="1" applyProtection="1">
      <alignment horizontal="left" vertical="center"/>
      <protection/>
    </xf>
    <xf numFmtId="164" fontId="22" fillId="0" borderId="2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view="pageLayout" zoomScaleNormal="120" zoomScaleSheetLayoutView="100" workbookViewId="0" topLeftCell="A55">
      <selection activeCell="B4" sqref="B4"/>
    </sheetView>
  </sheetViews>
  <sheetFormatPr defaultColWidth="9.375" defaultRowHeight="12.75"/>
  <cols>
    <col min="1" max="1" width="9.50390625" style="199" customWidth="1"/>
    <col min="2" max="2" width="73.00390625" style="199" customWidth="1"/>
    <col min="3" max="5" width="17.75390625" style="200" customWidth="1"/>
    <col min="6" max="6" width="9.00390625" style="33" customWidth="1"/>
    <col min="7" max="16384" width="9.375" style="33" customWidth="1"/>
  </cols>
  <sheetData>
    <row r="1" spans="1:5" ht="15.75" customHeight="1">
      <c r="A1" s="383" t="s">
        <v>50</v>
      </c>
      <c r="B1" s="383"/>
      <c r="C1" s="383"/>
      <c r="D1" s="215"/>
      <c r="E1" s="215" t="s">
        <v>312</v>
      </c>
    </row>
    <row r="2" spans="1:5" ht="15.75" customHeight="1" thickBot="1">
      <c r="A2" s="385" t="s">
        <v>129</v>
      </c>
      <c r="B2" s="385"/>
      <c r="C2" s="139" t="s">
        <v>267</v>
      </c>
      <c r="D2" s="140"/>
      <c r="E2" s="140"/>
    </row>
    <row r="3" spans="1:5" ht="37.5" customHeight="1" thickBot="1">
      <c r="A3" s="27" t="s">
        <v>83</v>
      </c>
      <c r="B3" s="28" t="s">
        <v>52</v>
      </c>
      <c r="C3" s="251" t="s">
        <v>308</v>
      </c>
      <c r="D3" s="353" t="s">
        <v>309</v>
      </c>
      <c r="E3" s="356"/>
    </row>
    <row r="4" spans="1:5" s="34" customFormat="1" ht="12" customHeight="1" thickBot="1">
      <c r="A4" s="31">
        <v>1</v>
      </c>
      <c r="B4" s="32">
        <v>2</v>
      </c>
      <c r="C4" s="252">
        <v>3</v>
      </c>
      <c r="D4" s="252">
        <v>4</v>
      </c>
      <c r="E4" s="357"/>
    </row>
    <row r="5" spans="1:5" s="1" customFormat="1" ht="12" customHeight="1" thickBot="1">
      <c r="A5" s="24" t="s">
        <v>53</v>
      </c>
      <c r="B5" s="23" t="s">
        <v>135</v>
      </c>
      <c r="C5" s="253">
        <f>+C6+C11+C20</f>
        <v>32023</v>
      </c>
      <c r="D5" s="138">
        <f>+D6+D11+D20</f>
        <v>33648</v>
      </c>
      <c r="E5" s="358"/>
    </row>
    <row r="6" spans="1:5" s="1" customFormat="1" ht="12" customHeight="1" thickBot="1">
      <c r="A6" s="22" t="s">
        <v>54</v>
      </c>
      <c r="B6" s="116" t="s">
        <v>288</v>
      </c>
      <c r="C6" s="254">
        <v>25690</v>
      </c>
      <c r="D6" s="138">
        <f>SUM(D7:D10)</f>
        <v>25730</v>
      </c>
      <c r="E6" s="358"/>
    </row>
    <row r="7" spans="1:5" s="1" customFormat="1" ht="12" customHeight="1">
      <c r="A7" s="15" t="s">
        <v>111</v>
      </c>
      <c r="B7" s="181" t="s">
        <v>75</v>
      </c>
      <c r="C7" s="255">
        <v>24270</v>
      </c>
      <c r="D7" s="261">
        <v>18910</v>
      </c>
      <c r="E7" s="359"/>
    </row>
    <row r="8" spans="1:5" s="1" customFormat="1" ht="12" customHeight="1">
      <c r="A8" s="15" t="s">
        <v>112</v>
      </c>
      <c r="B8" s="129" t="s">
        <v>84</v>
      </c>
      <c r="C8" s="255">
        <v>0</v>
      </c>
      <c r="D8" s="257"/>
      <c r="E8" s="359"/>
    </row>
    <row r="9" spans="1:5" s="1" customFormat="1" ht="12" customHeight="1">
      <c r="A9" s="15" t="s">
        <v>113</v>
      </c>
      <c r="B9" s="129" t="s">
        <v>136</v>
      </c>
      <c r="C9" s="255">
        <v>1420</v>
      </c>
      <c r="D9" s="257">
        <v>1420</v>
      </c>
      <c r="E9" s="359"/>
    </row>
    <row r="10" spans="1:5" s="1" customFormat="1" ht="12" customHeight="1" thickBot="1">
      <c r="A10" s="15" t="s">
        <v>114</v>
      </c>
      <c r="B10" s="182" t="s">
        <v>313</v>
      </c>
      <c r="C10" s="255">
        <v>0</v>
      </c>
      <c r="D10" s="262">
        <v>5400</v>
      </c>
      <c r="E10" s="359"/>
    </row>
    <row r="11" spans="1:5" s="1" customFormat="1" ht="12" customHeight="1" thickBot="1">
      <c r="A11" s="22" t="s">
        <v>55</v>
      </c>
      <c r="B11" s="23" t="s">
        <v>137</v>
      </c>
      <c r="C11" s="138">
        <f>SUM(C12:C19)</f>
        <v>6333</v>
      </c>
      <c r="D11" s="138">
        <f>SUM(D12:D19)</f>
        <v>7918</v>
      </c>
      <c r="E11" s="358"/>
    </row>
    <row r="12" spans="1:5" s="1" customFormat="1" ht="12" customHeight="1">
      <c r="A12" s="19" t="s">
        <v>85</v>
      </c>
      <c r="B12" s="8" t="s">
        <v>143</v>
      </c>
      <c r="C12" s="256"/>
      <c r="D12" s="261"/>
      <c r="E12" s="359"/>
    </row>
    <row r="13" spans="1:5" s="1" customFormat="1" ht="12" customHeight="1">
      <c r="A13" s="15" t="s">
        <v>86</v>
      </c>
      <c r="B13" s="8" t="s">
        <v>314</v>
      </c>
      <c r="C13" s="257">
        <v>3500</v>
      </c>
      <c r="D13" s="257">
        <v>3500</v>
      </c>
      <c r="E13" s="359"/>
    </row>
    <row r="14" spans="1:5" s="1" customFormat="1" ht="12" customHeight="1">
      <c r="A14" s="15" t="s">
        <v>87</v>
      </c>
      <c r="B14" s="8" t="s">
        <v>144</v>
      </c>
      <c r="C14" s="257">
        <v>1731</v>
      </c>
      <c r="D14" s="257"/>
      <c r="E14" s="359"/>
    </row>
    <row r="15" spans="1:5" s="1" customFormat="1" ht="12" customHeight="1">
      <c r="A15" s="15" t="s">
        <v>88</v>
      </c>
      <c r="B15" s="8" t="s">
        <v>145</v>
      </c>
      <c r="C15" s="257">
        <v>962</v>
      </c>
      <c r="D15" s="257">
        <v>4298</v>
      </c>
      <c r="E15" s="359"/>
    </row>
    <row r="16" spans="1:5" s="1" customFormat="1" ht="12" customHeight="1">
      <c r="A16" s="14" t="s">
        <v>138</v>
      </c>
      <c r="B16" s="7" t="s">
        <v>146</v>
      </c>
      <c r="C16" s="258">
        <v>0</v>
      </c>
      <c r="D16" s="257"/>
      <c r="E16" s="359"/>
    </row>
    <row r="17" spans="1:5" s="1" customFormat="1" ht="12" customHeight="1">
      <c r="A17" s="15" t="s">
        <v>139</v>
      </c>
      <c r="B17" s="8" t="s">
        <v>211</v>
      </c>
      <c r="C17" s="257">
        <v>120</v>
      </c>
      <c r="D17" s="257">
        <v>120</v>
      </c>
      <c r="E17" s="359"/>
    </row>
    <row r="18" spans="1:5" s="1" customFormat="1" ht="12" customHeight="1">
      <c r="A18" s="15" t="s">
        <v>140</v>
      </c>
      <c r="B18" s="8" t="s">
        <v>148</v>
      </c>
      <c r="C18" s="257">
        <v>20</v>
      </c>
      <c r="D18" s="257"/>
      <c r="E18" s="359"/>
    </row>
    <row r="19" spans="1:5" s="1" customFormat="1" ht="12" customHeight="1" thickBot="1">
      <c r="A19" s="16" t="s">
        <v>141</v>
      </c>
      <c r="B19" s="9" t="s">
        <v>149</v>
      </c>
      <c r="C19" s="259"/>
      <c r="D19" s="262"/>
      <c r="E19" s="359"/>
    </row>
    <row r="20" spans="1:5" s="1" customFormat="1" ht="12" customHeight="1" thickBot="1">
      <c r="A20" s="22" t="s">
        <v>150</v>
      </c>
      <c r="B20" s="23" t="s">
        <v>212</v>
      </c>
      <c r="C20" s="260"/>
      <c r="D20" s="270"/>
      <c r="E20" s="360"/>
    </row>
    <row r="21" spans="1:5" s="1" customFormat="1" ht="12" customHeight="1" thickBot="1">
      <c r="A21" s="22" t="s">
        <v>57</v>
      </c>
      <c r="B21" s="23" t="s">
        <v>151</v>
      </c>
      <c r="C21" s="138">
        <f>+C22+C23+C24+C25+C26+C27+C28+C29</f>
        <v>92525</v>
      </c>
      <c r="D21" s="138">
        <f>+D22+D23+D24+D25+D26+D27+D28+D29</f>
        <v>116829</v>
      </c>
      <c r="E21" s="358"/>
    </row>
    <row r="22" spans="1:5" s="1" customFormat="1" ht="12" customHeight="1">
      <c r="A22" s="17" t="s">
        <v>89</v>
      </c>
      <c r="B22" s="10" t="s">
        <v>157</v>
      </c>
      <c r="C22" s="261">
        <v>80192</v>
      </c>
      <c r="D22" s="261">
        <v>110881</v>
      </c>
      <c r="E22" s="359"/>
    </row>
    <row r="23" spans="1:5" s="1" customFormat="1" ht="12" customHeight="1">
      <c r="A23" s="15" t="s">
        <v>90</v>
      </c>
      <c r="B23" s="8" t="s">
        <v>158</v>
      </c>
      <c r="C23" s="257">
        <v>0</v>
      </c>
      <c r="D23" s="257"/>
      <c r="E23" s="359"/>
    </row>
    <row r="24" spans="1:5" s="1" customFormat="1" ht="12" customHeight="1">
      <c r="A24" s="15" t="s">
        <v>91</v>
      </c>
      <c r="B24" s="8" t="s">
        <v>159</v>
      </c>
      <c r="C24" s="257">
        <v>122</v>
      </c>
      <c r="D24" s="257">
        <v>748</v>
      </c>
      <c r="E24" s="359"/>
    </row>
    <row r="25" spans="1:5" s="1" customFormat="1" ht="12" customHeight="1">
      <c r="A25" s="18" t="s">
        <v>152</v>
      </c>
      <c r="B25" s="8" t="s">
        <v>94</v>
      </c>
      <c r="C25" s="262"/>
      <c r="D25" s="257"/>
      <c r="E25" s="359"/>
    </row>
    <row r="26" spans="1:5" s="1" customFormat="1" ht="12" customHeight="1">
      <c r="A26" s="18" t="s">
        <v>153</v>
      </c>
      <c r="B26" s="8" t="s">
        <v>160</v>
      </c>
      <c r="C26" s="262"/>
      <c r="D26" s="257"/>
      <c r="E26" s="359"/>
    </row>
    <row r="27" spans="1:5" s="1" customFormat="1" ht="12" customHeight="1">
      <c r="A27" s="15" t="s">
        <v>154</v>
      </c>
      <c r="B27" s="8" t="s">
        <v>161</v>
      </c>
      <c r="C27" s="257"/>
      <c r="D27" s="257"/>
      <c r="E27" s="359"/>
    </row>
    <row r="28" spans="1:5" s="1" customFormat="1" ht="12" customHeight="1">
      <c r="A28" s="15" t="s">
        <v>155</v>
      </c>
      <c r="B28" s="8" t="s">
        <v>213</v>
      </c>
      <c r="C28" s="263"/>
      <c r="D28" s="263"/>
      <c r="E28" s="361"/>
    </row>
    <row r="29" spans="1:5" s="1" customFormat="1" ht="12" customHeight="1" thickBot="1">
      <c r="A29" s="15" t="s">
        <v>156</v>
      </c>
      <c r="B29" s="13" t="s">
        <v>315</v>
      </c>
      <c r="C29" s="263">
        <v>12211</v>
      </c>
      <c r="D29" s="354">
        <v>5200</v>
      </c>
      <c r="E29" s="361"/>
    </row>
    <row r="30" spans="1:5" s="1" customFormat="1" ht="12" customHeight="1" thickBot="1">
      <c r="A30" s="109" t="s">
        <v>58</v>
      </c>
      <c r="B30" s="23" t="s">
        <v>289</v>
      </c>
      <c r="C30" s="254">
        <v>5669</v>
      </c>
      <c r="D30" s="138">
        <f>D31+D37</f>
        <v>11292</v>
      </c>
      <c r="E30" s="358"/>
    </row>
    <row r="31" spans="1:5" s="1" customFormat="1" ht="12" customHeight="1">
      <c r="A31" s="110" t="s">
        <v>92</v>
      </c>
      <c r="B31" s="183" t="s">
        <v>290</v>
      </c>
      <c r="C31" s="264">
        <v>5663</v>
      </c>
      <c r="D31" s="273">
        <f>SUM(D32:D36)</f>
        <v>11292</v>
      </c>
      <c r="E31" s="362"/>
    </row>
    <row r="32" spans="1:5" s="1" customFormat="1" ht="12" customHeight="1">
      <c r="A32" s="111" t="s">
        <v>95</v>
      </c>
      <c r="B32" s="117" t="s">
        <v>214</v>
      </c>
      <c r="C32" s="265">
        <v>3274</v>
      </c>
      <c r="D32" s="263">
        <v>3274</v>
      </c>
      <c r="E32" s="361"/>
    </row>
    <row r="33" spans="1:5" s="1" customFormat="1" ht="12" customHeight="1">
      <c r="A33" s="111" t="s">
        <v>96</v>
      </c>
      <c r="B33" s="117" t="s">
        <v>215</v>
      </c>
      <c r="C33" s="265"/>
      <c r="D33" s="263"/>
      <c r="E33" s="361"/>
    </row>
    <row r="34" spans="1:5" s="1" customFormat="1" ht="12" customHeight="1">
      <c r="A34" s="111" t="s">
        <v>97</v>
      </c>
      <c r="B34" s="117" t="s">
        <v>216</v>
      </c>
      <c r="C34" s="265"/>
      <c r="D34" s="263"/>
      <c r="E34" s="361"/>
    </row>
    <row r="35" spans="1:5" s="1" customFormat="1" ht="12" customHeight="1">
      <c r="A35" s="111" t="s">
        <v>98</v>
      </c>
      <c r="B35" s="117" t="s">
        <v>217</v>
      </c>
      <c r="C35" s="265"/>
      <c r="D35" s="263"/>
      <c r="E35" s="361"/>
    </row>
    <row r="36" spans="1:5" s="1" customFormat="1" ht="12" customHeight="1">
      <c r="A36" s="111" t="s">
        <v>163</v>
      </c>
      <c r="B36" s="117" t="s">
        <v>291</v>
      </c>
      <c r="C36" s="265">
        <v>2395</v>
      </c>
      <c r="D36" s="263">
        <v>8018</v>
      </c>
      <c r="E36" s="361"/>
    </row>
    <row r="37" spans="1:5" s="1" customFormat="1" ht="12" customHeight="1">
      <c r="A37" s="111" t="s">
        <v>93</v>
      </c>
      <c r="B37" s="118" t="s">
        <v>292</v>
      </c>
      <c r="C37" s="266">
        <f>+C38+C39+C40+C41+C42</f>
        <v>0</v>
      </c>
      <c r="D37" s="274"/>
      <c r="E37" s="362"/>
    </row>
    <row r="38" spans="1:5" s="1" customFormat="1" ht="12" customHeight="1">
      <c r="A38" s="111" t="s">
        <v>101</v>
      </c>
      <c r="B38" s="117" t="s">
        <v>214</v>
      </c>
      <c r="C38" s="265"/>
      <c r="D38" s="263"/>
      <c r="E38" s="361"/>
    </row>
    <row r="39" spans="1:5" s="1" customFormat="1" ht="12" customHeight="1">
      <c r="A39" s="111" t="s">
        <v>102</v>
      </c>
      <c r="B39" s="117" t="s">
        <v>215</v>
      </c>
      <c r="C39" s="265"/>
      <c r="D39" s="263"/>
      <c r="E39" s="361"/>
    </row>
    <row r="40" spans="1:5" s="1" customFormat="1" ht="12" customHeight="1">
      <c r="A40" s="111" t="s">
        <v>103</v>
      </c>
      <c r="B40" s="117" t="s">
        <v>216</v>
      </c>
      <c r="C40" s="265"/>
      <c r="D40" s="263"/>
      <c r="E40" s="361"/>
    </row>
    <row r="41" spans="1:5" s="1" customFormat="1" ht="12" customHeight="1">
      <c r="A41" s="111" t="s">
        <v>104</v>
      </c>
      <c r="B41" s="119" t="s">
        <v>217</v>
      </c>
      <c r="C41" s="265"/>
      <c r="D41" s="263"/>
      <c r="E41" s="361"/>
    </row>
    <row r="42" spans="1:5" s="1" customFormat="1" ht="12" customHeight="1" thickBot="1">
      <c r="A42" s="112" t="s">
        <v>164</v>
      </c>
      <c r="B42" s="120" t="s">
        <v>293</v>
      </c>
      <c r="C42" s="267"/>
      <c r="D42" s="354"/>
      <c r="E42" s="361"/>
    </row>
    <row r="43" spans="1:5" s="1" customFormat="1" ht="12" customHeight="1" thickBot="1">
      <c r="A43" s="22" t="s">
        <v>165</v>
      </c>
      <c r="B43" s="184" t="s">
        <v>218</v>
      </c>
      <c r="C43" s="254">
        <v>1000</v>
      </c>
      <c r="D43" s="138">
        <f>D44+D45</f>
        <v>1958</v>
      </c>
      <c r="E43" s="358"/>
    </row>
    <row r="44" spans="1:5" s="1" customFormat="1" ht="12" customHeight="1">
      <c r="A44" s="17" t="s">
        <v>99</v>
      </c>
      <c r="B44" s="129" t="s">
        <v>219</v>
      </c>
      <c r="C44" s="268">
        <v>1000</v>
      </c>
      <c r="D44" s="261">
        <v>1315</v>
      </c>
      <c r="E44" s="359"/>
    </row>
    <row r="45" spans="1:5" s="1" customFormat="1" ht="12" customHeight="1" thickBot="1">
      <c r="A45" s="14" t="s">
        <v>100</v>
      </c>
      <c r="B45" s="125" t="s">
        <v>223</v>
      </c>
      <c r="C45" s="216"/>
      <c r="D45" s="262">
        <v>643</v>
      </c>
      <c r="E45" s="359"/>
    </row>
    <row r="46" spans="1:5" s="1" customFormat="1" ht="12" customHeight="1" thickBot="1">
      <c r="A46" s="22" t="s">
        <v>60</v>
      </c>
      <c r="B46" s="184" t="s">
        <v>222</v>
      </c>
      <c r="C46" s="254">
        <f>+C47+C48+C49</f>
        <v>6154</v>
      </c>
      <c r="D46" s="138">
        <v>6154</v>
      </c>
      <c r="E46" s="358"/>
    </row>
    <row r="47" spans="1:5" s="1" customFormat="1" ht="12" customHeight="1">
      <c r="A47" s="17" t="s">
        <v>168</v>
      </c>
      <c r="B47" s="129" t="s">
        <v>166</v>
      </c>
      <c r="C47" s="269">
        <v>6154</v>
      </c>
      <c r="D47" s="355">
        <v>6154</v>
      </c>
      <c r="E47" s="361"/>
    </row>
    <row r="48" spans="1:5" s="1" customFormat="1" ht="12" customHeight="1">
      <c r="A48" s="15" t="s">
        <v>169</v>
      </c>
      <c r="B48" s="117" t="s">
        <v>167</v>
      </c>
      <c r="C48" s="263"/>
      <c r="D48" s="263"/>
      <c r="E48" s="361"/>
    </row>
    <row r="49" spans="1:5" s="1" customFormat="1" ht="12" customHeight="1" thickBot="1">
      <c r="A49" s="14" t="s">
        <v>276</v>
      </c>
      <c r="B49" s="125" t="s">
        <v>220</v>
      </c>
      <c r="C49" s="217"/>
      <c r="D49" s="354"/>
      <c r="E49" s="361"/>
    </row>
    <row r="50" spans="1:7" s="1" customFormat="1" ht="17.25" customHeight="1" thickBot="1">
      <c r="A50" s="22" t="s">
        <v>170</v>
      </c>
      <c r="B50" s="185" t="s">
        <v>221</v>
      </c>
      <c r="C50" s="270"/>
      <c r="D50" s="270"/>
      <c r="E50" s="360"/>
      <c r="G50" s="35"/>
    </row>
    <row r="51" spans="1:5" s="1" customFormat="1" ht="12" customHeight="1" thickBot="1">
      <c r="A51" s="22" t="s">
        <v>62</v>
      </c>
      <c r="B51" s="26" t="s">
        <v>171</v>
      </c>
      <c r="C51" s="271">
        <f>+C6+C11+C20+C21+C30+C43+C46+C50</f>
        <v>137371</v>
      </c>
      <c r="D51" s="271">
        <f>+D6+D11+D20+D21+D30+D43+D46+D50</f>
        <v>169881</v>
      </c>
      <c r="E51" s="363"/>
    </row>
    <row r="52" spans="1:5" s="1" customFormat="1" ht="12" customHeight="1" thickBot="1">
      <c r="A52" s="121" t="s">
        <v>63</v>
      </c>
      <c r="B52" s="116" t="s">
        <v>224</v>
      </c>
      <c r="C52" s="272">
        <f>+C53+C59</f>
        <v>103880</v>
      </c>
      <c r="D52" s="272">
        <f>+D53+D59</f>
        <v>103880</v>
      </c>
      <c r="E52" s="364"/>
    </row>
    <row r="53" spans="1:5" s="1" customFormat="1" ht="12" customHeight="1">
      <c r="A53" s="186" t="s">
        <v>127</v>
      </c>
      <c r="B53" s="183" t="s">
        <v>286</v>
      </c>
      <c r="C53" s="273">
        <f>+C54+C55+C56+C57+C58</f>
        <v>23880</v>
      </c>
      <c r="D53" s="273">
        <v>23880</v>
      </c>
      <c r="E53" s="362"/>
    </row>
    <row r="54" spans="1:5" s="1" customFormat="1" ht="12" customHeight="1">
      <c r="A54" s="122" t="s">
        <v>236</v>
      </c>
      <c r="B54" s="117" t="s">
        <v>225</v>
      </c>
      <c r="C54" s="263">
        <v>23880</v>
      </c>
      <c r="D54" s="263">
        <v>23880</v>
      </c>
      <c r="E54" s="361"/>
    </row>
    <row r="55" spans="1:5" s="1" customFormat="1" ht="12" customHeight="1">
      <c r="A55" s="122" t="s">
        <v>237</v>
      </c>
      <c r="B55" s="117" t="s">
        <v>226</v>
      </c>
      <c r="C55" s="263"/>
      <c r="D55" s="263"/>
      <c r="E55" s="361"/>
    </row>
    <row r="56" spans="1:5" s="1" customFormat="1" ht="12" customHeight="1">
      <c r="A56" s="122" t="s">
        <v>238</v>
      </c>
      <c r="B56" s="117" t="s">
        <v>227</v>
      </c>
      <c r="C56" s="263"/>
      <c r="D56" s="263"/>
      <c r="E56" s="361"/>
    </row>
    <row r="57" spans="1:5" s="1" customFormat="1" ht="12" customHeight="1">
      <c r="A57" s="122" t="s">
        <v>239</v>
      </c>
      <c r="B57" s="117" t="s">
        <v>228</v>
      </c>
      <c r="C57" s="263"/>
      <c r="D57" s="263"/>
      <c r="E57" s="361"/>
    </row>
    <row r="58" spans="1:5" s="1" customFormat="1" ht="12" customHeight="1">
      <c r="A58" s="122" t="s">
        <v>240</v>
      </c>
      <c r="B58" s="117" t="s">
        <v>229</v>
      </c>
      <c r="C58" s="263"/>
      <c r="D58" s="263"/>
      <c r="E58" s="361"/>
    </row>
    <row r="59" spans="1:5" s="1" customFormat="1" ht="12" customHeight="1">
      <c r="A59" s="123" t="s">
        <v>128</v>
      </c>
      <c r="B59" s="118" t="s">
        <v>285</v>
      </c>
      <c r="C59" s="274">
        <f>+C60+C61+C62+C63+C64</f>
        <v>80000</v>
      </c>
      <c r="D59" s="274">
        <v>80000</v>
      </c>
      <c r="E59" s="362"/>
    </row>
    <row r="60" spans="1:5" s="1" customFormat="1" ht="12" customHeight="1">
      <c r="A60" s="122" t="s">
        <v>241</v>
      </c>
      <c r="B60" s="117" t="s">
        <v>230</v>
      </c>
      <c r="C60" s="263">
        <v>80000</v>
      </c>
      <c r="D60" s="263">
        <v>80000</v>
      </c>
      <c r="E60" s="361"/>
    </row>
    <row r="61" spans="1:5" s="1" customFormat="1" ht="12" customHeight="1">
      <c r="A61" s="122" t="s">
        <v>242</v>
      </c>
      <c r="B61" s="117" t="s">
        <v>231</v>
      </c>
      <c r="C61" s="263"/>
      <c r="D61" s="263"/>
      <c r="E61" s="361"/>
    </row>
    <row r="62" spans="1:5" s="1" customFormat="1" ht="12" customHeight="1">
      <c r="A62" s="122" t="s">
        <v>243</v>
      </c>
      <c r="B62" s="117" t="s">
        <v>232</v>
      </c>
      <c r="C62" s="263"/>
      <c r="D62" s="263"/>
      <c r="E62" s="361"/>
    </row>
    <row r="63" spans="1:5" s="1" customFormat="1" ht="12" customHeight="1">
      <c r="A63" s="122" t="s">
        <v>244</v>
      </c>
      <c r="B63" s="117" t="s">
        <v>233</v>
      </c>
      <c r="C63" s="263"/>
      <c r="D63" s="263"/>
      <c r="E63" s="361"/>
    </row>
    <row r="64" spans="1:5" s="1" customFormat="1" ht="12" customHeight="1" thickBot="1">
      <c r="A64" s="124" t="s">
        <v>245</v>
      </c>
      <c r="B64" s="125" t="s">
        <v>234</v>
      </c>
      <c r="C64" s="275"/>
      <c r="D64" s="354"/>
      <c r="E64" s="361"/>
    </row>
    <row r="65" spans="1:5" s="1" customFormat="1" ht="12" customHeight="1" thickBot="1">
      <c r="A65" s="126" t="s">
        <v>64</v>
      </c>
      <c r="B65" s="187" t="s">
        <v>283</v>
      </c>
      <c r="C65" s="272">
        <f>+C51+C52</f>
        <v>241251</v>
      </c>
      <c r="D65" s="272">
        <f>+D51+D52</f>
        <v>273761</v>
      </c>
      <c r="E65" s="364"/>
    </row>
    <row r="66" spans="1:5" s="1" customFormat="1" ht="13.5" customHeight="1" thickBot="1">
      <c r="A66" s="127" t="s">
        <v>65</v>
      </c>
      <c r="B66" s="188" t="s">
        <v>235</v>
      </c>
      <c r="C66" s="276"/>
      <c r="D66" s="276"/>
      <c r="E66" s="365"/>
    </row>
    <row r="67" spans="1:5" s="1" customFormat="1" ht="12" customHeight="1" thickBot="1">
      <c r="A67" s="126" t="s">
        <v>66</v>
      </c>
      <c r="B67" s="187" t="s">
        <v>284</v>
      </c>
      <c r="C67" s="277">
        <f>+C65+C66</f>
        <v>241251</v>
      </c>
      <c r="D67" s="277">
        <f>+D65+D66</f>
        <v>273761</v>
      </c>
      <c r="E67" s="366"/>
    </row>
    <row r="68" spans="1:5" s="1" customFormat="1" ht="83.25" customHeight="1">
      <c r="A68" s="5"/>
      <c r="B68" s="6"/>
      <c r="C68" s="137"/>
      <c r="D68" s="137"/>
      <c r="E68" s="137"/>
    </row>
    <row r="69" spans="1:5" ht="16.5" customHeight="1">
      <c r="A69" s="383" t="s">
        <v>67</v>
      </c>
      <c r="B69" s="383"/>
      <c r="C69" s="383"/>
      <c r="D69" s="215"/>
      <c r="E69" s="215"/>
    </row>
    <row r="70" spans="1:5" s="141" customFormat="1" ht="16.5" customHeight="1" thickBot="1">
      <c r="A70" s="386" t="s">
        <v>130</v>
      </c>
      <c r="B70" s="386"/>
      <c r="C70" s="44" t="s">
        <v>267</v>
      </c>
      <c r="D70" s="218"/>
      <c r="E70" s="218"/>
    </row>
    <row r="71" spans="1:5" ht="37.5" customHeight="1" thickBot="1">
      <c r="A71" s="27" t="s">
        <v>51</v>
      </c>
      <c r="B71" s="28" t="s">
        <v>68</v>
      </c>
      <c r="C71" s="251" t="s">
        <v>308</v>
      </c>
      <c r="D71" s="332" t="s">
        <v>309</v>
      </c>
      <c r="E71" s="356"/>
    </row>
    <row r="72" spans="1:5" s="34" customFormat="1" ht="12" customHeight="1" thickBot="1">
      <c r="A72" s="31">
        <v>1</v>
      </c>
      <c r="B72" s="32">
        <v>2</v>
      </c>
      <c r="C72" s="252">
        <v>3</v>
      </c>
      <c r="D72" s="334">
        <v>4</v>
      </c>
      <c r="E72" s="357"/>
    </row>
    <row r="73" spans="1:5" ht="12" customHeight="1" thickBot="1">
      <c r="A73" s="24" t="s">
        <v>53</v>
      </c>
      <c r="B73" s="30" t="s">
        <v>172</v>
      </c>
      <c r="C73" s="253">
        <f>+C74+C75+C76+C77+C78</f>
        <v>153547</v>
      </c>
      <c r="D73" s="335">
        <f>+D74+D75+D76+D77+D78</f>
        <v>184959</v>
      </c>
      <c r="E73" s="358"/>
    </row>
    <row r="74" spans="1:5" ht="12" customHeight="1">
      <c r="A74" s="19" t="s">
        <v>105</v>
      </c>
      <c r="B74" s="11" t="s">
        <v>69</v>
      </c>
      <c r="C74" s="256">
        <v>67254</v>
      </c>
      <c r="D74" s="333">
        <v>72726</v>
      </c>
      <c r="E74" s="359"/>
    </row>
    <row r="75" spans="1:5" ht="12" customHeight="1">
      <c r="A75" s="15" t="s">
        <v>106</v>
      </c>
      <c r="B75" s="8" t="s">
        <v>173</v>
      </c>
      <c r="C75" s="257">
        <v>18099</v>
      </c>
      <c r="D75" s="331">
        <v>18517</v>
      </c>
      <c r="E75" s="359"/>
    </row>
    <row r="76" spans="1:5" ht="12" customHeight="1">
      <c r="A76" s="15" t="s">
        <v>107</v>
      </c>
      <c r="B76" s="8" t="s">
        <v>124</v>
      </c>
      <c r="C76" s="262">
        <v>44021</v>
      </c>
      <c r="D76" s="331">
        <v>43791</v>
      </c>
      <c r="E76" s="359"/>
    </row>
    <row r="77" spans="1:5" ht="12" customHeight="1">
      <c r="A77" s="15" t="s">
        <v>108</v>
      </c>
      <c r="B77" s="12" t="s">
        <v>174</v>
      </c>
      <c r="C77" s="262">
        <v>7023</v>
      </c>
      <c r="D77" s="331">
        <v>32775</v>
      </c>
      <c r="E77" s="359"/>
    </row>
    <row r="78" spans="1:5" ht="12" customHeight="1">
      <c r="A78" s="15" t="s">
        <v>116</v>
      </c>
      <c r="B78" s="21" t="s">
        <v>175</v>
      </c>
      <c r="C78" s="262">
        <v>17150</v>
      </c>
      <c r="D78" s="331">
        <v>17150</v>
      </c>
      <c r="E78" s="359"/>
    </row>
    <row r="79" spans="1:5" ht="12" customHeight="1">
      <c r="A79" s="15" t="s">
        <v>109</v>
      </c>
      <c r="B79" s="8" t="s">
        <v>191</v>
      </c>
      <c r="C79" s="262"/>
      <c r="D79" s="331"/>
      <c r="E79" s="359"/>
    </row>
    <row r="80" spans="1:5" ht="12" customHeight="1">
      <c r="A80" s="15" t="s">
        <v>110</v>
      </c>
      <c r="B80" s="47" t="s">
        <v>192</v>
      </c>
      <c r="C80" s="262"/>
      <c r="D80" s="331"/>
      <c r="E80" s="359"/>
    </row>
    <row r="81" spans="1:5" ht="12" customHeight="1">
      <c r="A81" s="15" t="s">
        <v>117</v>
      </c>
      <c r="B81" s="47" t="s">
        <v>246</v>
      </c>
      <c r="C81" s="262">
        <v>17150</v>
      </c>
      <c r="D81" s="331">
        <v>17150</v>
      </c>
      <c r="E81" s="359"/>
    </row>
    <row r="82" spans="1:5" ht="12" customHeight="1">
      <c r="A82" s="15" t="s">
        <v>118</v>
      </c>
      <c r="B82" s="48" t="s">
        <v>193</v>
      </c>
      <c r="C82" s="262"/>
      <c r="D82" s="331"/>
      <c r="E82" s="359"/>
    </row>
    <row r="83" spans="1:5" ht="12" customHeight="1">
      <c r="A83" s="14" t="s">
        <v>119</v>
      </c>
      <c r="B83" s="49" t="s">
        <v>194</v>
      </c>
      <c r="C83" s="262"/>
      <c r="D83" s="331"/>
      <c r="E83" s="359"/>
    </row>
    <row r="84" spans="1:5" ht="12" customHeight="1">
      <c r="A84" s="15" t="s">
        <v>120</v>
      </c>
      <c r="B84" s="49" t="s">
        <v>195</v>
      </c>
      <c r="C84" s="262"/>
      <c r="D84" s="331"/>
      <c r="E84" s="359"/>
    </row>
    <row r="85" spans="1:5" ht="12" customHeight="1" thickBot="1">
      <c r="A85" s="20" t="s">
        <v>122</v>
      </c>
      <c r="B85" s="50" t="s">
        <v>196</v>
      </c>
      <c r="C85" s="278"/>
      <c r="D85" s="336"/>
      <c r="E85" s="359"/>
    </row>
    <row r="86" spans="1:5" ht="12" customHeight="1" thickBot="1">
      <c r="A86" s="22" t="s">
        <v>54</v>
      </c>
      <c r="B86" s="29" t="s">
        <v>277</v>
      </c>
      <c r="C86" s="138">
        <v>87204</v>
      </c>
      <c r="D86" s="335">
        <v>87004</v>
      </c>
      <c r="E86" s="358"/>
    </row>
    <row r="87" spans="1:5" ht="12" customHeight="1">
      <c r="A87" s="17" t="s">
        <v>111</v>
      </c>
      <c r="B87" s="8" t="s">
        <v>247</v>
      </c>
      <c r="C87" s="261">
        <v>86154</v>
      </c>
      <c r="D87" s="333">
        <v>85954</v>
      </c>
      <c r="E87" s="359"/>
    </row>
    <row r="88" spans="1:5" ht="12" customHeight="1">
      <c r="A88" s="17" t="s">
        <v>112</v>
      </c>
      <c r="B88" s="13" t="s">
        <v>177</v>
      </c>
      <c r="C88" s="257"/>
      <c r="D88" s="331"/>
      <c r="E88" s="359"/>
    </row>
    <row r="89" spans="1:5" ht="12" customHeight="1">
      <c r="A89" s="17" t="s">
        <v>113</v>
      </c>
      <c r="B89" s="117" t="s">
        <v>278</v>
      </c>
      <c r="C89" s="255"/>
      <c r="D89" s="331"/>
      <c r="E89" s="359"/>
    </row>
    <row r="90" spans="1:5" ht="12" customHeight="1">
      <c r="A90" s="17" t="s">
        <v>114</v>
      </c>
      <c r="B90" s="117" t="s">
        <v>294</v>
      </c>
      <c r="C90" s="255"/>
      <c r="D90" s="331"/>
      <c r="E90" s="359"/>
    </row>
    <row r="91" spans="1:5" ht="12" customHeight="1">
      <c r="A91" s="17" t="s">
        <v>115</v>
      </c>
      <c r="B91" s="117" t="s">
        <v>279</v>
      </c>
      <c r="C91" s="255">
        <v>1050</v>
      </c>
      <c r="D91" s="331">
        <v>1050</v>
      </c>
      <c r="E91" s="359"/>
    </row>
    <row r="92" spans="1:5" ht="15">
      <c r="A92" s="17" t="s">
        <v>121</v>
      </c>
      <c r="B92" s="117" t="s">
        <v>280</v>
      </c>
      <c r="C92" s="255"/>
      <c r="D92" s="331"/>
      <c r="E92" s="359"/>
    </row>
    <row r="93" spans="1:5" ht="12" customHeight="1">
      <c r="A93" s="17" t="s">
        <v>123</v>
      </c>
      <c r="B93" s="189" t="s">
        <v>251</v>
      </c>
      <c r="C93" s="255"/>
      <c r="D93" s="331"/>
      <c r="E93" s="359"/>
    </row>
    <row r="94" spans="1:5" ht="12" customHeight="1">
      <c r="A94" s="17" t="s">
        <v>178</v>
      </c>
      <c r="B94" s="189" t="s">
        <v>252</v>
      </c>
      <c r="C94" s="255"/>
      <c r="D94" s="331"/>
      <c r="E94" s="359"/>
    </row>
    <row r="95" spans="1:5" ht="18" customHeight="1">
      <c r="A95" s="17" t="s">
        <v>179</v>
      </c>
      <c r="B95" s="189" t="s">
        <v>250</v>
      </c>
      <c r="C95" s="255"/>
      <c r="D95" s="331"/>
      <c r="E95" s="359"/>
    </row>
    <row r="96" spans="1:5" ht="27.75" customHeight="1" thickBot="1">
      <c r="A96" s="14" t="s">
        <v>180</v>
      </c>
      <c r="B96" s="190" t="s">
        <v>249</v>
      </c>
      <c r="C96" s="279"/>
      <c r="D96" s="336"/>
      <c r="E96" s="359"/>
    </row>
    <row r="97" spans="1:5" ht="12" customHeight="1" thickBot="1">
      <c r="A97" s="22" t="s">
        <v>55</v>
      </c>
      <c r="B97" s="42" t="s">
        <v>281</v>
      </c>
      <c r="C97" s="138">
        <f>+C98+C99</f>
        <v>500</v>
      </c>
      <c r="D97" s="335">
        <f>+D98+D99</f>
        <v>1798</v>
      </c>
      <c r="E97" s="358"/>
    </row>
    <row r="98" spans="1:5" ht="12" customHeight="1">
      <c r="A98" s="17" t="s">
        <v>85</v>
      </c>
      <c r="B98" s="10" t="s">
        <v>78</v>
      </c>
      <c r="C98" s="261">
        <v>500</v>
      </c>
      <c r="D98" s="333">
        <v>1798</v>
      </c>
      <c r="E98" s="359"/>
    </row>
    <row r="99" spans="1:5" ht="12" customHeight="1" thickBot="1">
      <c r="A99" s="18" t="s">
        <v>86</v>
      </c>
      <c r="B99" s="13" t="s">
        <v>79</v>
      </c>
      <c r="C99" s="262"/>
      <c r="D99" s="336"/>
      <c r="E99" s="359"/>
    </row>
    <row r="100" spans="1:5" s="115" customFormat="1" ht="12" customHeight="1" thickBot="1">
      <c r="A100" s="121" t="s">
        <v>56</v>
      </c>
      <c r="B100" s="116" t="s">
        <v>253</v>
      </c>
      <c r="C100" s="280"/>
      <c r="D100" s="337"/>
      <c r="E100" s="360"/>
    </row>
    <row r="101" spans="1:5" ht="12" customHeight="1" thickBot="1">
      <c r="A101" s="113" t="s">
        <v>57</v>
      </c>
      <c r="B101" s="114" t="s">
        <v>133</v>
      </c>
      <c r="C101" s="253">
        <f>+C73+C86+C97+C100</f>
        <v>241251</v>
      </c>
      <c r="D101" s="335">
        <f>+D73+D86+D97+D100</f>
        <v>273761</v>
      </c>
      <c r="E101" s="358"/>
    </row>
    <row r="102" spans="1:5" ht="12" customHeight="1" thickBot="1">
      <c r="A102" s="121" t="s">
        <v>58</v>
      </c>
      <c r="B102" s="116" t="s">
        <v>295</v>
      </c>
      <c r="C102" s="138">
        <f>+C103+C111</f>
        <v>0</v>
      </c>
      <c r="D102" s="335"/>
      <c r="E102" s="358"/>
    </row>
    <row r="103" spans="1:5" ht="12" customHeight="1" thickBot="1">
      <c r="A103" s="136" t="s">
        <v>92</v>
      </c>
      <c r="B103" s="191" t="s">
        <v>296</v>
      </c>
      <c r="C103" s="281">
        <f>+C104+C105+C106+C107+C108+C109+C110</f>
        <v>0</v>
      </c>
      <c r="D103" s="341"/>
      <c r="E103" s="362"/>
    </row>
    <row r="104" spans="1:5" ht="12" customHeight="1">
      <c r="A104" s="128" t="s">
        <v>95</v>
      </c>
      <c r="B104" s="129" t="s">
        <v>254</v>
      </c>
      <c r="C104" s="282"/>
      <c r="D104" s="340"/>
      <c r="E104" s="368"/>
    </row>
    <row r="105" spans="1:5" ht="12" customHeight="1">
      <c r="A105" s="122" t="s">
        <v>96</v>
      </c>
      <c r="B105" s="117" t="s">
        <v>255</v>
      </c>
      <c r="C105" s="283"/>
      <c r="D105" s="339"/>
      <c r="E105" s="368"/>
    </row>
    <row r="106" spans="1:5" ht="12" customHeight="1">
      <c r="A106" s="122" t="s">
        <v>97</v>
      </c>
      <c r="B106" s="117" t="s">
        <v>256</v>
      </c>
      <c r="C106" s="283"/>
      <c r="D106" s="339"/>
      <c r="E106" s="368"/>
    </row>
    <row r="107" spans="1:5" ht="12" customHeight="1">
      <c r="A107" s="122" t="s">
        <v>98</v>
      </c>
      <c r="B107" s="117" t="s">
        <v>257</v>
      </c>
      <c r="C107" s="283"/>
      <c r="D107" s="339"/>
      <c r="E107" s="368"/>
    </row>
    <row r="108" spans="1:5" ht="12" customHeight="1">
      <c r="A108" s="122" t="s">
        <v>163</v>
      </c>
      <c r="B108" s="117" t="s">
        <v>258</v>
      </c>
      <c r="C108" s="283"/>
      <c r="D108" s="339"/>
      <c r="E108" s="368"/>
    </row>
    <row r="109" spans="1:5" ht="12" customHeight="1">
      <c r="A109" s="122" t="s">
        <v>181</v>
      </c>
      <c r="B109" s="117" t="s">
        <v>259</v>
      </c>
      <c r="C109" s="283"/>
      <c r="D109" s="339"/>
      <c r="E109" s="368"/>
    </row>
    <row r="110" spans="1:5" ht="12" customHeight="1" thickBot="1">
      <c r="A110" s="130" t="s">
        <v>182</v>
      </c>
      <c r="B110" s="131" t="s">
        <v>260</v>
      </c>
      <c r="C110" s="284"/>
      <c r="D110" s="342"/>
      <c r="E110" s="368"/>
    </row>
    <row r="111" spans="1:5" ht="12" customHeight="1" thickBot="1">
      <c r="A111" s="136" t="s">
        <v>93</v>
      </c>
      <c r="B111" s="191" t="s">
        <v>297</v>
      </c>
      <c r="C111" s="281">
        <f>+C112+C113+C114+C115+C116+C117+C118+C119</f>
        <v>0</v>
      </c>
      <c r="D111" s="341"/>
      <c r="E111" s="362"/>
    </row>
    <row r="112" spans="1:5" ht="12" customHeight="1">
      <c r="A112" s="128" t="s">
        <v>101</v>
      </c>
      <c r="B112" s="129" t="s">
        <v>254</v>
      </c>
      <c r="C112" s="282"/>
      <c r="D112" s="340"/>
      <c r="E112" s="368"/>
    </row>
    <row r="113" spans="1:5" ht="12" customHeight="1">
      <c r="A113" s="122" t="s">
        <v>102</v>
      </c>
      <c r="B113" s="117" t="s">
        <v>261</v>
      </c>
      <c r="C113" s="283"/>
      <c r="D113" s="339"/>
      <c r="E113" s="368"/>
    </row>
    <row r="114" spans="1:5" ht="12" customHeight="1">
      <c r="A114" s="122" t="s">
        <v>103</v>
      </c>
      <c r="B114" s="117" t="s">
        <v>256</v>
      </c>
      <c r="C114" s="283"/>
      <c r="D114" s="339"/>
      <c r="E114" s="368"/>
    </row>
    <row r="115" spans="1:5" ht="12" customHeight="1">
      <c r="A115" s="122" t="s">
        <v>104</v>
      </c>
      <c r="B115" s="117" t="s">
        <v>257</v>
      </c>
      <c r="C115" s="283"/>
      <c r="D115" s="339"/>
      <c r="E115" s="368"/>
    </row>
    <row r="116" spans="1:5" ht="12" customHeight="1">
      <c r="A116" s="122" t="s">
        <v>164</v>
      </c>
      <c r="B116" s="117" t="s">
        <v>258</v>
      </c>
      <c r="C116" s="283"/>
      <c r="D116" s="339"/>
      <c r="E116" s="368"/>
    </row>
    <row r="117" spans="1:5" ht="12" customHeight="1">
      <c r="A117" s="122" t="s">
        <v>183</v>
      </c>
      <c r="B117" s="117" t="s">
        <v>262</v>
      </c>
      <c r="C117" s="283"/>
      <c r="D117" s="339"/>
      <c r="E117" s="368"/>
    </row>
    <row r="118" spans="1:5" ht="12" customHeight="1">
      <c r="A118" s="122" t="s">
        <v>184</v>
      </c>
      <c r="B118" s="117" t="s">
        <v>260</v>
      </c>
      <c r="C118" s="283"/>
      <c r="D118" s="339"/>
      <c r="E118" s="368"/>
    </row>
    <row r="119" spans="1:5" ht="12" customHeight="1" thickBot="1">
      <c r="A119" s="130" t="s">
        <v>185</v>
      </c>
      <c r="B119" s="131" t="s">
        <v>298</v>
      </c>
      <c r="C119" s="284"/>
      <c r="D119" s="342"/>
      <c r="E119" s="368"/>
    </row>
    <row r="120" spans="1:5" ht="12" customHeight="1" thickBot="1">
      <c r="A120" s="121" t="s">
        <v>59</v>
      </c>
      <c r="B120" s="187" t="s">
        <v>263</v>
      </c>
      <c r="C120" s="285">
        <f>+C101+C102</f>
        <v>241251</v>
      </c>
      <c r="D120" s="343">
        <f>+D101+D102</f>
        <v>273761</v>
      </c>
      <c r="E120" s="369"/>
    </row>
    <row r="121" spans="1:11" ht="15" customHeight="1" thickBot="1">
      <c r="A121" s="121" t="s">
        <v>60</v>
      </c>
      <c r="B121" s="187" t="s">
        <v>264</v>
      </c>
      <c r="C121" s="286"/>
      <c r="D121" s="344"/>
      <c r="E121" s="370"/>
      <c r="H121" s="35"/>
      <c r="I121" s="43"/>
      <c r="J121" s="43"/>
      <c r="K121" s="43"/>
    </row>
    <row r="122" spans="1:5" s="1" customFormat="1" ht="12.75" customHeight="1" thickBot="1">
      <c r="A122" s="132" t="s">
        <v>61</v>
      </c>
      <c r="B122" s="188" t="s">
        <v>265</v>
      </c>
      <c r="C122" s="272">
        <f>+C120+C121</f>
        <v>241251</v>
      </c>
      <c r="D122" s="338">
        <f>+D120+D121</f>
        <v>273761</v>
      </c>
      <c r="E122" s="364"/>
    </row>
    <row r="123" spans="1:5" ht="7.5" customHeight="1">
      <c r="A123" s="192"/>
      <c r="B123" s="192"/>
      <c r="C123" s="193"/>
      <c r="D123" s="193"/>
      <c r="E123" s="367"/>
    </row>
    <row r="124" spans="1:5" ht="15">
      <c r="A124" s="387" t="s">
        <v>134</v>
      </c>
      <c r="B124" s="387"/>
      <c r="C124" s="387"/>
      <c r="D124" s="352"/>
      <c r="E124" s="347"/>
    </row>
    <row r="125" spans="1:5" ht="15" customHeight="1" thickBot="1">
      <c r="A125" s="385" t="s">
        <v>131</v>
      </c>
      <c r="B125" s="385"/>
      <c r="C125" s="139" t="s">
        <v>267</v>
      </c>
      <c r="D125" s="139"/>
      <c r="E125" s="140"/>
    </row>
    <row r="126" spans="1:6" ht="18.75" customHeight="1" thickBot="1">
      <c r="A126" s="22">
        <v>1</v>
      </c>
      <c r="B126" s="29" t="s">
        <v>186</v>
      </c>
      <c r="C126" s="138">
        <f>+C51-C101</f>
        <v>-103880</v>
      </c>
      <c r="D126" s="138">
        <f>+D51-D101</f>
        <v>-103880</v>
      </c>
      <c r="E126" s="373"/>
      <c r="F126" s="289"/>
    </row>
    <row r="127" spans="1:5" ht="7.5" customHeight="1">
      <c r="A127" s="192"/>
      <c r="B127" s="192"/>
      <c r="C127" s="193"/>
      <c r="D127" s="193"/>
      <c r="E127" s="367"/>
    </row>
    <row r="128" spans="1:7" ht="15">
      <c r="A128" s="381" t="s">
        <v>266</v>
      </c>
      <c r="B128" s="381"/>
      <c r="C128" s="381"/>
      <c r="D128" s="194"/>
      <c r="E128" s="346"/>
      <c r="F128"/>
      <c r="G128"/>
    </row>
    <row r="129" spans="1:5" ht="12.75" customHeight="1" thickBot="1">
      <c r="A129" s="384" t="s">
        <v>132</v>
      </c>
      <c r="B129" s="384"/>
      <c r="C129" s="140" t="s">
        <v>267</v>
      </c>
      <c r="D129" s="140"/>
      <c r="E129" s="140"/>
    </row>
    <row r="130" spans="1:5" ht="13.5" customHeight="1" thickBot="1">
      <c r="A130" s="121" t="s">
        <v>53</v>
      </c>
      <c r="B130" s="133" t="s">
        <v>299</v>
      </c>
      <c r="C130" s="285">
        <v>0</v>
      </c>
      <c r="D130" s="285">
        <v>0</v>
      </c>
      <c r="E130" s="369"/>
    </row>
    <row r="131" spans="1:5" ht="13.5" customHeight="1" thickBot="1">
      <c r="A131" s="121" t="s">
        <v>54</v>
      </c>
      <c r="B131" s="133" t="s">
        <v>300</v>
      </c>
      <c r="C131" s="285">
        <v>80000</v>
      </c>
      <c r="D131" s="285">
        <v>80000</v>
      </c>
      <c r="E131" s="369"/>
    </row>
    <row r="132" spans="1:5" ht="13.5" customHeight="1" thickBot="1">
      <c r="A132" s="121" t="s">
        <v>55</v>
      </c>
      <c r="B132" s="133" t="s">
        <v>282</v>
      </c>
      <c r="C132" s="285">
        <f>C131+C130</f>
        <v>80000</v>
      </c>
      <c r="D132" s="285">
        <f>D131+D130</f>
        <v>80000</v>
      </c>
      <c r="E132" s="369"/>
    </row>
    <row r="133" spans="1:5" ht="7.5" customHeight="1">
      <c r="A133" s="194"/>
      <c r="B133" s="195"/>
      <c r="C133" s="196"/>
      <c r="D133" s="196"/>
      <c r="E133" s="374"/>
    </row>
    <row r="134" spans="1:5" ht="15">
      <c r="A134" s="382" t="s">
        <v>268</v>
      </c>
      <c r="B134" s="382"/>
      <c r="C134" s="382"/>
      <c r="D134" s="351"/>
      <c r="E134" s="345"/>
    </row>
    <row r="135" spans="1:5" ht="12.75" customHeight="1" thickBot="1">
      <c r="A135" s="384" t="s">
        <v>269</v>
      </c>
      <c r="B135" s="384"/>
      <c r="C135" s="140" t="s">
        <v>267</v>
      </c>
      <c r="D135" s="140"/>
      <c r="E135" s="140"/>
    </row>
    <row r="136" spans="1:5" ht="12.75" customHeight="1" thickBot="1">
      <c r="A136" s="121" t="s">
        <v>53</v>
      </c>
      <c r="B136" s="133" t="s">
        <v>301</v>
      </c>
      <c r="C136" s="285">
        <f>+C137-C140</f>
        <v>103880</v>
      </c>
      <c r="D136" s="343">
        <f>+D137-D140</f>
        <v>103880</v>
      </c>
      <c r="E136" s="369"/>
    </row>
    <row r="137" spans="1:5" ht="12.75" customHeight="1" thickBot="1">
      <c r="A137" s="135" t="s">
        <v>105</v>
      </c>
      <c r="B137" s="197" t="s">
        <v>270</v>
      </c>
      <c r="C137" s="287">
        <f>+C52</f>
        <v>103880</v>
      </c>
      <c r="D137" s="348">
        <v>103880</v>
      </c>
      <c r="E137" s="379"/>
    </row>
    <row r="138" spans="1:5" ht="12.75" customHeight="1" thickBot="1">
      <c r="A138" s="136" t="s">
        <v>187</v>
      </c>
      <c r="B138" s="198" t="s">
        <v>271</v>
      </c>
      <c r="C138" s="288">
        <v>23880</v>
      </c>
      <c r="D138" s="349">
        <v>23880</v>
      </c>
      <c r="E138" s="380"/>
    </row>
    <row r="139" spans="1:5" ht="12.75" customHeight="1" thickBot="1">
      <c r="A139" s="136" t="s">
        <v>188</v>
      </c>
      <c r="B139" s="198" t="s">
        <v>272</v>
      </c>
      <c r="C139" s="288">
        <v>80000</v>
      </c>
      <c r="D139" s="349">
        <v>80000</v>
      </c>
      <c r="E139" s="380"/>
    </row>
    <row r="140" spans="1:5" ht="12.75" customHeight="1" thickBot="1">
      <c r="A140" s="135" t="s">
        <v>106</v>
      </c>
      <c r="B140" s="197" t="s">
        <v>273</v>
      </c>
      <c r="C140" s="287">
        <f>+C102</f>
        <v>0</v>
      </c>
      <c r="D140" s="348"/>
      <c r="E140" s="379"/>
    </row>
    <row r="141" spans="1:5" ht="12.75" customHeight="1" thickBot="1">
      <c r="A141" s="136" t="s">
        <v>189</v>
      </c>
      <c r="B141" s="198" t="s">
        <v>274</v>
      </c>
      <c r="C141" s="288">
        <v>0</v>
      </c>
      <c r="D141" s="349">
        <v>0</v>
      </c>
      <c r="E141" s="380"/>
    </row>
    <row r="142" spans="1:5" ht="12.75" customHeight="1" thickBot="1">
      <c r="A142" s="136" t="s">
        <v>190</v>
      </c>
      <c r="B142" s="198" t="s">
        <v>275</v>
      </c>
      <c r="C142" s="288">
        <v>0</v>
      </c>
      <c r="D142" s="349">
        <v>0</v>
      </c>
      <c r="E142" s="380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6" r:id="rId1"/>
  <headerFooter alignWithMargins="0">
    <oddHeader>&amp;C&amp;"Times New Roman CE,Félkövér"&amp;12
Csörög Község Önkormányzat
2013. ÉVI KÖLTSÉGVETÉSÉNEK ÖSSZEVONT MÉRLEGE&amp;10
&amp;R&amp;"Times New Roman CE,Félkövér dőlt"&amp;11 1.1. melléklet a 4/2014. (IV.17.) önkormányzati rendelethez</oddHeader>
  </headerFooter>
  <rowBreaks count="1" manualBreakCount="1">
    <brk id="6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D1" sqref="D1"/>
    </sheetView>
  </sheetViews>
  <sheetFormatPr defaultColWidth="9.375" defaultRowHeight="12.75"/>
  <cols>
    <col min="1" max="1" width="9.625" style="211" customWidth="1"/>
    <col min="2" max="2" width="9.625" style="212" customWidth="1"/>
    <col min="3" max="3" width="63.625" style="212" customWidth="1"/>
    <col min="4" max="5" width="25.00390625" style="213" customWidth="1"/>
    <col min="6" max="6" width="9.375" style="4" customWidth="1"/>
    <col min="7" max="7" width="11.625" style="4" bestFit="1" customWidth="1"/>
    <col min="8" max="8" width="9.75390625" style="4" bestFit="1" customWidth="1"/>
    <col min="9" max="16384" width="9.375" style="4" customWidth="1"/>
  </cols>
  <sheetData>
    <row r="1" spans="1:5" s="2" customFormat="1" ht="16.5" customHeight="1" thickBot="1">
      <c r="A1" s="61"/>
      <c r="B1" s="62"/>
      <c r="C1" s="63"/>
      <c r="D1" s="106" t="s">
        <v>317</v>
      </c>
      <c r="E1" s="106"/>
    </row>
    <row r="2" spans="1:5" s="37" customFormat="1" ht="25.5" customHeight="1">
      <c r="A2" s="388" t="s">
        <v>206</v>
      </c>
      <c r="B2" s="389"/>
      <c r="C2" s="153" t="s">
        <v>205</v>
      </c>
      <c r="D2" s="249"/>
      <c r="E2" s="375" t="s">
        <v>70</v>
      </c>
    </row>
    <row r="3" spans="1:5" s="37" customFormat="1" ht="15.75" thickBot="1">
      <c r="A3" s="64"/>
      <c r="B3" s="65"/>
      <c r="C3" s="154"/>
      <c r="D3" s="250" t="s">
        <v>71</v>
      </c>
      <c r="E3" s="323"/>
    </row>
    <row r="4" spans="1:5" s="38" customFormat="1" ht="15.75" customHeight="1" thickBot="1">
      <c r="A4" s="66"/>
      <c r="B4" s="66"/>
      <c r="C4" s="66"/>
      <c r="E4" s="67" t="s">
        <v>72</v>
      </c>
    </row>
    <row r="5" spans="1:5" ht="13.5" thickBot="1">
      <c r="A5" s="390" t="s">
        <v>199</v>
      </c>
      <c r="B5" s="391"/>
      <c r="C5" s="68" t="s">
        <v>73</v>
      </c>
      <c r="D5" s="219" t="s">
        <v>310</v>
      </c>
      <c r="E5" s="325" t="s">
        <v>311</v>
      </c>
    </row>
    <row r="6" spans="1:5" s="36" customFormat="1" ht="12.75" customHeight="1" thickBot="1">
      <c r="A6" s="58">
        <v>1</v>
      </c>
      <c r="B6" s="59">
        <v>2</v>
      </c>
      <c r="C6" s="59">
        <v>3</v>
      </c>
      <c r="D6" s="220">
        <v>4</v>
      </c>
      <c r="E6" s="303">
        <v>5</v>
      </c>
    </row>
    <row r="7" spans="1:5" s="36" customFormat="1" ht="15.75" customHeight="1" thickBot="1">
      <c r="A7" s="69"/>
      <c r="B7" s="70"/>
      <c r="C7" s="70" t="s">
        <v>74</v>
      </c>
      <c r="D7" s="221"/>
      <c r="E7" s="326"/>
    </row>
    <row r="8" spans="1:5" s="36" customFormat="1" ht="12" customHeight="1" thickBot="1">
      <c r="A8" s="58" t="s">
        <v>53</v>
      </c>
      <c r="B8" s="71"/>
      <c r="C8" s="134" t="s">
        <v>200</v>
      </c>
      <c r="D8" s="222">
        <f>+D9+D14</f>
        <v>31770</v>
      </c>
      <c r="E8" s="305">
        <f>+E9+E14</f>
        <v>31770</v>
      </c>
    </row>
    <row r="9" spans="1:5" s="39" customFormat="1" ht="12" customHeight="1" thickBot="1">
      <c r="A9" s="58" t="s">
        <v>54</v>
      </c>
      <c r="B9" s="71"/>
      <c r="C9" s="155" t="s">
        <v>0</v>
      </c>
      <c r="D9" s="222">
        <v>25690</v>
      </c>
      <c r="E9" s="305">
        <f>SUM(E10:E13)</f>
        <v>25710</v>
      </c>
    </row>
    <row r="10" spans="1:5" s="40" customFormat="1" ht="12" customHeight="1">
      <c r="A10" s="73"/>
      <c r="B10" s="74" t="s">
        <v>111</v>
      </c>
      <c r="C10" s="156" t="s">
        <v>75</v>
      </c>
      <c r="D10" s="142">
        <v>24270</v>
      </c>
      <c r="E10" s="333">
        <v>18890</v>
      </c>
    </row>
    <row r="11" spans="1:5" s="40" customFormat="1" ht="12" customHeight="1">
      <c r="A11" s="73"/>
      <c r="B11" s="74" t="s">
        <v>112</v>
      </c>
      <c r="C11" s="157" t="s">
        <v>84</v>
      </c>
      <c r="D11" s="142"/>
      <c r="E11" s="331"/>
    </row>
    <row r="12" spans="1:5" s="40" customFormat="1" ht="12" customHeight="1">
      <c r="A12" s="73"/>
      <c r="B12" s="74" t="s">
        <v>113</v>
      </c>
      <c r="C12" s="157" t="s">
        <v>136</v>
      </c>
      <c r="D12" s="142">
        <v>1420</v>
      </c>
      <c r="E12" s="331">
        <v>1420</v>
      </c>
    </row>
    <row r="13" spans="1:5" s="40" customFormat="1" ht="12" customHeight="1" thickBot="1">
      <c r="A13" s="73"/>
      <c r="B13" s="74" t="s">
        <v>114</v>
      </c>
      <c r="C13" s="158" t="s">
        <v>316</v>
      </c>
      <c r="D13" s="142"/>
      <c r="E13" s="372">
        <v>5400</v>
      </c>
    </row>
    <row r="14" spans="1:5" s="39" customFormat="1" ht="12" customHeight="1" thickBot="1">
      <c r="A14" s="58" t="s">
        <v>55</v>
      </c>
      <c r="B14" s="71"/>
      <c r="C14" s="155" t="s">
        <v>137</v>
      </c>
      <c r="D14" s="222">
        <v>6080</v>
      </c>
      <c r="E14" s="305">
        <v>6060</v>
      </c>
    </row>
    <row r="15" spans="1:5" s="39" customFormat="1" ht="12" customHeight="1">
      <c r="A15" s="75"/>
      <c r="B15" s="74" t="s">
        <v>85</v>
      </c>
      <c r="C15" s="156" t="s">
        <v>142</v>
      </c>
      <c r="D15" s="223"/>
      <c r="E15" s="301"/>
    </row>
    <row r="16" spans="1:5" s="39" customFormat="1" ht="12" customHeight="1">
      <c r="A16" s="73"/>
      <c r="B16" s="74" t="s">
        <v>86</v>
      </c>
      <c r="C16" s="157" t="s">
        <v>143</v>
      </c>
      <c r="D16" s="142">
        <v>3500</v>
      </c>
      <c r="E16" s="298">
        <v>3500</v>
      </c>
    </row>
    <row r="17" spans="1:5" s="39" customFormat="1" ht="12" customHeight="1">
      <c r="A17" s="73"/>
      <c r="B17" s="74" t="s">
        <v>87</v>
      </c>
      <c r="C17" s="157" t="s">
        <v>144</v>
      </c>
      <c r="D17" s="142">
        <v>1731</v>
      </c>
      <c r="E17" s="298"/>
    </row>
    <row r="18" spans="1:5" s="39" customFormat="1" ht="12" customHeight="1">
      <c r="A18" s="73"/>
      <c r="B18" s="74" t="s">
        <v>88</v>
      </c>
      <c r="C18" s="157" t="s">
        <v>145</v>
      </c>
      <c r="D18" s="142">
        <v>709</v>
      </c>
      <c r="E18" s="298">
        <v>2440</v>
      </c>
    </row>
    <row r="19" spans="1:5" s="39" customFormat="1" ht="12" customHeight="1">
      <c r="A19" s="73"/>
      <c r="B19" s="74" t="s">
        <v>138</v>
      </c>
      <c r="C19" s="157" t="s">
        <v>146</v>
      </c>
      <c r="D19" s="142"/>
      <c r="E19" s="298"/>
    </row>
    <row r="20" spans="1:5" s="39" customFormat="1" ht="12" customHeight="1">
      <c r="A20" s="76"/>
      <c r="B20" s="74" t="s">
        <v>139</v>
      </c>
      <c r="C20" s="157" t="s">
        <v>211</v>
      </c>
      <c r="D20" s="214">
        <v>120</v>
      </c>
      <c r="E20" s="298">
        <v>120</v>
      </c>
    </row>
    <row r="21" spans="1:5" s="40" customFormat="1" ht="12" customHeight="1">
      <c r="A21" s="73"/>
      <c r="B21" s="74" t="s">
        <v>140</v>
      </c>
      <c r="C21" s="157" t="s">
        <v>148</v>
      </c>
      <c r="D21" s="142">
        <v>20</v>
      </c>
      <c r="E21" s="298"/>
    </row>
    <row r="22" spans="1:5" s="40" customFormat="1" ht="12" customHeight="1" thickBot="1">
      <c r="A22" s="77"/>
      <c r="B22" s="78" t="s">
        <v>141</v>
      </c>
      <c r="C22" s="158" t="s">
        <v>149</v>
      </c>
      <c r="D22" s="224">
        <v>4500</v>
      </c>
      <c r="E22" s="306"/>
    </row>
    <row r="23" spans="1:5" s="40" customFormat="1" ht="12" customHeight="1" thickBot="1">
      <c r="A23" s="58" t="s">
        <v>56</v>
      </c>
      <c r="B23" s="79"/>
      <c r="C23" s="155" t="s">
        <v>212</v>
      </c>
      <c r="D23" s="225"/>
      <c r="E23" s="309"/>
    </row>
    <row r="24" spans="1:5" s="39" customFormat="1" ht="12" customHeight="1" thickBot="1">
      <c r="A24" s="58" t="s">
        <v>57</v>
      </c>
      <c r="B24" s="71"/>
      <c r="C24" s="155" t="s">
        <v>1</v>
      </c>
      <c r="D24" s="222">
        <f>SUM(D25:D32)</f>
        <v>92525</v>
      </c>
      <c r="E24" s="305">
        <f>SUM(E25:E32)</f>
        <v>116829</v>
      </c>
    </row>
    <row r="25" spans="1:5" s="40" customFormat="1" ht="12" customHeight="1">
      <c r="A25" s="73"/>
      <c r="B25" s="74" t="s">
        <v>89</v>
      </c>
      <c r="C25" s="156" t="s">
        <v>2</v>
      </c>
      <c r="D25" s="226">
        <v>80192</v>
      </c>
      <c r="E25" s="307">
        <v>110881</v>
      </c>
    </row>
    <row r="26" spans="1:5" s="40" customFormat="1" ht="12" customHeight="1">
      <c r="A26" s="73"/>
      <c r="B26" s="74" t="s">
        <v>90</v>
      </c>
      <c r="C26" s="157" t="s">
        <v>159</v>
      </c>
      <c r="D26" s="226">
        <v>122</v>
      </c>
      <c r="E26" s="299">
        <v>748</v>
      </c>
    </row>
    <row r="27" spans="1:5" s="40" customFormat="1" ht="12" customHeight="1">
      <c r="A27" s="73"/>
      <c r="B27" s="74" t="s">
        <v>91</v>
      </c>
      <c r="C27" s="157" t="s">
        <v>94</v>
      </c>
      <c r="D27" s="226"/>
      <c r="E27" s="299"/>
    </row>
    <row r="28" spans="1:5" s="40" customFormat="1" ht="12" customHeight="1">
      <c r="A28" s="73"/>
      <c r="B28" s="74" t="s">
        <v>152</v>
      </c>
      <c r="C28" s="157" t="s">
        <v>160</v>
      </c>
      <c r="D28" s="226"/>
      <c r="E28" s="299"/>
    </row>
    <row r="29" spans="1:5" s="40" customFormat="1" ht="12" customHeight="1">
      <c r="A29" s="73"/>
      <c r="B29" s="74" t="s">
        <v>153</v>
      </c>
      <c r="C29" s="157" t="s">
        <v>161</v>
      </c>
      <c r="D29" s="226"/>
      <c r="E29" s="299"/>
    </row>
    <row r="30" spans="1:5" s="40" customFormat="1" ht="12" customHeight="1">
      <c r="A30" s="73"/>
      <c r="B30" s="74" t="s">
        <v>154</v>
      </c>
      <c r="C30" s="157" t="s">
        <v>162</v>
      </c>
      <c r="D30" s="226"/>
      <c r="E30" s="299"/>
    </row>
    <row r="31" spans="1:5" s="40" customFormat="1" ht="12" customHeight="1">
      <c r="A31" s="73"/>
      <c r="B31" s="74" t="s">
        <v>155</v>
      </c>
      <c r="C31" s="157" t="s">
        <v>213</v>
      </c>
      <c r="D31" s="226"/>
      <c r="E31" s="299"/>
    </row>
    <row r="32" spans="1:5" s="40" customFormat="1" ht="12" customHeight="1" thickBot="1">
      <c r="A32" s="77"/>
      <c r="B32" s="78" t="s">
        <v>156</v>
      </c>
      <c r="C32" s="13" t="s">
        <v>315</v>
      </c>
      <c r="D32" s="227">
        <v>12211</v>
      </c>
      <c r="E32" s="308">
        <v>5200</v>
      </c>
    </row>
    <row r="33" spans="1:5" s="40" customFormat="1" ht="12" customHeight="1" thickBot="1">
      <c r="A33" s="60" t="s">
        <v>58</v>
      </c>
      <c r="B33" s="42"/>
      <c r="C33" s="134" t="s">
        <v>302</v>
      </c>
      <c r="D33" s="222">
        <v>5669</v>
      </c>
      <c r="E33" s="305">
        <v>11292</v>
      </c>
    </row>
    <row r="34" spans="1:5" s="40" customFormat="1" ht="12" customHeight="1">
      <c r="A34" s="75"/>
      <c r="B34" s="53" t="s">
        <v>92</v>
      </c>
      <c r="C34" s="201" t="s">
        <v>290</v>
      </c>
      <c r="D34" s="228">
        <v>5669</v>
      </c>
      <c r="E34" s="327">
        <v>11292</v>
      </c>
    </row>
    <row r="35" spans="1:5" s="40" customFormat="1" ht="12" customHeight="1">
      <c r="A35" s="73"/>
      <c r="B35" s="51" t="s">
        <v>95</v>
      </c>
      <c r="C35" s="157" t="s">
        <v>214</v>
      </c>
      <c r="D35" s="142">
        <v>3274</v>
      </c>
      <c r="E35" s="298">
        <v>3274</v>
      </c>
    </row>
    <row r="36" spans="1:5" s="40" customFormat="1" ht="12" customHeight="1">
      <c r="A36" s="73"/>
      <c r="B36" s="51" t="s">
        <v>96</v>
      </c>
      <c r="C36" s="157" t="s">
        <v>215</v>
      </c>
      <c r="D36" s="142"/>
      <c r="E36" s="298"/>
    </row>
    <row r="37" spans="1:5" s="40" customFormat="1" ht="12" customHeight="1">
      <c r="A37" s="73"/>
      <c r="B37" s="51" t="s">
        <v>97</v>
      </c>
      <c r="C37" s="157" t="s">
        <v>216</v>
      </c>
      <c r="D37" s="142"/>
      <c r="E37" s="298"/>
    </row>
    <row r="38" spans="1:5" s="40" customFormat="1" ht="12" customHeight="1">
      <c r="A38" s="73"/>
      <c r="B38" s="51" t="s">
        <v>98</v>
      </c>
      <c r="C38" s="157" t="s">
        <v>217</v>
      </c>
      <c r="D38" s="142"/>
      <c r="E38" s="298"/>
    </row>
    <row r="39" spans="1:5" s="40" customFormat="1" ht="12" customHeight="1">
      <c r="A39" s="73"/>
      <c r="B39" s="51" t="s">
        <v>163</v>
      </c>
      <c r="C39" s="157" t="s">
        <v>291</v>
      </c>
      <c r="D39" s="142">
        <v>2395</v>
      </c>
      <c r="E39" s="298">
        <v>8018</v>
      </c>
    </row>
    <row r="40" spans="1:5" s="40" customFormat="1" ht="12" customHeight="1">
      <c r="A40" s="73"/>
      <c r="B40" s="51" t="s">
        <v>93</v>
      </c>
      <c r="C40" s="160" t="s">
        <v>292</v>
      </c>
      <c r="D40" s="229">
        <f>SUM(D41:D45)</f>
        <v>0</v>
      </c>
      <c r="E40" s="324"/>
    </row>
    <row r="41" spans="1:5" s="40" customFormat="1" ht="12" customHeight="1">
      <c r="A41" s="73"/>
      <c r="B41" s="51" t="s">
        <v>101</v>
      </c>
      <c r="C41" s="157" t="s">
        <v>214</v>
      </c>
      <c r="D41" s="142"/>
      <c r="E41" s="298"/>
    </row>
    <row r="42" spans="1:5" s="40" customFormat="1" ht="12" customHeight="1">
      <c r="A42" s="73"/>
      <c r="B42" s="51" t="s">
        <v>102</v>
      </c>
      <c r="C42" s="157" t="s">
        <v>215</v>
      </c>
      <c r="D42" s="142"/>
      <c r="E42" s="298"/>
    </row>
    <row r="43" spans="1:5" s="40" customFormat="1" ht="12" customHeight="1">
      <c r="A43" s="73"/>
      <c r="B43" s="51" t="s">
        <v>103</v>
      </c>
      <c r="C43" s="157" t="s">
        <v>216</v>
      </c>
      <c r="D43" s="142"/>
      <c r="E43" s="298"/>
    </row>
    <row r="44" spans="1:5" s="40" customFormat="1" ht="12" customHeight="1">
      <c r="A44" s="73"/>
      <c r="B44" s="51" t="s">
        <v>104</v>
      </c>
      <c r="C44" s="157" t="s">
        <v>217</v>
      </c>
      <c r="D44" s="142"/>
      <c r="E44" s="298"/>
    </row>
    <row r="45" spans="1:5" s="40" customFormat="1" ht="12" customHeight="1" thickBot="1">
      <c r="A45" s="80"/>
      <c r="B45" s="54" t="s">
        <v>164</v>
      </c>
      <c r="C45" s="158" t="s">
        <v>293</v>
      </c>
      <c r="D45" s="230"/>
      <c r="E45" s="306"/>
    </row>
    <row r="46" spans="1:5" s="39" customFormat="1" ht="12" customHeight="1" thickBot="1">
      <c r="A46" s="60" t="s">
        <v>59</v>
      </c>
      <c r="B46" s="71"/>
      <c r="C46" s="155" t="s">
        <v>218</v>
      </c>
      <c r="D46" s="222">
        <v>1000</v>
      </c>
      <c r="E46" s="305">
        <f>E47+E48</f>
        <v>1958</v>
      </c>
    </row>
    <row r="47" spans="1:5" s="40" customFormat="1" ht="12" customHeight="1">
      <c r="A47" s="73"/>
      <c r="B47" s="51" t="s">
        <v>99</v>
      </c>
      <c r="C47" s="156" t="s">
        <v>125</v>
      </c>
      <c r="D47" s="142">
        <v>1000</v>
      </c>
      <c r="E47" s="301">
        <v>1315</v>
      </c>
    </row>
    <row r="48" spans="1:5" s="40" customFormat="1" ht="12" customHeight="1" thickBot="1">
      <c r="A48" s="73"/>
      <c r="B48" s="51" t="s">
        <v>100</v>
      </c>
      <c r="C48" s="158" t="s">
        <v>4</v>
      </c>
      <c r="D48" s="142"/>
      <c r="E48" s="306">
        <v>643</v>
      </c>
    </row>
    <row r="49" spans="1:5" s="40" customFormat="1" ht="12" customHeight="1" thickBot="1">
      <c r="A49" s="58" t="s">
        <v>60</v>
      </c>
      <c r="B49" s="71"/>
      <c r="C49" s="155" t="s">
        <v>3</v>
      </c>
      <c r="D49" s="222">
        <f>+D50+D51+D52</f>
        <v>6154</v>
      </c>
      <c r="E49" s="305">
        <f>+E50+E51+E52</f>
        <v>6154</v>
      </c>
    </row>
    <row r="50" spans="1:5" s="40" customFormat="1" ht="12" customHeight="1">
      <c r="A50" s="81"/>
      <c r="B50" s="51" t="s">
        <v>168</v>
      </c>
      <c r="C50" s="156" t="s">
        <v>166</v>
      </c>
      <c r="D50" s="231">
        <v>6154</v>
      </c>
      <c r="E50" s="301">
        <v>6154</v>
      </c>
    </row>
    <row r="51" spans="1:5" s="40" customFormat="1" ht="12" customHeight="1">
      <c r="A51" s="81"/>
      <c r="B51" s="51" t="s">
        <v>169</v>
      </c>
      <c r="C51" s="157" t="s">
        <v>167</v>
      </c>
      <c r="D51" s="231"/>
      <c r="E51" s="298"/>
    </row>
    <row r="52" spans="1:5" s="40" customFormat="1" ht="12" customHeight="1" thickBot="1">
      <c r="A52" s="73"/>
      <c r="B52" s="51" t="s">
        <v>276</v>
      </c>
      <c r="C52" s="159" t="s">
        <v>220</v>
      </c>
      <c r="D52" s="142"/>
      <c r="E52" s="306"/>
    </row>
    <row r="53" spans="1:5" s="40" customFormat="1" ht="12" customHeight="1" thickBot="1">
      <c r="A53" s="60" t="s">
        <v>61</v>
      </c>
      <c r="B53" s="82"/>
      <c r="C53" s="134" t="s">
        <v>221</v>
      </c>
      <c r="D53" s="232"/>
      <c r="E53" s="309"/>
    </row>
    <row r="54" spans="1:5" s="39" customFormat="1" ht="12" customHeight="1" thickBot="1">
      <c r="A54" s="83" t="s">
        <v>62</v>
      </c>
      <c r="B54" s="84"/>
      <c r="C54" s="134" t="s">
        <v>303</v>
      </c>
      <c r="D54" s="233">
        <f>+D9+D14+D23+D24+D33+D46+D49+D53</f>
        <v>137118</v>
      </c>
      <c r="E54" s="328">
        <f>+E9+E14+E23+E24+E33+E46+E49+E53</f>
        <v>168003</v>
      </c>
    </row>
    <row r="55" spans="1:5" s="39" customFormat="1" ht="12" customHeight="1" thickBot="1">
      <c r="A55" s="58" t="s">
        <v>63</v>
      </c>
      <c r="B55" s="55"/>
      <c r="C55" s="134" t="s">
        <v>224</v>
      </c>
      <c r="D55" s="234">
        <f>+D56+D57</f>
        <v>103880</v>
      </c>
      <c r="E55" s="305">
        <v>103880</v>
      </c>
    </row>
    <row r="56" spans="1:5" s="39" customFormat="1" ht="12" customHeight="1">
      <c r="A56" s="75"/>
      <c r="B56" s="53" t="s">
        <v>127</v>
      </c>
      <c r="C56" s="202" t="s">
        <v>5</v>
      </c>
      <c r="D56" s="235">
        <v>23880</v>
      </c>
      <c r="E56" s="307">
        <v>23880</v>
      </c>
    </row>
    <row r="57" spans="1:5" s="39" customFormat="1" ht="12" customHeight="1" thickBot="1">
      <c r="A57" s="80"/>
      <c r="B57" s="54" t="s">
        <v>128</v>
      </c>
      <c r="C57" s="203" t="s">
        <v>6</v>
      </c>
      <c r="D57" s="236">
        <v>80000</v>
      </c>
      <c r="E57" s="308">
        <v>80000</v>
      </c>
    </row>
    <row r="58" spans="1:5" s="40" customFormat="1" ht="12" customHeight="1" thickBot="1">
      <c r="A58" s="85" t="s">
        <v>64</v>
      </c>
      <c r="B58" s="204"/>
      <c r="C58" s="205" t="s">
        <v>7</v>
      </c>
      <c r="D58" s="222">
        <f>+D54+D55</f>
        <v>240998</v>
      </c>
      <c r="E58" s="305">
        <f>+E54+E55</f>
        <v>271883</v>
      </c>
    </row>
    <row r="59" spans="1:5" s="40" customFormat="1" ht="15" customHeight="1">
      <c r="A59" s="88"/>
      <c r="B59" s="88"/>
      <c r="C59" s="89"/>
      <c r="D59" s="167"/>
      <c r="E59" s="167"/>
    </row>
    <row r="60" spans="1:5" ht="13.5" thickBot="1">
      <c r="A60" s="90"/>
      <c r="B60" s="91"/>
      <c r="C60" s="91"/>
      <c r="D60" s="168"/>
      <c r="E60" s="168"/>
    </row>
    <row r="61" spans="1:5" s="36" customFormat="1" ht="16.5" customHeight="1" thickBot="1">
      <c r="A61" s="92"/>
      <c r="B61" s="93"/>
      <c r="C61" s="94" t="s">
        <v>76</v>
      </c>
      <c r="D61" s="237"/>
      <c r="E61" s="320"/>
    </row>
    <row r="62" spans="1:5" s="41" customFormat="1" ht="12" customHeight="1" thickBot="1">
      <c r="A62" s="60" t="s">
        <v>53</v>
      </c>
      <c r="B62" s="23"/>
      <c r="C62" s="42" t="s">
        <v>27</v>
      </c>
      <c r="D62" s="222">
        <f>SUM(D63:D67)</f>
        <v>50725</v>
      </c>
      <c r="E62" s="305">
        <f>SUM(E63:E67)</f>
        <v>71255</v>
      </c>
    </row>
    <row r="63" spans="1:5" ht="12" customHeight="1">
      <c r="A63" s="95"/>
      <c r="B63" s="52" t="s">
        <v>105</v>
      </c>
      <c r="C63" s="146" t="s">
        <v>69</v>
      </c>
      <c r="D63" s="238">
        <v>6804</v>
      </c>
      <c r="E63" s="301">
        <v>11437</v>
      </c>
    </row>
    <row r="64" spans="1:5" ht="12" customHeight="1">
      <c r="A64" s="96"/>
      <c r="B64" s="51" t="s">
        <v>106</v>
      </c>
      <c r="C64" s="147" t="s">
        <v>173</v>
      </c>
      <c r="D64" s="239">
        <v>1832</v>
      </c>
      <c r="E64" s="298">
        <v>2330</v>
      </c>
    </row>
    <row r="65" spans="1:5" ht="12" customHeight="1">
      <c r="A65" s="96"/>
      <c r="B65" s="51" t="s">
        <v>107</v>
      </c>
      <c r="C65" s="147" t="s">
        <v>124</v>
      </c>
      <c r="D65" s="240">
        <v>21849</v>
      </c>
      <c r="E65" s="298">
        <v>22513</v>
      </c>
    </row>
    <row r="66" spans="1:5" ht="12" customHeight="1">
      <c r="A66" s="96"/>
      <c r="B66" s="51" t="s">
        <v>108</v>
      </c>
      <c r="C66" s="147" t="s">
        <v>174</v>
      </c>
      <c r="D66" s="240">
        <v>3090</v>
      </c>
      <c r="E66" s="298">
        <v>17825</v>
      </c>
    </row>
    <row r="67" spans="1:5" ht="12" customHeight="1">
      <c r="A67" s="96"/>
      <c r="B67" s="51" t="s">
        <v>116</v>
      </c>
      <c r="C67" s="147" t="s">
        <v>175</v>
      </c>
      <c r="D67" s="240">
        <v>17150</v>
      </c>
      <c r="E67" s="298">
        <v>17150</v>
      </c>
    </row>
    <row r="68" spans="1:5" ht="12" customHeight="1">
      <c r="A68" s="96"/>
      <c r="B68" s="51" t="s">
        <v>109</v>
      </c>
      <c r="C68" s="147" t="s">
        <v>191</v>
      </c>
      <c r="D68" s="239"/>
      <c r="E68" s="299"/>
    </row>
    <row r="69" spans="1:5" ht="12" customHeight="1">
      <c r="A69" s="96"/>
      <c r="B69" s="51" t="s">
        <v>110</v>
      </c>
      <c r="C69" s="148" t="s">
        <v>8</v>
      </c>
      <c r="D69" s="240"/>
      <c r="E69" s="298"/>
    </row>
    <row r="70" spans="1:5" ht="12" customHeight="1">
      <c r="A70" s="96"/>
      <c r="B70" s="51" t="s">
        <v>117</v>
      </c>
      <c r="C70" s="161" t="s">
        <v>304</v>
      </c>
      <c r="D70" s="240"/>
      <c r="E70" s="298"/>
    </row>
    <row r="71" spans="1:5" ht="12" customHeight="1">
      <c r="A71" s="96"/>
      <c r="B71" s="51" t="s">
        <v>118</v>
      </c>
      <c r="C71" s="161" t="s">
        <v>9</v>
      </c>
      <c r="D71" s="240"/>
      <c r="E71" s="298"/>
    </row>
    <row r="72" spans="1:5" ht="12" customHeight="1">
      <c r="A72" s="96"/>
      <c r="B72" s="51" t="s">
        <v>119</v>
      </c>
      <c r="C72" s="161" t="s">
        <v>305</v>
      </c>
      <c r="D72" s="240"/>
      <c r="E72" s="298"/>
    </row>
    <row r="73" spans="1:5" ht="12" customHeight="1">
      <c r="A73" s="96"/>
      <c r="B73" s="51" t="s">
        <v>120</v>
      </c>
      <c r="C73" s="149" t="s">
        <v>10</v>
      </c>
      <c r="D73" s="240"/>
      <c r="E73" s="298"/>
    </row>
    <row r="74" spans="1:5" ht="12" customHeight="1">
      <c r="A74" s="96"/>
      <c r="B74" s="51" t="s">
        <v>122</v>
      </c>
      <c r="C74" s="150" t="s">
        <v>11</v>
      </c>
      <c r="D74" s="240"/>
      <c r="E74" s="298"/>
    </row>
    <row r="75" spans="1:5" ht="12" customHeight="1" thickBot="1">
      <c r="A75" s="97"/>
      <c r="B75" s="56" t="s">
        <v>176</v>
      </c>
      <c r="C75" s="151" t="s">
        <v>12</v>
      </c>
      <c r="D75" s="241"/>
      <c r="E75" s="306"/>
    </row>
    <row r="76" spans="1:5" ht="12" customHeight="1" thickBot="1">
      <c r="A76" s="60" t="s">
        <v>54</v>
      </c>
      <c r="B76" s="23"/>
      <c r="C76" s="152" t="s">
        <v>26</v>
      </c>
      <c r="D76" s="234">
        <f>SUM(D77:D81)</f>
        <v>86524</v>
      </c>
      <c r="E76" s="305">
        <f>SUM(E77:E81)</f>
        <v>86524</v>
      </c>
    </row>
    <row r="77" spans="1:5" s="41" customFormat="1" ht="12" customHeight="1">
      <c r="A77" s="95"/>
      <c r="B77" s="52" t="s">
        <v>111</v>
      </c>
      <c r="C77" s="202" t="s">
        <v>13</v>
      </c>
      <c r="D77" s="242">
        <v>85474</v>
      </c>
      <c r="E77" s="307">
        <v>85474</v>
      </c>
    </row>
    <row r="78" spans="1:5" ht="12" customHeight="1">
      <c r="A78" s="96"/>
      <c r="B78" s="51" t="s">
        <v>112</v>
      </c>
      <c r="C78" s="157" t="s">
        <v>177</v>
      </c>
      <c r="D78" s="226"/>
      <c r="E78" s="299"/>
    </row>
    <row r="79" spans="1:5" ht="12" customHeight="1">
      <c r="A79" s="96"/>
      <c r="B79" s="51" t="s">
        <v>113</v>
      </c>
      <c r="C79" s="157" t="s">
        <v>248</v>
      </c>
      <c r="D79" s="226"/>
      <c r="E79" s="299"/>
    </row>
    <row r="80" spans="1:5" ht="12" customHeight="1">
      <c r="A80" s="96"/>
      <c r="B80" s="51" t="s">
        <v>114</v>
      </c>
      <c r="C80" s="157" t="s">
        <v>14</v>
      </c>
      <c r="D80" s="226"/>
      <c r="E80" s="299"/>
    </row>
    <row r="81" spans="1:5" ht="12" customHeight="1">
      <c r="A81" s="96"/>
      <c r="B81" s="51" t="s">
        <v>115</v>
      </c>
      <c r="C81" s="161" t="s">
        <v>19</v>
      </c>
      <c r="D81" s="226">
        <v>1050</v>
      </c>
      <c r="E81" s="299">
        <v>1050</v>
      </c>
    </row>
    <row r="82" spans="1:5" ht="12" customHeight="1">
      <c r="A82" s="96"/>
      <c r="B82" s="51" t="s">
        <v>121</v>
      </c>
      <c r="C82" s="161" t="s">
        <v>18</v>
      </c>
      <c r="D82" s="226"/>
      <c r="E82" s="299"/>
    </row>
    <row r="83" spans="1:5" ht="12" customHeight="1">
      <c r="A83" s="96"/>
      <c r="B83" s="51" t="s">
        <v>123</v>
      </c>
      <c r="C83" s="161" t="s">
        <v>17</v>
      </c>
      <c r="D83" s="226"/>
      <c r="E83" s="299"/>
    </row>
    <row r="84" spans="1:5" s="41" customFormat="1" ht="12" customHeight="1">
      <c r="A84" s="96"/>
      <c r="B84" s="51" t="s">
        <v>178</v>
      </c>
      <c r="C84" s="161" t="s">
        <v>16</v>
      </c>
      <c r="D84" s="226"/>
      <c r="E84" s="299"/>
    </row>
    <row r="85" spans="1:13" ht="12" customHeight="1">
      <c r="A85" s="96"/>
      <c r="B85" s="51" t="s">
        <v>179</v>
      </c>
      <c r="C85" s="161" t="s">
        <v>15</v>
      </c>
      <c r="D85" s="226"/>
      <c r="E85" s="299"/>
      <c r="M85" s="107"/>
    </row>
    <row r="86" spans="1:5" ht="21" customHeight="1" thickBot="1">
      <c r="A86" s="96"/>
      <c r="B86" s="51" t="s">
        <v>180</v>
      </c>
      <c r="C86" s="206" t="s">
        <v>20</v>
      </c>
      <c r="D86" s="226"/>
      <c r="E86" s="308"/>
    </row>
    <row r="87" spans="1:5" ht="12" customHeight="1" thickBot="1">
      <c r="A87" s="143" t="s">
        <v>55</v>
      </c>
      <c r="B87" s="25"/>
      <c r="C87" s="162" t="s">
        <v>21</v>
      </c>
      <c r="D87" s="243">
        <f>+D88+D89</f>
        <v>500</v>
      </c>
      <c r="E87" s="305">
        <f>+E88+E89</f>
        <v>1798</v>
      </c>
    </row>
    <row r="88" spans="1:5" s="41" customFormat="1" ht="12" customHeight="1">
      <c r="A88" s="144"/>
      <c r="B88" s="53" t="s">
        <v>85</v>
      </c>
      <c r="C88" s="163" t="s">
        <v>78</v>
      </c>
      <c r="D88" s="244">
        <v>500</v>
      </c>
      <c r="E88" s="307">
        <v>1798</v>
      </c>
    </row>
    <row r="89" spans="1:5" s="41" customFormat="1" ht="12" customHeight="1" thickBot="1">
      <c r="A89" s="145"/>
      <c r="B89" s="54" t="s">
        <v>86</v>
      </c>
      <c r="C89" s="164" t="s">
        <v>79</v>
      </c>
      <c r="D89" s="230"/>
      <c r="E89" s="306"/>
    </row>
    <row r="90" spans="1:5" s="41" customFormat="1" ht="12" customHeight="1" thickBot="1">
      <c r="A90" s="165" t="s">
        <v>56</v>
      </c>
      <c r="B90" s="166"/>
      <c r="C90" s="155" t="s">
        <v>253</v>
      </c>
      <c r="D90" s="245"/>
      <c r="E90" s="309"/>
    </row>
    <row r="91" spans="1:5" s="41" customFormat="1" ht="12" customHeight="1" thickBot="1">
      <c r="A91" s="60" t="s">
        <v>57</v>
      </c>
      <c r="B91" s="57"/>
      <c r="C91" s="207" t="s">
        <v>208</v>
      </c>
      <c r="D91" s="225"/>
      <c r="E91" s="309"/>
    </row>
    <row r="92" spans="1:5" s="41" customFormat="1" ht="12" customHeight="1" thickBot="1">
      <c r="A92" s="60" t="s">
        <v>58</v>
      </c>
      <c r="B92" s="23"/>
      <c r="C92" s="134" t="s">
        <v>22</v>
      </c>
      <c r="D92" s="246">
        <f>+D62+D76+D87+D90+D91</f>
        <v>137749</v>
      </c>
      <c r="E92" s="329">
        <f>+E62+E76+E87+E90+E91</f>
        <v>159577</v>
      </c>
    </row>
    <row r="93" spans="1:5" s="41" customFormat="1" ht="12" customHeight="1" thickBot="1">
      <c r="A93" s="60" t="s">
        <v>59</v>
      </c>
      <c r="B93" s="23"/>
      <c r="C93" s="134" t="s">
        <v>25</v>
      </c>
      <c r="D93" s="222">
        <f>+D94+D95</f>
        <v>103249</v>
      </c>
      <c r="E93" s="305">
        <v>112306</v>
      </c>
    </row>
    <row r="94" spans="1:5" ht="12.75" customHeight="1">
      <c r="A94" s="95"/>
      <c r="B94" s="51" t="s">
        <v>207</v>
      </c>
      <c r="C94" s="202" t="s">
        <v>24</v>
      </c>
      <c r="D94" s="231">
        <v>103249</v>
      </c>
      <c r="E94" s="301">
        <v>112306</v>
      </c>
    </row>
    <row r="95" spans="1:5" ht="12" customHeight="1" thickBot="1">
      <c r="A95" s="97"/>
      <c r="B95" s="56" t="s">
        <v>100</v>
      </c>
      <c r="C95" s="203" t="s">
        <v>23</v>
      </c>
      <c r="D95" s="224"/>
      <c r="E95" s="306"/>
    </row>
    <row r="96" spans="1:5" ht="15" customHeight="1" thickBot="1">
      <c r="A96" s="60" t="s">
        <v>60</v>
      </c>
      <c r="B96" s="82"/>
      <c r="C96" s="134" t="s">
        <v>209</v>
      </c>
      <c r="D96" s="247">
        <f>+D92+D93</f>
        <v>240998</v>
      </c>
      <c r="E96" s="310">
        <f>+E92+E93</f>
        <v>271883</v>
      </c>
    </row>
    <row r="97" spans="1:5" ht="13.5" thickBot="1">
      <c r="A97" s="208"/>
      <c r="B97" s="209"/>
      <c r="C97" s="209"/>
      <c r="D97" s="210"/>
      <c r="E97" s="330"/>
    </row>
    <row r="98" spans="1:5" ht="15" customHeight="1" thickBot="1">
      <c r="A98" s="101" t="s">
        <v>201</v>
      </c>
      <c r="B98" s="102"/>
      <c r="C98" s="103"/>
      <c r="D98" s="248">
        <v>4</v>
      </c>
      <c r="E98" s="313">
        <v>4</v>
      </c>
    </row>
    <row r="99" spans="1:5" ht="14.25" customHeight="1" thickBot="1">
      <c r="A99" s="101" t="s">
        <v>202</v>
      </c>
      <c r="B99" s="102"/>
      <c r="C99" s="103"/>
      <c r="D99" s="248">
        <v>4</v>
      </c>
      <c r="E99" s="316">
        <v>4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7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D1" sqref="D1"/>
    </sheetView>
  </sheetViews>
  <sheetFormatPr defaultColWidth="9.375" defaultRowHeight="12.75"/>
  <cols>
    <col min="1" max="1" width="9.625" style="99" customWidth="1"/>
    <col min="2" max="2" width="9.625" style="100" customWidth="1"/>
    <col min="3" max="3" width="72.00390625" style="100" customWidth="1"/>
    <col min="4" max="5" width="25.00390625" style="100" customWidth="1"/>
    <col min="6" max="16384" width="9.375" style="4" customWidth="1"/>
  </cols>
  <sheetData>
    <row r="1" spans="1:5" s="2" customFormat="1" ht="21" customHeight="1" thickBot="1">
      <c r="A1" s="61"/>
      <c r="B1" s="62"/>
      <c r="C1" s="63"/>
      <c r="D1" s="106" t="s">
        <v>318</v>
      </c>
      <c r="E1" s="106"/>
    </row>
    <row r="2" spans="1:5" s="37" customFormat="1" ht="25.5" customHeight="1">
      <c r="A2" s="388" t="s">
        <v>198</v>
      </c>
      <c r="B2" s="389"/>
      <c r="C2" s="153" t="s">
        <v>204</v>
      </c>
      <c r="D2" s="290"/>
      <c r="E2" s="376" t="s">
        <v>80</v>
      </c>
    </row>
    <row r="3" spans="1:5" s="37" customFormat="1" ht="15.75" thickBot="1">
      <c r="A3" s="64"/>
      <c r="B3" s="65"/>
      <c r="C3" s="178"/>
      <c r="D3" s="291"/>
      <c r="E3" s="350"/>
    </row>
    <row r="4" spans="1:5" s="38" customFormat="1" ht="15.75" customHeight="1" thickBot="1">
      <c r="A4" s="66"/>
      <c r="B4" s="66"/>
      <c r="C4" s="66"/>
      <c r="D4" s="67" t="s">
        <v>72</v>
      </c>
      <c r="E4" s="300"/>
    </row>
    <row r="5" spans="1:5" ht="13.5" thickBot="1">
      <c r="A5" s="390" t="s">
        <v>199</v>
      </c>
      <c r="B5" s="391"/>
      <c r="C5" s="68" t="s">
        <v>73</v>
      </c>
      <c r="D5" s="292" t="s">
        <v>310</v>
      </c>
      <c r="E5" s="302" t="s">
        <v>311</v>
      </c>
    </row>
    <row r="6" spans="1:5" s="36" customFormat="1" ht="12.75" customHeight="1" thickBot="1">
      <c r="A6" s="58">
        <v>1</v>
      </c>
      <c r="B6" s="59">
        <v>2</v>
      </c>
      <c r="C6" s="59">
        <v>3</v>
      </c>
      <c r="D6" s="220">
        <v>4</v>
      </c>
      <c r="E6" s="303"/>
    </row>
    <row r="7" spans="1:5" s="36" customFormat="1" ht="15.75" customHeight="1" thickBot="1">
      <c r="A7" s="69"/>
      <c r="B7" s="70"/>
      <c r="C7" s="70" t="s">
        <v>74</v>
      </c>
      <c r="D7" s="293"/>
      <c r="E7" s="304"/>
    </row>
    <row r="8" spans="1:5" s="39" customFormat="1" ht="12" customHeight="1" thickBot="1">
      <c r="A8" s="58" t="s">
        <v>53</v>
      </c>
      <c r="B8" s="71"/>
      <c r="C8" s="72" t="s">
        <v>203</v>
      </c>
      <c r="D8" s="222">
        <f>SUM(D9:D16)</f>
        <v>20</v>
      </c>
      <c r="E8" s="305">
        <f>SUM(E9:E16)</f>
        <v>20</v>
      </c>
    </row>
    <row r="9" spans="1:5" s="39" customFormat="1" ht="12" customHeight="1">
      <c r="A9" s="75"/>
      <c r="B9" s="74" t="s">
        <v>105</v>
      </c>
      <c r="C9" s="11" t="s">
        <v>142</v>
      </c>
      <c r="D9" s="223"/>
      <c r="E9" s="301"/>
    </row>
    <row r="10" spans="1:5" s="39" customFormat="1" ht="12" customHeight="1">
      <c r="A10" s="73"/>
      <c r="B10" s="74" t="s">
        <v>106</v>
      </c>
      <c r="C10" s="8" t="s">
        <v>143</v>
      </c>
      <c r="D10" s="142">
        <v>20</v>
      </c>
      <c r="E10" s="298">
        <v>20</v>
      </c>
    </row>
    <row r="11" spans="1:5" s="39" customFormat="1" ht="12" customHeight="1">
      <c r="A11" s="73"/>
      <c r="B11" s="74" t="s">
        <v>107</v>
      </c>
      <c r="C11" s="8" t="s">
        <v>144</v>
      </c>
      <c r="D11" s="142"/>
      <c r="E11" s="298"/>
    </row>
    <row r="12" spans="1:5" s="39" customFormat="1" ht="12" customHeight="1">
      <c r="A12" s="73"/>
      <c r="B12" s="74" t="s">
        <v>108</v>
      </c>
      <c r="C12" s="8" t="s">
        <v>145</v>
      </c>
      <c r="D12" s="142"/>
      <c r="E12" s="298"/>
    </row>
    <row r="13" spans="1:5" s="39" customFormat="1" ht="12" customHeight="1">
      <c r="A13" s="73"/>
      <c r="B13" s="74" t="s">
        <v>126</v>
      </c>
      <c r="C13" s="7" t="s">
        <v>146</v>
      </c>
      <c r="D13" s="142"/>
      <c r="E13" s="298"/>
    </row>
    <row r="14" spans="1:5" s="39" customFormat="1" ht="12" customHeight="1">
      <c r="A14" s="76"/>
      <c r="B14" s="74" t="s">
        <v>109</v>
      </c>
      <c r="C14" s="8" t="s">
        <v>147</v>
      </c>
      <c r="D14" s="214"/>
      <c r="E14" s="298"/>
    </row>
    <row r="15" spans="1:5" s="40" customFormat="1" ht="12" customHeight="1">
      <c r="A15" s="73"/>
      <c r="B15" s="74" t="s">
        <v>110</v>
      </c>
      <c r="C15" s="8" t="s">
        <v>31</v>
      </c>
      <c r="D15" s="142"/>
      <c r="E15" s="298"/>
    </row>
    <row r="16" spans="1:5" s="40" customFormat="1" ht="12" customHeight="1" thickBot="1">
      <c r="A16" s="77"/>
      <c r="B16" s="78" t="s">
        <v>117</v>
      </c>
      <c r="C16" s="7" t="s">
        <v>197</v>
      </c>
      <c r="D16" s="224"/>
      <c r="E16" s="306"/>
    </row>
    <row r="17" spans="1:5" s="39" customFormat="1" ht="12" customHeight="1" thickBot="1">
      <c r="A17" s="58" t="s">
        <v>54</v>
      </c>
      <c r="B17" s="71"/>
      <c r="C17" s="72" t="s">
        <v>32</v>
      </c>
      <c r="D17" s="222">
        <f>SUM(D18:D21)</f>
        <v>0</v>
      </c>
      <c r="E17" s="305"/>
    </row>
    <row r="18" spans="1:5" s="40" customFormat="1" ht="12" customHeight="1">
      <c r="A18" s="73"/>
      <c r="B18" s="74" t="s">
        <v>111</v>
      </c>
      <c r="C18" s="10" t="s">
        <v>28</v>
      </c>
      <c r="D18" s="142"/>
      <c r="E18" s="301"/>
    </row>
    <row r="19" spans="1:5" s="40" customFormat="1" ht="12" customHeight="1">
      <c r="A19" s="73"/>
      <c r="B19" s="74" t="s">
        <v>112</v>
      </c>
      <c r="C19" s="8" t="s">
        <v>29</v>
      </c>
      <c r="D19" s="142"/>
      <c r="E19" s="298"/>
    </row>
    <row r="20" spans="1:5" s="40" customFormat="1" ht="12" customHeight="1">
      <c r="A20" s="73"/>
      <c r="B20" s="74" t="s">
        <v>113</v>
      </c>
      <c r="C20" s="8" t="s">
        <v>30</v>
      </c>
      <c r="D20" s="142"/>
      <c r="E20" s="298"/>
    </row>
    <row r="21" spans="1:5" s="40" customFormat="1" ht="12" customHeight="1" thickBot="1">
      <c r="A21" s="73"/>
      <c r="B21" s="74" t="s">
        <v>114</v>
      </c>
      <c r="C21" s="8" t="s">
        <v>29</v>
      </c>
      <c r="D21" s="142"/>
      <c r="E21" s="306"/>
    </row>
    <row r="22" spans="1:5" s="40" customFormat="1" ht="12" customHeight="1" thickBot="1">
      <c r="A22" s="60" t="s">
        <v>55</v>
      </c>
      <c r="B22" s="42"/>
      <c r="C22" s="42" t="s">
        <v>33</v>
      </c>
      <c r="D22" s="222">
        <f>+D23+D24</f>
        <v>0</v>
      </c>
      <c r="E22" s="305"/>
    </row>
    <row r="23" spans="1:5" s="40" customFormat="1" ht="12" customHeight="1">
      <c r="A23" s="144"/>
      <c r="B23" s="177" t="s">
        <v>85</v>
      </c>
      <c r="C23" s="45" t="s">
        <v>219</v>
      </c>
      <c r="D23" s="244"/>
      <c r="E23" s="307"/>
    </row>
    <row r="24" spans="1:5" s="40" customFormat="1" ht="12" customHeight="1" thickBot="1">
      <c r="A24" s="175"/>
      <c r="B24" s="176" t="s">
        <v>86</v>
      </c>
      <c r="C24" s="46" t="s">
        <v>223</v>
      </c>
      <c r="D24" s="294"/>
      <c r="E24" s="308"/>
    </row>
    <row r="25" spans="1:5" s="40" customFormat="1" ht="12" customHeight="1" thickBot="1">
      <c r="A25" s="60" t="s">
        <v>56</v>
      </c>
      <c r="B25" s="42"/>
      <c r="C25" s="42" t="s">
        <v>210</v>
      </c>
      <c r="D25" s="225"/>
      <c r="E25" s="309"/>
    </row>
    <row r="26" spans="1:5" s="39" customFormat="1" ht="12" customHeight="1" thickBot="1">
      <c r="A26" s="60" t="s">
        <v>57</v>
      </c>
      <c r="B26" s="71"/>
      <c r="C26" s="42" t="s">
        <v>34</v>
      </c>
      <c r="D26" s="225">
        <v>64263</v>
      </c>
      <c r="E26" s="309">
        <v>75403</v>
      </c>
    </row>
    <row r="27" spans="1:5" s="39" customFormat="1" ht="12" customHeight="1" thickBot="1">
      <c r="A27" s="58" t="s">
        <v>58</v>
      </c>
      <c r="B27" s="55"/>
      <c r="C27" s="42" t="s">
        <v>39</v>
      </c>
      <c r="D27" s="234">
        <f>+D8+D17+D22+D25+D26</f>
        <v>64283</v>
      </c>
      <c r="E27" s="305">
        <f>+E8+E17+E22+E25+E26</f>
        <v>75423</v>
      </c>
    </row>
    <row r="28" spans="1:5" s="39" customFormat="1" ht="12" customHeight="1" thickBot="1">
      <c r="A28" s="172" t="s">
        <v>59</v>
      </c>
      <c r="B28" s="179"/>
      <c r="C28" s="174" t="s">
        <v>35</v>
      </c>
      <c r="D28" s="295">
        <f>+D29+D30</f>
        <v>0</v>
      </c>
      <c r="E28" s="305"/>
    </row>
    <row r="29" spans="1:5" s="39" customFormat="1" ht="12" customHeight="1">
      <c r="A29" s="75"/>
      <c r="B29" s="53" t="s">
        <v>99</v>
      </c>
      <c r="C29" s="45" t="s">
        <v>287</v>
      </c>
      <c r="D29" s="244"/>
      <c r="E29" s="307"/>
    </row>
    <row r="30" spans="1:5" s="40" customFormat="1" ht="12" customHeight="1" thickBot="1">
      <c r="A30" s="180"/>
      <c r="B30" s="54" t="s">
        <v>100</v>
      </c>
      <c r="C30" s="173" t="s">
        <v>36</v>
      </c>
      <c r="D30" s="236"/>
      <c r="E30" s="308"/>
    </row>
    <row r="31" spans="1:5" s="40" customFormat="1" ht="12" customHeight="1" thickBot="1">
      <c r="A31" s="85" t="s">
        <v>60</v>
      </c>
      <c r="B31" s="170"/>
      <c r="C31" s="171" t="s">
        <v>37</v>
      </c>
      <c r="D31" s="232"/>
      <c r="E31" s="309"/>
    </row>
    <row r="32" spans="1:5" s="40" customFormat="1" ht="15" customHeight="1" thickBot="1">
      <c r="A32" s="85" t="s">
        <v>61</v>
      </c>
      <c r="B32" s="86"/>
      <c r="C32" s="87" t="s">
        <v>38</v>
      </c>
      <c r="D32" s="237">
        <f>+D27+D28+D31</f>
        <v>64283</v>
      </c>
      <c r="E32" s="310">
        <f>+E27+E28+E31</f>
        <v>75423</v>
      </c>
    </row>
    <row r="33" spans="1:5" s="40" customFormat="1" ht="15" customHeight="1">
      <c r="A33" s="88"/>
      <c r="B33" s="88"/>
      <c r="C33" s="89"/>
      <c r="D33" s="167"/>
      <c r="E33" s="167"/>
    </row>
    <row r="34" spans="1:5" ht="13.5" thickBot="1">
      <c r="A34" s="90"/>
      <c r="B34" s="91"/>
      <c r="C34" s="91"/>
      <c r="D34" s="168"/>
      <c r="E34" s="168"/>
    </row>
    <row r="35" spans="1:5" s="36" customFormat="1" ht="16.5" customHeight="1" thickBot="1">
      <c r="A35" s="92"/>
      <c r="B35" s="93"/>
      <c r="C35" s="94" t="s">
        <v>76</v>
      </c>
      <c r="D35" s="237"/>
      <c r="E35" s="310"/>
    </row>
    <row r="36" spans="1:7" s="41" customFormat="1" ht="12" customHeight="1" thickBot="1">
      <c r="A36" s="60" t="s">
        <v>53</v>
      </c>
      <c r="B36" s="23"/>
      <c r="C36" s="42" t="s">
        <v>27</v>
      </c>
      <c r="D36" s="222">
        <f>SUM(D37:D41)</f>
        <v>63803</v>
      </c>
      <c r="E36" s="305">
        <f>SUM(E37:E41)</f>
        <v>74943</v>
      </c>
      <c r="G36" s="322"/>
    </row>
    <row r="37" spans="1:7" ht="12" customHeight="1">
      <c r="A37" s="95"/>
      <c r="B37" s="52" t="s">
        <v>105</v>
      </c>
      <c r="C37" s="10" t="s">
        <v>69</v>
      </c>
      <c r="D37" s="242">
        <v>38716</v>
      </c>
      <c r="E37" s="307">
        <v>38801</v>
      </c>
      <c r="G37" s="321"/>
    </row>
    <row r="38" spans="1:7" ht="12" customHeight="1">
      <c r="A38" s="96"/>
      <c r="B38" s="51" t="s">
        <v>106</v>
      </c>
      <c r="C38" s="8" t="s">
        <v>173</v>
      </c>
      <c r="D38" s="226">
        <v>10506</v>
      </c>
      <c r="E38" s="299">
        <v>10506</v>
      </c>
      <c r="G38" s="321"/>
    </row>
    <row r="39" spans="1:7" ht="12" customHeight="1">
      <c r="A39" s="96"/>
      <c r="B39" s="51" t="s">
        <v>107</v>
      </c>
      <c r="C39" s="8" t="s">
        <v>124</v>
      </c>
      <c r="D39" s="226">
        <v>10686</v>
      </c>
      <c r="E39" s="299">
        <v>10686</v>
      </c>
      <c r="G39" s="321"/>
    </row>
    <row r="40" spans="1:5" ht="12" customHeight="1">
      <c r="A40" s="96"/>
      <c r="B40" s="51" t="s">
        <v>108</v>
      </c>
      <c r="C40" s="8" t="s">
        <v>174</v>
      </c>
      <c r="D40" s="226">
        <v>3895</v>
      </c>
      <c r="E40" s="299">
        <v>14950</v>
      </c>
    </row>
    <row r="41" spans="1:5" ht="12" customHeight="1" thickBot="1">
      <c r="A41" s="96"/>
      <c r="B41" s="51" t="s">
        <v>116</v>
      </c>
      <c r="C41" s="8" t="s">
        <v>175</v>
      </c>
      <c r="D41" s="226"/>
      <c r="E41" s="308"/>
    </row>
    <row r="42" spans="1:5" ht="12" customHeight="1" thickBot="1">
      <c r="A42" s="60" t="s">
        <v>54</v>
      </c>
      <c r="B42" s="23"/>
      <c r="C42" s="42" t="s">
        <v>43</v>
      </c>
      <c r="D42" s="222">
        <f>SUM(D43:D46)</f>
        <v>480</v>
      </c>
      <c r="E42" s="305">
        <f>SUM(E43:E46)</f>
        <v>480</v>
      </c>
    </row>
    <row r="43" spans="1:5" s="41" customFormat="1" ht="12" customHeight="1">
      <c r="A43" s="95"/>
      <c r="B43" s="52" t="s">
        <v>111</v>
      </c>
      <c r="C43" s="10" t="s">
        <v>247</v>
      </c>
      <c r="D43" s="242">
        <v>480</v>
      </c>
      <c r="E43" s="307">
        <v>480</v>
      </c>
    </row>
    <row r="44" spans="1:5" ht="12" customHeight="1">
      <c r="A44" s="96"/>
      <c r="B44" s="51" t="s">
        <v>112</v>
      </c>
      <c r="C44" s="8" t="s">
        <v>177</v>
      </c>
      <c r="D44" s="226"/>
      <c r="E44" s="299"/>
    </row>
    <row r="45" spans="1:5" ht="12" customHeight="1">
      <c r="A45" s="96"/>
      <c r="B45" s="51" t="s">
        <v>115</v>
      </c>
      <c r="C45" s="8" t="s">
        <v>77</v>
      </c>
      <c r="D45" s="226"/>
      <c r="E45" s="299"/>
    </row>
    <row r="46" spans="1:5" ht="12" customHeight="1" thickBot="1">
      <c r="A46" s="96"/>
      <c r="B46" s="51" t="s">
        <v>123</v>
      </c>
      <c r="C46" s="8" t="s">
        <v>40</v>
      </c>
      <c r="D46" s="226"/>
      <c r="E46" s="308"/>
    </row>
    <row r="47" spans="1:5" ht="12" customHeight="1" thickBot="1">
      <c r="A47" s="60" t="s">
        <v>55</v>
      </c>
      <c r="B47" s="23"/>
      <c r="C47" s="23" t="s">
        <v>41</v>
      </c>
      <c r="D47" s="225"/>
      <c r="E47" s="309"/>
    </row>
    <row r="48" spans="1:5" s="40" customFormat="1" ht="12" customHeight="1" thickBot="1">
      <c r="A48" s="85" t="s">
        <v>56</v>
      </c>
      <c r="B48" s="170"/>
      <c r="C48" s="171" t="s">
        <v>44</v>
      </c>
      <c r="D48" s="232"/>
      <c r="E48" s="309"/>
    </row>
    <row r="49" spans="1:5" ht="15" customHeight="1" thickBot="1">
      <c r="A49" s="60" t="s">
        <v>57</v>
      </c>
      <c r="B49" s="82"/>
      <c r="C49" s="98" t="s">
        <v>42</v>
      </c>
      <c r="D49" s="247">
        <f>+D36+D42+D47+D48</f>
        <v>64283</v>
      </c>
      <c r="E49" s="311">
        <f>+E36+E42+E47+E48</f>
        <v>75423</v>
      </c>
    </row>
    <row r="50" spans="4:5" ht="13.5" thickBot="1">
      <c r="D50" s="169"/>
      <c r="E50" s="312"/>
    </row>
    <row r="51" spans="1:5" ht="15" customHeight="1" thickBot="1">
      <c r="A51" s="101" t="s">
        <v>201</v>
      </c>
      <c r="B51" s="102"/>
      <c r="C51" s="103"/>
      <c r="D51" s="248">
        <v>10</v>
      </c>
      <c r="E51" s="371">
        <v>10</v>
      </c>
    </row>
    <row r="52" spans="1:5" ht="14.25" customHeight="1" thickBot="1">
      <c r="A52" s="101" t="s">
        <v>202</v>
      </c>
      <c r="B52" s="102"/>
      <c r="C52" s="103"/>
      <c r="D52" s="248"/>
      <c r="E52" s="31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B1">
      <selection activeCell="D1" sqref="D1"/>
    </sheetView>
  </sheetViews>
  <sheetFormatPr defaultColWidth="9.375" defaultRowHeight="12.75"/>
  <cols>
    <col min="1" max="1" width="9.625" style="3" customWidth="1"/>
    <col min="2" max="2" width="9.625" style="4" customWidth="1"/>
    <col min="3" max="3" width="72.00390625" style="4" customWidth="1"/>
    <col min="4" max="5" width="25.00390625" style="4" customWidth="1"/>
    <col min="6" max="16384" width="9.375" style="4" customWidth="1"/>
  </cols>
  <sheetData>
    <row r="1" spans="1:5" s="2" customFormat="1" ht="21" customHeight="1" thickBot="1">
      <c r="A1" s="61"/>
      <c r="B1" s="62"/>
      <c r="C1" s="108"/>
      <c r="D1" s="106" t="s">
        <v>319</v>
      </c>
      <c r="E1" s="106"/>
    </row>
    <row r="2" spans="1:5" s="37" customFormat="1" ht="25.5" customHeight="1">
      <c r="A2" s="388" t="s">
        <v>198</v>
      </c>
      <c r="B2" s="389"/>
      <c r="C2" s="104" t="s">
        <v>306</v>
      </c>
      <c r="D2" s="296" t="s">
        <v>81</v>
      </c>
      <c r="E2" s="314"/>
    </row>
    <row r="3" spans="1:5" s="37" customFormat="1" ht="15.75" thickBot="1">
      <c r="A3" s="64"/>
      <c r="B3" s="65"/>
      <c r="C3" s="105"/>
      <c r="D3" s="297"/>
      <c r="E3" s="315"/>
    </row>
    <row r="4" spans="1:5" s="38" customFormat="1" ht="15.75" customHeight="1" thickBot="1">
      <c r="A4" s="66"/>
      <c r="B4" s="66"/>
      <c r="C4" s="66"/>
      <c r="E4" s="67" t="s">
        <v>72</v>
      </c>
    </row>
    <row r="5" spans="1:5" ht="13.5" thickBot="1">
      <c r="A5" s="390" t="s">
        <v>199</v>
      </c>
      <c r="B5" s="391"/>
      <c r="C5" s="68" t="s">
        <v>73</v>
      </c>
      <c r="D5" s="292" t="s">
        <v>310</v>
      </c>
      <c r="E5" s="302" t="s">
        <v>311</v>
      </c>
    </row>
    <row r="6" spans="1:5" s="36" customFormat="1" ht="12.75" customHeight="1" thickBot="1">
      <c r="A6" s="58">
        <v>1</v>
      </c>
      <c r="B6" s="59">
        <v>2</v>
      </c>
      <c r="C6" s="59">
        <v>3</v>
      </c>
      <c r="D6" s="220">
        <v>4</v>
      </c>
      <c r="E6" s="303"/>
    </row>
    <row r="7" spans="1:5" s="36" customFormat="1" ht="15.75" customHeight="1" thickBot="1">
      <c r="A7" s="69"/>
      <c r="B7" s="70"/>
      <c r="C7" s="70" t="s">
        <v>74</v>
      </c>
      <c r="D7" s="293"/>
      <c r="E7" s="304"/>
    </row>
    <row r="8" spans="1:5" s="39" customFormat="1" ht="12" customHeight="1" thickBot="1">
      <c r="A8" s="58" t="s">
        <v>53</v>
      </c>
      <c r="B8" s="71"/>
      <c r="C8" s="72" t="s">
        <v>203</v>
      </c>
      <c r="D8" s="222">
        <f>SUM(D9:D16)</f>
        <v>150</v>
      </c>
      <c r="E8" s="305">
        <f>SUM(E9:E16)</f>
        <v>1767</v>
      </c>
    </row>
    <row r="9" spans="1:5" s="39" customFormat="1" ht="12" customHeight="1">
      <c r="A9" s="75"/>
      <c r="B9" s="74" t="s">
        <v>105</v>
      </c>
      <c r="C9" s="11" t="s">
        <v>142</v>
      </c>
      <c r="D9" s="223"/>
      <c r="E9" s="301"/>
    </row>
    <row r="10" spans="1:5" s="39" customFormat="1" ht="12" customHeight="1">
      <c r="A10" s="73"/>
      <c r="B10" s="74" t="s">
        <v>106</v>
      </c>
      <c r="C10" s="8" t="s">
        <v>143</v>
      </c>
      <c r="D10" s="142"/>
      <c r="E10" s="298"/>
    </row>
    <row r="11" spans="1:5" s="39" customFormat="1" ht="12" customHeight="1">
      <c r="A11" s="73"/>
      <c r="B11" s="74" t="s">
        <v>107</v>
      </c>
      <c r="C11" s="8" t="s">
        <v>144</v>
      </c>
      <c r="D11" s="142"/>
      <c r="E11" s="298"/>
    </row>
    <row r="12" spans="1:5" s="39" customFormat="1" ht="12" customHeight="1">
      <c r="A12" s="73"/>
      <c r="B12" s="74" t="s">
        <v>108</v>
      </c>
      <c r="C12" s="8" t="s">
        <v>145</v>
      </c>
      <c r="D12" s="142">
        <v>150</v>
      </c>
      <c r="E12" s="298">
        <v>1767</v>
      </c>
    </row>
    <row r="13" spans="1:5" s="39" customFormat="1" ht="12" customHeight="1">
      <c r="A13" s="73"/>
      <c r="B13" s="74" t="s">
        <v>126</v>
      </c>
      <c r="C13" s="7" t="s">
        <v>146</v>
      </c>
      <c r="D13" s="142"/>
      <c r="E13" s="298"/>
    </row>
    <row r="14" spans="1:5" s="39" customFormat="1" ht="12" customHeight="1">
      <c r="A14" s="76"/>
      <c r="B14" s="74" t="s">
        <v>109</v>
      </c>
      <c r="C14" s="8" t="s">
        <v>147</v>
      </c>
      <c r="D14" s="214"/>
      <c r="E14" s="298"/>
    </row>
    <row r="15" spans="1:5" s="40" customFormat="1" ht="12" customHeight="1">
      <c r="A15" s="73"/>
      <c r="B15" s="74" t="s">
        <v>110</v>
      </c>
      <c r="C15" s="8" t="s">
        <v>31</v>
      </c>
      <c r="D15" s="142"/>
      <c r="E15" s="298"/>
    </row>
    <row r="16" spans="1:5" s="40" customFormat="1" ht="12" customHeight="1" thickBot="1">
      <c r="A16" s="77"/>
      <c r="B16" s="78" t="s">
        <v>117</v>
      </c>
      <c r="C16" s="7" t="s">
        <v>197</v>
      </c>
      <c r="D16" s="224"/>
      <c r="E16" s="306"/>
    </row>
    <row r="17" spans="1:5" s="39" customFormat="1" ht="12" customHeight="1" thickBot="1">
      <c r="A17" s="58" t="s">
        <v>54</v>
      </c>
      <c r="B17" s="71"/>
      <c r="C17" s="72" t="s">
        <v>32</v>
      </c>
      <c r="D17" s="222">
        <f>SUM(D18:D21)</f>
        <v>0</v>
      </c>
      <c r="E17" s="305"/>
    </row>
    <row r="18" spans="1:5" s="40" customFormat="1" ht="12" customHeight="1">
      <c r="A18" s="73"/>
      <c r="B18" s="74" t="s">
        <v>111</v>
      </c>
      <c r="C18" s="10" t="s">
        <v>28</v>
      </c>
      <c r="D18" s="142"/>
      <c r="E18" s="301"/>
    </row>
    <row r="19" spans="1:5" s="40" customFormat="1" ht="12" customHeight="1">
      <c r="A19" s="73"/>
      <c r="B19" s="74" t="s">
        <v>112</v>
      </c>
      <c r="C19" s="8" t="s">
        <v>29</v>
      </c>
      <c r="D19" s="142"/>
      <c r="E19" s="298"/>
    </row>
    <row r="20" spans="1:5" s="40" customFormat="1" ht="12" customHeight="1">
      <c r="A20" s="73"/>
      <c r="B20" s="74" t="s">
        <v>113</v>
      </c>
      <c r="C20" s="8" t="s">
        <v>30</v>
      </c>
      <c r="D20" s="142"/>
      <c r="E20" s="298"/>
    </row>
    <row r="21" spans="1:5" s="40" customFormat="1" ht="12" customHeight="1" thickBot="1">
      <c r="A21" s="73"/>
      <c r="B21" s="74" t="s">
        <v>114</v>
      </c>
      <c r="C21" s="8" t="s">
        <v>29</v>
      </c>
      <c r="D21" s="142"/>
      <c r="E21" s="306"/>
    </row>
    <row r="22" spans="1:5" s="40" customFormat="1" ht="12" customHeight="1" thickBot="1">
      <c r="A22" s="60" t="s">
        <v>55</v>
      </c>
      <c r="B22" s="42"/>
      <c r="C22" s="42" t="s">
        <v>33</v>
      </c>
      <c r="D22" s="222">
        <f>+D23+D24</f>
        <v>0</v>
      </c>
      <c r="E22" s="305"/>
    </row>
    <row r="23" spans="1:5" s="39" customFormat="1" ht="12" customHeight="1">
      <c r="A23" s="144"/>
      <c r="B23" s="177" t="s">
        <v>85</v>
      </c>
      <c r="C23" s="45" t="s">
        <v>219</v>
      </c>
      <c r="D23" s="244"/>
      <c r="E23" s="307"/>
    </row>
    <row r="24" spans="1:5" s="39" customFormat="1" ht="12" customHeight="1" thickBot="1">
      <c r="A24" s="175"/>
      <c r="B24" s="176" t="s">
        <v>86</v>
      </c>
      <c r="C24" s="46" t="s">
        <v>223</v>
      </c>
      <c r="D24" s="294"/>
      <c r="E24" s="308"/>
    </row>
    <row r="25" spans="1:5" s="39" customFormat="1" ht="12" customHeight="1" thickBot="1">
      <c r="A25" s="60" t="s">
        <v>56</v>
      </c>
      <c r="B25" s="71"/>
      <c r="C25" s="42" t="s">
        <v>49</v>
      </c>
      <c r="D25" s="225">
        <v>36628</v>
      </c>
      <c r="E25" s="309">
        <v>34699</v>
      </c>
    </row>
    <row r="26" spans="1:5" s="40" customFormat="1" ht="12" customHeight="1" thickBot="1">
      <c r="A26" s="58" t="s">
        <v>57</v>
      </c>
      <c r="B26" s="55"/>
      <c r="C26" s="42" t="s">
        <v>45</v>
      </c>
      <c r="D26" s="234">
        <v>36778</v>
      </c>
      <c r="E26" s="305">
        <f>E8+E25</f>
        <v>36466</v>
      </c>
    </row>
    <row r="27" spans="1:5" s="40" customFormat="1" ht="15" customHeight="1" thickBot="1">
      <c r="A27" s="172" t="s">
        <v>58</v>
      </c>
      <c r="B27" s="179"/>
      <c r="C27" s="174" t="s">
        <v>47</v>
      </c>
      <c r="D27" s="295">
        <f>+D28+D29</f>
        <v>0</v>
      </c>
      <c r="E27" s="305"/>
    </row>
    <row r="28" spans="1:5" s="40" customFormat="1" ht="15" customHeight="1">
      <c r="A28" s="75"/>
      <c r="B28" s="53" t="s">
        <v>92</v>
      </c>
      <c r="C28" s="45" t="s">
        <v>287</v>
      </c>
      <c r="D28" s="244"/>
      <c r="E28" s="307"/>
    </row>
    <row r="29" spans="1:5" ht="14.25" thickBot="1">
      <c r="A29" s="180"/>
      <c r="B29" s="54" t="s">
        <v>93</v>
      </c>
      <c r="C29" s="173" t="s">
        <v>36</v>
      </c>
      <c r="D29" s="236"/>
      <c r="E29" s="308"/>
    </row>
    <row r="30" spans="1:5" s="36" customFormat="1" ht="16.5" customHeight="1" thickBot="1">
      <c r="A30" s="85" t="s">
        <v>59</v>
      </c>
      <c r="B30" s="170"/>
      <c r="C30" s="171" t="s">
        <v>48</v>
      </c>
      <c r="D30" s="232"/>
      <c r="E30" s="309"/>
    </row>
    <row r="31" spans="1:5" s="41" customFormat="1" ht="12" customHeight="1" thickBot="1">
      <c r="A31" s="85" t="s">
        <v>60</v>
      </c>
      <c r="B31" s="86"/>
      <c r="C31" s="87" t="s">
        <v>46</v>
      </c>
      <c r="D31" s="237">
        <f>+D26+D27+D30</f>
        <v>36778</v>
      </c>
      <c r="E31" s="310">
        <f>+E26+E27+E30</f>
        <v>36466</v>
      </c>
    </row>
    <row r="32" spans="1:5" ht="12" customHeight="1">
      <c r="A32" s="88"/>
      <c r="B32" s="88"/>
      <c r="C32" s="89"/>
      <c r="D32" s="167"/>
      <c r="E32" s="167"/>
    </row>
    <row r="33" spans="1:5" ht="12" customHeight="1" thickBot="1">
      <c r="A33" s="90"/>
      <c r="B33" s="91"/>
      <c r="C33" s="91"/>
      <c r="D33" s="168"/>
      <c r="E33" s="168"/>
    </row>
    <row r="34" spans="1:5" ht="12" customHeight="1" thickBot="1">
      <c r="A34" s="92"/>
      <c r="B34" s="93"/>
      <c r="C34" s="94" t="s">
        <v>76</v>
      </c>
      <c r="D34" s="237"/>
      <c r="E34" s="310"/>
    </row>
    <row r="35" spans="1:5" ht="12" customHeight="1" thickBot="1">
      <c r="A35" s="60" t="s">
        <v>53</v>
      </c>
      <c r="B35" s="23"/>
      <c r="C35" s="42" t="s">
        <v>27</v>
      </c>
      <c r="D35" s="222">
        <f>SUM(D36:D40)</f>
        <v>36578</v>
      </c>
      <c r="E35" s="305">
        <f>SUM(E36:E40)</f>
        <v>36466</v>
      </c>
    </row>
    <row r="36" spans="1:5" ht="12" customHeight="1">
      <c r="A36" s="95"/>
      <c r="B36" s="52" t="s">
        <v>105</v>
      </c>
      <c r="C36" s="10" t="s">
        <v>69</v>
      </c>
      <c r="D36" s="242">
        <v>20269</v>
      </c>
      <c r="E36" s="307">
        <v>21089</v>
      </c>
    </row>
    <row r="37" spans="1:5" ht="12" customHeight="1">
      <c r="A37" s="96"/>
      <c r="B37" s="51" t="s">
        <v>106</v>
      </c>
      <c r="C37" s="8" t="s">
        <v>173</v>
      </c>
      <c r="D37" s="226">
        <v>5363</v>
      </c>
      <c r="E37" s="299">
        <v>5363</v>
      </c>
    </row>
    <row r="38" spans="1:5" s="41" customFormat="1" ht="12" customHeight="1">
      <c r="A38" s="96"/>
      <c r="B38" s="51" t="s">
        <v>107</v>
      </c>
      <c r="C38" s="8" t="s">
        <v>124</v>
      </c>
      <c r="D38" s="226">
        <v>10908</v>
      </c>
      <c r="E38" s="299">
        <v>10014</v>
      </c>
    </row>
    <row r="39" spans="1:5" ht="12" customHeight="1">
      <c r="A39" s="96"/>
      <c r="B39" s="51" t="s">
        <v>108</v>
      </c>
      <c r="C39" s="8" t="s">
        <v>174</v>
      </c>
      <c r="D39" s="226">
        <v>38</v>
      </c>
      <c r="E39" s="299"/>
    </row>
    <row r="40" spans="1:5" ht="12" customHeight="1" thickBot="1">
      <c r="A40" s="96"/>
      <c r="B40" s="51" t="s">
        <v>116</v>
      </c>
      <c r="C40" s="8" t="s">
        <v>175</v>
      </c>
      <c r="D40" s="226"/>
      <c r="E40" s="308"/>
    </row>
    <row r="41" spans="1:5" ht="12" customHeight="1" thickBot="1">
      <c r="A41" s="60" t="s">
        <v>54</v>
      </c>
      <c r="B41" s="23"/>
      <c r="C41" s="42" t="s">
        <v>43</v>
      </c>
      <c r="D41" s="222">
        <f>SUM(D42:D45)</f>
        <v>200</v>
      </c>
      <c r="E41" s="305"/>
    </row>
    <row r="42" spans="1:5" ht="12" customHeight="1">
      <c r="A42" s="95"/>
      <c r="B42" s="52" t="s">
        <v>111</v>
      </c>
      <c r="C42" s="10" t="s">
        <v>247</v>
      </c>
      <c r="D42" s="242">
        <v>200</v>
      </c>
      <c r="E42" s="307"/>
    </row>
    <row r="43" spans="1:5" ht="15" customHeight="1">
      <c r="A43" s="96"/>
      <c r="B43" s="51" t="s">
        <v>112</v>
      </c>
      <c r="C43" s="8" t="s">
        <v>177</v>
      </c>
      <c r="D43" s="226"/>
      <c r="E43" s="299"/>
    </row>
    <row r="44" spans="1:5" ht="12.75">
      <c r="A44" s="96"/>
      <c r="B44" s="51" t="s">
        <v>115</v>
      </c>
      <c r="C44" s="8" t="s">
        <v>77</v>
      </c>
      <c r="D44" s="226"/>
      <c r="E44" s="299"/>
    </row>
    <row r="45" spans="1:5" ht="15" customHeight="1" thickBot="1">
      <c r="A45" s="96"/>
      <c r="B45" s="51" t="s">
        <v>123</v>
      </c>
      <c r="C45" s="8" t="s">
        <v>40</v>
      </c>
      <c r="D45" s="226"/>
      <c r="E45" s="308"/>
    </row>
    <row r="46" spans="1:5" ht="14.25" customHeight="1" thickBot="1">
      <c r="A46" s="60" t="s">
        <v>55</v>
      </c>
      <c r="B46" s="23"/>
      <c r="C46" s="23" t="s">
        <v>41</v>
      </c>
      <c r="D46" s="225"/>
      <c r="E46" s="309"/>
    </row>
    <row r="47" spans="1:5" ht="13.5" thickBot="1">
      <c r="A47" s="85" t="s">
        <v>56</v>
      </c>
      <c r="B47" s="170"/>
      <c r="C47" s="171" t="s">
        <v>44</v>
      </c>
      <c r="D47" s="232"/>
      <c r="E47" s="309"/>
    </row>
    <row r="48" spans="1:5" ht="13.5" thickBot="1">
      <c r="A48" s="60" t="s">
        <v>57</v>
      </c>
      <c r="B48" s="82"/>
      <c r="C48" s="98" t="s">
        <v>42</v>
      </c>
      <c r="D48" s="247">
        <f>+D35+D41+D46+D47</f>
        <v>36778</v>
      </c>
      <c r="E48" s="310">
        <f>+E35+E41+E46+E47</f>
        <v>36466</v>
      </c>
    </row>
    <row r="49" spans="1:5" ht="13.5" thickBot="1">
      <c r="A49" s="99"/>
      <c r="B49" s="100"/>
      <c r="C49" s="100"/>
      <c r="D49" s="169"/>
      <c r="E49" s="312"/>
    </row>
    <row r="50" spans="1:5" ht="13.5" thickBot="1">
      <c r="A50" s="101" t="s">
        <v>201</v>
      </c>
      <c r="B50" s="102"/>
      <c r="C50" s="103"/>
      <c r="D50" s="248">
        <v>11</v>
      </c>
      <c r="E50" s="313">
        <v>10</v>
      </c>
    </row>
    <row r="51" spans="1:5" ht="13.5" thickBot="1">
      <c r="A51" s="101" t="s">
        <v>202</v>
      </c>
      <c r="B51" s="102"/>
      <c r="C51" s="103"/>
      <c r="D51" s="248">
        <v>0</v>
      </c>
      <c r="E51" s="316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B1">
      <selection activeCell="C3" sqref="C3"/>
    </sheetView>
  </sheetViews>
  <sheetFormatPr defaultColWidth="9.375" defaultRowHeight="12.75"/>
  <cols>
    <col min="1" max="1" width="9.625" style="3" customWidth="1"/>
    <col min="2" max="2" width="9.625" style="4" customWidth="1"/>
    <col min="3" max="3" width="72.00390625" style="4" customWidth="1"/>
    <col min="4" max="5" width="25.00390625" style="4" customWidth="1"/>
    <col min="6" max="16384" width="9.375" style="4" customWidth="1"/>
  </cols>
  <sheetData>
    <row r="1" spans="1:5" s="2" customFormat="1" ht="21" customHeight="1" thickBot="1">
      <c r="A1" s="61"/>
      <c r="B1" s="62"/>
      <c r="C1" s="108"/>
      <c r="D1" s="106" t="s">
        <v>320</v>
      </c>
      <c r="E1" s="106"/>
    </row>
    <row r="2" spans="1:5" s="37" customFormat="1" ht="25.5" customHeight="1">
      <c r="A2" s="388" t="s">
        <v>198</v>
      </c>
      <c r="B2" s="389"/>
      <c r="C2" s="104" t="s">
        <v>307</v>
      </c>
      <c r="D2" s="296"/>
      <c r="E2" s="378" t="s">
        <v>82</v>
      </c>
    </row>
    <row r="3" spans="1:5" s="37" customFormat="1" ht="15.75" thickBot="1">
      <c r="A3" s="64"/>
      <c r="B3" s="65"/>
      <c r="C3" s="105"/>
      <c r="D3" s="297"/>
      <c r="E3" s="317"/>
    </row>
    <row r="4" spans="1:5" s="38" customFormat="1" ht="15.75" customHeight="1" thickBot="1">
      <c r="A4" s="66"/>
      <c r="B4" s="66"/>
      <c r="C4" s="66"/>
      <c r="E4" s="318" t="s">
        <v>72</v>
      </c>
    </row>
    <row r="5" spans="1:5" ht="13.5" thickBot="1">
      <c r="A5" s="390" t="s">
        <v>199</v>
      </c>
      <c r="B5" s="391"/>
      <c r="C5" s="68" t="s">
        <v>73</v>
      </c>
      <c r="D5" s="292" t="s">
        <v>310</v>
      </c>
      <c r="E5" s="302" t="s">
        <v>311</v>
      </c>
    </row>
    <row r="6" spans="1:5" s="36" customFormat="1" ht="12.75" customHeight="1" thickBot="1">
      <c r="A6" s="58">
        <v>1</v>
      </c>
      <c r="B6" s="59">
        <v>2</v>
      </c>
      <c r="C6" s="59">
        <v>3</v>
      </c>
      <c r="D6" s="220">
        <v>4</v>
      </c>
      <c r="E6" s="303"/>
    </row>
    <row r="7" spans="1:5" s="36" customFormat="1" ht="15.75" customHeight="1" thickBot="1">
      <c r="A7" s="69"/>
      <c r="B7" s="70"/>
      <c r="C7" s="70" t="s">
        <v>74</v>
      </c>
      <c r="D7" s="293"/>
      <c r="E7" s="304"/>
    </row>
    <row r="8" spans="1:5" s="39" customFormat="1" ht="12" customHeight="1" thickBot="1">
      <c r="A8" s="58" t="s">
        <v>53</v>
      </c>
      <c r="B8" s="71"/>
      <c r="C8" s="72" t="s">
        <v>203</v>
      </c>
      <c r="D8" s="222">
        <f>SUM(D9:D16)</f>
        <v>83</v>
      </c>
      <c r="E8" s="305">
        <f>SUM(E9:E16)</f>
        <v>91</v>
      </c>
    </row>
    <row r="9" spans="1:5" s="39" customFormat="1" ht="12" customHeight="1">
      <c r="A9" s="75"/>
      <c r="B9" s="74" t="s">
        <v>105</v>
      </c>
      <c r="C9" s="11" t="s">
        <v>142</v>
      </c>
      <c r="D9" s="223"/>
      <c r="E9" s="301"/>
    </row>
    <row r="10" spans="1:5" s="39" customFormat="1" ht="12" customHeight="1">
      <c r="A10" s="73"/>
      <c r="B10" s="74" t="s">
        <v>106</v>
      </c>
      <c r="C10" s="8" t="s">
        <v>143</v>
      </c>
      <c r="D10" s="142">
        <v>83</v>
      </c>
      <c r="E10" s="298">
        <v>91</v>
      </c>
    </row>
    <row r="11" spans="1:5" s="39" customFormat="1" ht="12" customHeight="1">
      <c r="A11" s="73"/>
      <c r="B11" s="74" t="s">
        <v>107</v>
      </c>
      <c r="C11" s="8" t="s">
        <v>144</v>
      </c>
      <c r="D11" s="142"/>
      <c r="E11" s="298"/>
    </row>
    <row r="12" spans="1:5" s="39" customFormat="1" ht="12" customHeight="1">
      <c r="A12" s="73"/>
      <c r="B12" s="74" t="s">
        <v>108</v>
      </c>
      <c r="C12" s="8" t="s">
        <v>145</v>
      </c>
      <c r="D12" s="142"/>
      <c r="E12" s="298"/>
    </row>
    <row r="13" spans="1:5" s="39" customFormat="1" ht="12" customHeight="1">
      <c r="A13" s="73"/>
      <c r="B13" s="74" t="s">
        <v>126</v>
      </c>
      <c r="C13" s="7" t="s">
        <v>146</v>
      </c>
      <c r="D13" s="142"/>
      <c r="E13" s="298"/>
    </row>
    <row r="14" spans="1:6" s="39" customFormat="1" ht="12" customHeight="1">
      <c r="A14" s="76"/>
      <c r="B14" s="74" t="s">
        <v>109</v>
      </c>
      <c r="C14" s="8" t="s">
        <v>147</v>
      </c>
      <c r="D14" s="214"/>
      <c r="E14" s="298"/>
      <c r="F14" s="377"/>
    </row>
    <row r="15" spans="1:5" s="40" customFormat="1" ht="12" customHeight="1">
      <c r="A15" s="73"/>
      <c r="B15" s="74" t="s">
        <v>110</v>
      </c>
      <c r="C15" s="8" t="s">
        <v>31</v>
      </c>
      <c r="D15" s="142"/>
      <c r="E15" s="298"/>
    </row>
    <row r="16" spans="1:5" s="40" customFormat="1" ht="12" customHeight="1" thickBot="1">
      <c r="A16" s="77"/>
      <c r="B16" s="78" t="s">
        <v>117</v>
      </c>
      <c r="C16" s="7" t="s">
        <v>197</v>
      </c>
      <c r="D16" s="224"/>
      <c r="E16" s="306"/>
    </row>
    <row r="17" spans="1:5" s="39" customFormat="1" ht="12" customHeight="1" thickBot="1">
      <c r="A17" s="58" t="s">
        <v>54</v>
      </c>
      <c r="B17" s="71"/>
      <c r="C17" s="72" t="s">
        <v>32</v>
      </c>
      <c r="D17" s="222">
        <f>SUM(D18:D21)</f>
        <v>0</v>
      </c>
      <c r="E17" s="305"/>
    </row>
    <row r="18" spans="1:5" s="40" customFormat="1" ht="12" customHeight="1">
      <c r="A18" s="73"/>
      <c r="B18" s="74" t="s">
        <v>111</v>
      </c>
      <c r="C18" s="10" t="s">
        <v>28</v>
      </c>
      <c r="D18" s="142"/>
      <c r="E18" s="301"/>
    </row>
    <row r="19" spans="1:5" s="40" customFormat="1" ht="12" customHeight="1">
      <c r="A19" s="73"/>
      <c r="B19" s="74" t="s">
        <v>112</v>
      </c>
      <c r="C19" s="8" t="s">
        <v>29</v>
      </c>
      <c r="D19" s="142"/>
      <c r="E19" s="298"/>
    </row>
    <row r="20" spans="1:5" s="40" customFormat="1" ht="12" customHeight="1">
      <c r="A20" s="73"/>
      <c r="B20" s="74" t="s">
        <v>113</v>
      </c>
      <c r="C20" s="8" t="s">
        <v>30</v>
      </c>
      <c r="D20" s="142"/>
      <c r="E20" s="298"/>
    </row>
    <row r="21" spans="1:5" s="40" customFormat="1" ht="12" customHeight="1" thickBot="1">
      <c r="A21" s="73"/>
      <c r="B21" s="74" t="s">
        <v>114</v>
      </c>
      <c r="C21" s="8" t="s">
        <v>29</v>
      </c>
      <c r="D21" s="142"/>
      <c r="E21" s="306"/>
    </row>
    <row r="22" spans="1:5" s="40" customFormat="1" ht="12" customHeight="1" thickBot="1">
      <c r="A22" s="60" t="s">
        <v>55</v>
      </c>
      <c r="B22" s="42"/>
      <c r="C22" s="42" t="s">
        <v>33</v>
      </c>
      <c r="D22" s="222">
        <f>+D23+D24</f>
        <v>0</v>
      </c>
      <c r="E22" s="305"/>
    </row>
    <row r="23" spans="1:5" s="39" customFormat="1" ht="12" customHeight="1">
      <c r="A23" s="144"/>
      <c r="B23" s="177" t="s">
        <v>85</v>
      </c>
      <c r="C23" s="45" t="s">
        <v>219</v>
      </c>
      <c r="D23" s="244"/>
      <c r="E23" s="307"/>
    </row>
    <row r="24" spans="1:5" s="39" customFormat="1" ht="12" customHeight="1" thickBot="1">
      <c r="A24" s="175"/>
      <c r="B24" s="176" t="s">
        <v>86</v>
      </c>
      <c r="C24" s="46" t="s">
        <v>223</v>
      </c>
      <c r="D24" s="294"/>
      <c r="E24" s="308"/>
    </row>
    <row r="25" spans="1:5" s="39" customFormat="1" ht="12" customHeight="1" thickBot="1">
      <c r="A25" s="60" t="s">
        <v>56</v>
      </c>
      <c r="B25" s="71"/>
      <c r="C25" s="42" t="s">
        <v>49</v>
      </c>
      <c r="D25" s="225">
        <v>2358</v>
      </c>
      <c r="E25" s="309">
        <v>2204</v>
      </c>
    </row>
    <row r="26" spans="1:5" s="39" customFormat="1" ht="12" customHeight="1" thickBot="1">
      <c r="A26" s="58" t="s">
        <v>57</v>
      </c>
      <c r="B26" s="55"/>
      <c r="C26" s="42" t="s">
        <v>45</v>
      </c>
      <c r="D26" s="234">
        <v>2358</v>
      </c>
      <c r="E26" s="305">
        <v>2295</v>
      </c>
    </row>
    <row r="27" spans="1:5" s="40" customFormat="1" ht="12" customHeight="1" thickBot="1">
      <c r="A27" s="172" t="s">
        <v>58</v>
      </c>
      <c r="B27" s="179"/>
      <c r="C27" s="174" t="s">
        <v>47</v>
      </c>
      <c r="D27" s="295">
        <f>+D28+D29</f>
        <v>0</v>
      </c>
      <c r="E27" s="305"/>
    </row>
    <row r="28" spans="1:5" s="40" customFormat="1" ht="15" customHeight="1">
      <c r="A28" s="75"/>
      <c r="B28" s="53" t="s">
        <v>92</v>
      </c>
      <c r="C28" s="45" t="s">
        <v>287</v>
      </c>
      <c r="D28" s="244"/>
      <c r="E28" s="307"/>
    </row>
    <row r="29" spans="1:5" s="40" customFormat="1" ht="15" customHeight="1" thickBot="1">
      <c r="A29" s="180"/>
      <c r="B29" s="54" t="s">
        <v>93</v>
      </c>
      <c r="C29" s="173" t="s">
        <v>36</v>
      </c>
      <c r="D29" s="236"/>
      <c r="E29" s="308"/>
    </row>
    <row r="30" spans="1:5" ht="13.5" thickBot="1">
      <c r="A30" s="85" t="s">
        <v>59</v>
      </c>
      <c r="B30" s="170"/>
      <c r="C30" s="171" t="s">
        <v>48</v>
      </c>
      <c r="D30" s="232"/>
      <c r="E30" s="309"/>
    </row>
    <row r="31" spans="1:5" s="36" customFormat="1" ht="16.5" customHeight="1" thickBot="1">
      <c r="A31" s="85" t="s">
        <v>60</v>
      </c>
      <c r="B31" s="86"/>
      <c r="C31" s="87" t="s">
        <v>46</v>
      </c>
      <c r="D31" s="237">
        <v>2441</v>
      </c>
      <c r="E31" s="319">
        <v>2295</v>
      </c>
    </row>
    <row r="32" spans="1:5" s="41" customFormat="1" ht="12" customHeight="1">
      <c r="A32" s="88"/>
      <c r="B32" s="88"/>
      <c r="C32" s="89"/>
      <c r="D32" s="167"/>
      <c r="E32" s="167"/>
    </row>
    <row r="33" spans="1:5" ht="12" customHeight="1" thickBot="1">
      <c r="A33" s="90"/>
      <c r="B33" s="91"/>
      <c r="C33" s="91"/>
      <c r="D33" s="168"/>
      <c r="E33" s="168"/>
    </row>
    <row r="34" spans="1:5" ht="12" customHeight="1" thickBot="1">
      <c r="A34" s="92"/>
      <c r="B34" s="93"/>
      <c r="C34" s="94" t="s">
        <v>76</v>
      </c>
      <c r="D34" s="237"/>
      <c r="E34" s="320"/>
    </row>
    <row r="35" spans="1:5" ht="12" customHeight="1" thickBot="1">
      <c r="A35" s="60" t="s">
        <v>53</v>
      </c>
      <c r="B35" s="23"/>
      <c r="C35" s="42" t="s">
        <v>27</v>
      </c>
      <c r="D35" s="222">
        <f>SUM(D36:D40)</f>
        <v>2441</v>
      </c>
      <c r="E35" s="305">
        <f>SUM(E36:E40)</f>
        <v>2295</v>
      </c>
    </row>
    <row r="36" spans="1:5" ht="12" customHeight="1">
      <c r="A36" s="95"/>
      <c r="B36" s="52" t="s">
        <v>105</v>
      </c>
      <c r="C36" s="10" t="s">
        <v>69</v>
      </c>
      <c r="D36" s="242">
        <v>1465</v>
      </c>
      <c r="E36" s="307">
        <v>1399</v>
      </c>
    </row>
    <row r="37" spans="1:5" ht="12" customHeight="1">
      <c r="A37" s="96"/>
      <c r="B37" s="51" t="s">
        <v>106</v>
      </c>
      <c r="C37" s="8" t="s">
        <v>173</v>
      </c>
      <c r="D37" s="226">
        <v>398</v>
      </c>
      <c r="E37" s="299">
        <v>318</v>
      </c>
    </row>
    <row r="38" spans="1:5" ht="12" customHeight="1">
      <c r="A38" s="96"/>
      <c r="B38" s="51" t="s">
        <v>107</v>
      </c>
      <c r="C38" s="8" t="s">
        <v>124</v>
      </c>
      <c r="D38" s="226">
        <v>578</v>
      </c>
      <c r="E38" s="299">
        <v>578</v>
      </c>
    </row>
    <row r="39" spans="1:5" s="41" customFormat="1" ht="12" customHeight="1">
      <c r="A39" s="96"/>
      <c r="B39" s="51" t="s">
        <v>108</v>
      </c>
      <c r="C39" s="8" t="s">
        <v>174</v>
      </c>
      <c r="D39" s="226"/>
      <c r="E39" s="299"/>
    </row>
    <row r="40" spans="1:5" ht="12" customHeight="1" thickBot="1">
      <c r="A40" s="96"/>
      <c r="B40" s="51" t="s">
        <v>116</v>
      </c>
      <c r="C40" s="8" t="s">
        <v>175</v>
      </c>
      <c r="D40" s="226"/>
      <c r="E40" s="308"/>
    </row>
    <row r="41" spans="1:5" ht="12" customHeight="1" thickBot="1">
      <c r="A41" s="60" t="s">
        <v>54</v>
      </c>
      <c r="B41" s="23"/>
      <c r="C41" s="42" t="s">
        <v>43</v>
      </c>
      <c r="D41" s="222">
        <f>SUM(D42:D45)</f>
        <v>0</v>
      </c>
      <c r="E41" s="305"/>
    </row>
    <row r="42" spans="1:5" ht="12" customHeight="1">
      <c r="A42" s="95"/>
      <c r="B42" s="52" t="s">
        <v>111</v>
      </c>
      <c r="C42" s="10" t="s">
        <v>247</v>
      </c>
      <c r="D42" s="242"/>
      <c r="E42" s="307"/>
    </row>
    <row r="43" spans="1:5" ht="12" customHeight="1">
      <c r="A43" s="96"/>
      <c r="B43" s="51" t="s">
        <v>112</v>
      </c>
      <c r="C43" s="8" t="s">
        <v>177</v>
      </c>
      <c r="D43" s="226"/>
      <c r="E43" s="299"/>
    </row>
    <row r="44" spans="1:5" ht="15" customHeight="1">
      <c r="A44" s="96"/>
      <c r="B44" s="51" t="s">
        <v>115</v>
      </c>
      <c r="C44" s="8" t="s">
        <v>77</v>
      </c>
      <c r="D44" s="226"/>
      <c r="E44" s="299"/>
    </row>
    <row r="45" spans="1:5" ht="13.5" thickBot="1">
      <c r="A45" s="96"/>
      <c r="B45" s="51" t="s">
        <v>123</v>
      </c>
      <c r="C45" s="8" t="s">
        <v>40</v>
      </c>
      <c r="D45" s="226"/>
      <c r="E45" s="308"/>
    </row>
    <row r="46" spans="1:5" ht="15" customHeight="1" thickBot="1">
      <c r="A46" s="60" t="s">
        <v>55</v>
      </c>
      <c r="B46" s="23"/>
      <c r="C46" s="23" t="s">
        <v>41</v>
      </c>
      <c r="D46" s="225"/>
      <c r="E46" s="309"/>
    </row>
    <row r="47" spans="1:5" ht="14.25" customHeight="1" thickBot="1">
      <c r="A47" s="85" t="s">
        <v>56</v>
      </c>
      <c r="B47" s="170"/>
      <c r="C47" s="171" t="s">
        <v>44</v>
      </c>
      <c r="D47" s="232"/>
      <c r="E47" s="309"/>
    </row>
    <row r="48" spans="1:5" ht="13.5" thickBot="1">
      <c r="A48" s="60" t="s">
        <v>57</v>
      </c>
      <c r="B48" s="82"/>
      <c r="C48" s="98" t="s">
        <v>42</v>
      </c>
      <c r="D48" s="247">
        <f>+D35+D41+D46+D47</f>
        <v>2441</v>
      </c>
      <c r="E48" s="310">
        <f>+E35+E41+E46+E47</f>
        <v>2295</v>
      </c>
    </row>
    <row r="49" spans="1:5" ht="13.5" thickBot="1">
      <c r="A49" s="99"/>
      <c r="B49" s="100"/>
      <c r="C49" s="100"/>
      <c r="D49" s="169"/>
      <c r="E49" s="312"/>
    </row>
    <row r="50" spans="1:5" ht="13.5" thickBot="1">
      <c r="A50" s="101" t="s">
        <v>201</v>
      </c>
      <c r="B50" s="102"/>
      <c r="C50" s="103"/>
      <c r="D50" s="248">
        <v>1</v>
      </c>
      <c r="E50" s="313">
        <v>1</v>
      </c>
    </row>
    <row r="51" spans="1:5" ht="13.5" thickBot="1">
      <c r="A51" s="101" t="s">
        <v>202</v>
      </c>
      <c r="B51" s="102"/>
      <c r="C51" s="103"/>
      <c r="D51" s="248"/>
      <c r="E51" s="316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</cp:lastModifiedBy>
  <cp:lastPrinted>2013-12-17T11:34:39Z</cp:lastPrinted>
  <dcterms:created xsi:type="dcterms:W3CDTF">1999-10-30T10:30:45Z</dcterms:created>
  <dcterms:modified xsi:type="dcterms:W3CDTF">2014-05-05T15:23:49Z</dcterms:modified>
  <cp:category/>
  <cp:version/>
  <cp:contentType/>
  <cp:contentStatus/>
</cp:coreProperties>
</file>