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2120" windowHeight="8640" tabRatio="598" firstSheet="22" activeTab="29"/>
  </bookViews>
  <sheets>
    <sheet name="Mérleg" sheetId="1" r:id="rId1"/>
    <sheet name="Bevételek" sheetId="2" r:id="rId2"/>
    <sheet name="Működési" sheetId="3" r:id="rId3"/>
    <sheet name="Pénzellátások" sheetId="4" r:id="rId4"/>
    <sheet name="Átadott pénzeszközök" sheetId="5" r:id="rId5"/>
    <sheet name="Fejlesztési kiadások" sheetId="6" r:id="rId6"/>
    <sheet name="Intézményenként" sheetId="7" r:id="rId7"/>
    <sheet name="Működési bevételek és kiadások" sheetId="8" r:id="rId8"/>
    <sheet name="Felhalmozási mérleg" sheetId="9" r:id="rId9"/>
    <sheet name="Pénzkészlet" sheetId="10" r:id="rId10"/>
    <sheet name="Létszámkeret" sheetId="11" r:id="rId11"/>
    <sheet name="Gördülő tervezés" sheetId="12" r:id="rId12"/>
    <sheet name="előirányzat felh. terv" sheetId="13" r:id="rId13"/>
    <sheet name="Közvetett tám." sheetId="14" r:id="rId14"/>
    <sheet name="Önkormányzat" sheetId="15" r:id="rId15"/>
    <sheet name="Közösségi Ház" sheetId="16" r:id="rId16"/>
    <sheet name="Védőnői szolgálat" sheetId="17" r:id="rId17"/>
    <sheet name="Gyermekétkeztetés" sheetId="18" r:id="rId18"/>
    <sheet name="Községgazdálkodás" sheetId="19" r:id="rId19"/>
    <sheet name="Iskola" sheetId="20" r:id="rId20"/>
    <sheet name="Közvilágítás" sheetId="21" r:id="rId21"/>
    <sheet name="Út- híd üzemeltetés" sheetId="22" r:id="rId22"/>
    <sheet name="Közfoglalkoztatás" sheetId="23" r:id="rId23"/>
    <sheet name="Háziorvos" sheetId="24" r:id="rId24"/>
    <sheet name="Településfejlesztés" sheetId="25" r:id="rId25"/>
    <sheet name="Fertőző bet." sheetId="26" r:id="rId26"/>
    <sheet name="Ovi műk." sheetId="27" r:id="rId27"/>
    <sheet name="Mérleg KH" sheetId="28" r:id="rId28"/>
    <sheet name="Bevételek KH" sheetId="29" r:id="rId29"/>
    <sheet name="Működési KH" sheetId="30" r:id="rId30"/>
  </sheets>
  <definedNames/>
  <calcPr fullCalcOnLoad="1"/>
</workbook>
</file>

<file path=xl/sharedStrings.xml><?xml version="1.0" encoding="utf-8"?>
<sst xmlns="http://schemas.openxmlformats.org/spreadsheetml/2006/main" count="1009" uniqueCount="295">
  <si>
    <t>Megnevezés</t>
  </si>
  <si>
    <t>Összesen</t>
  </si>
  <si>
    <t>Fejlesztési kiadások</t>
  </si>
  <si>
    <t>Létszámkeret</t>
  </si>
  <si>
    <t>Közösségi Ház</t>
  </si>
  <si>
    <t>Védőnői Szolgálat</t>
  </si>
  <si>
    <t>Intézmény megnevezése</t>
  </si>
  <si>
    <t>Dologi kiadások</t>
  </si>
  <si>
    <t>Bevételek</t>
  </si>
  <si>
    <t>Iparűzési adó</t>
  </si>
  <si>
    <t>Talajterhelési díj</t>
  </si>
  <si>
    <t>Bevételek mindösszesen</t>
  </si>
  <si>
    <t>Mérleg</t>
  </si>
  <si>
    <t>Kiadások</t>
  </si>
  <si>
    <t>Felújítások:</t>
  </si>
  <si>
    <t>Fejlesztési bevételek összesen</t>
  </si>
  <si>
    <t>Fejlesztési kiadások összesen</t>
  </si>
  <si>
    <t>Köztemetés</t>
  </si>
  <si>
    <t>Kiadások Összesen</t>
  </si>
  <si>
    <t>Bevételek Összesen</t>
  </si>
  <si>
    <t>Átadott pénzeszközök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</si>
  <si>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</si>
  <si>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</si>
  <si>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</si>
  <si>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</si>
  <si>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</si>
  <si>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</si>
  <si>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</si>
  <si>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</si>
  <si>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</si>
  <si>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</si>
  <si>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</si>
  <si>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</si>
  <si>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 xml:space="preserve">Megnevezés </t>
  </si>
  <si>
    <t>Eredeti e. i.</t>
  </si>
  <si>
    <t>Összesen:</t>
  </si>
  <si>
    <t>Személyi juttatások</t>
  </si>
  <si>
    <t>Felújítás</t>
  </si>
  <si>
    <t>Beruházás</t>
  </si>
  <si>
    <t>Egyenleg</t>
  </si>
  <si>
    <t>Előirányzat felhasználási terv (eFt)</t>
  </si>
  <si>
    <t>Működési kiadások összesen:</t>
  </si>
  <si>
    <t>Működési bevételek összesen:</t>
  </si>
  <si>
    <t>Felhalmozási célú bevétel</t>
  </si>
  <si>
    <t>Felhalmozási célú kiadás</t>
  </si>
  <si>
    <t>Felhalm. célú bevétel összesen:</t>
  </si>
  <si>
    <t>Felhalm. célú kiadások összesen:</t>
  </si>
  <si>
    <t>Bevételek mindösszesen:</t>
  </si>
  <si>
    <t>Kiadások mindösszesen:</t>
  </si>
  <si>
    <t>Felhasznál.</t>
  </si>
  <si>
    <t xml:space="preserve">Felhalmozási mérleg </t>
  </si>
  <si>
    <t>Pénzellátások</t>
  </si>
  <si>
    <t>Működési bevételek és kiadások</t>
  </si>
  <si>
    <t>Működési bevételek összesen</t>
  </si>
  <si>
    <t>Működési kiadások összesen</t>
  </si>
  <si>
    <t>Átadott pénzeszközök összesen</t>
  </si>
  <si>
    <t>Intézmények működési kiadásai</t>
  </si>
  <si>
    <t>Általános tartalék</t>
  </si>
  <si>
    <t>Közhatalmi bevételek</t>
  </si>
  <si>
    <t>Ellátások összesen</t>
  </si>
  <si>
    <t>Önkormányzat által folyósított ellátások</t>
  </si>
  <si>
    <t>Intézmények működési támogatása</t>
  </si>
  <si>
    <t>Szociális hozzájárulási adó</t>
  </si>
  <si>
    <t>Egyéb dologi kiadások</t>
  </si>
  <si>
    <t>Kamatkiadások</t>
  </si>
  <si>
    <t>Önkormányzat</t>
  </si>
  <si>
    <t>Közös Hivatal</t>
  </si>
  <si>
    <t>Költségvetési számla</t>
  </si>
  <si>
    <t>Házi pénztár</t>
  </si>
  <si>
    <t>Adószámlák egyenlege</t>
  </si>
  <si>
    <t>ezer Ft-ban</t>
  </si>
  <si>
    <t>Bér</t>
  </si>
  <si>
    <t>Járulék</t>
  </si>
  <si>
    <t>Ellátások</t>
  </si>
  <si>
    <t>Közvilágítás</t>
  </si>
  <si>
    <t xml:space="preserve">Pénzkészlet </t>
  </si>
  <si>
    <t>Állami támogatások számla</t>
  </si>
  <si>
    <t>Közfoglalkoztatás elszámolása számla</t>
  </si>
  <si>
    <t>Halmozott egyenleg</t>
  </si>
  <si>
    <t>Társadalombiztosítás pénzügyi alapjai</t>
  </si>
  <si>
    <t xml:space="preserve">Egyéb működési célú támogatások bevételei </t>
  </si>
  <si>
    <t>Termőföld bérbeadásából származó jövedelem</t>
  </si>
  <si>
    <t>Magánszemélyek kommunális adója</t>
  </si>
  <si>
    <t>Gépjármű adó</t>
  </si>
  <si>
    <t>Késedelmi és önellenőrzési pótlék</t>
  </si>
  <si>
    <t>Igazgatási szolgáltatási díj</t>
  </si>
  <si>
    <t>Egyéb közhatalmi bevétel</t>
  </si>
  <si>
    <t>Működési bevételek</t>
  </si>
  <si>
    <t>Tárgyi eszközök bérbeadásából származó bevétel</t>
  </si>
  <si>
    <t>Kiszámlázott általános forgalmi adó</t>
  </si>
  <si>
    <t>Kamatbevételek</t>
  </si>
  <si>
    <t>Finanszírozási bevételek</t>
  </si>
  <si>
    <t>Előző év költségvetési maradványának igénybev.</t>
  </si>
  <si>
    <t>Szakmai anyagok beszerzése</t>
  </si>
  <si>
    <t>Karbantartási, kisjavítási szolgáltatások</t>
  </si>
  <si>
    <t>Szakmai tevékenységet segítő szolgáltatások</t>
  </si>
  <si>
    <t>Kiküldetések kiadásai</t>
  </si>
  <si>
    <t>Reklám- és propagandakiadások</t>
  </si>
  <si>
    <t>Fizetendő általános forgalmi adó</t>
  </si>
  <si>
    <t>Ruházati költségtérítés</t>
  </si>
  <si>
    <t>Közlekedési költségtérítés</t>
  </si>
  <si>
    <t>Egyéb külső személyi juttatások</t>
  </si>
  <si>
    <t>Választott tisztségviselők juttatásai</t>
  </si>
  <si>
    <t>Egyéb működési célú kiadások</t>
  </si>
  <si>
    <t>Közhatalmi bevételek (műk. célú)</t>
  </si>
  <si>
    <t>Munkadókat terhelő járulékok</t>
  </si>
  <si>
    <t>Működési célú tám. Áht-on belülről</t>
  </si>
  <si>
    <t>Egyéb műk. célú tám. Áht-on bbelülről</t>
  </si>
  <si>
    <t>Munkaadókat terh. jár.</t>
  </si>
  <si>
    <t>Működséi bevételek</t>
  </si>
  <si>
    <t>Finanszírozási bev.</t>
  </si>
  <si>
    <t>Közhatalmi bev.</t>
  </si>
  <si>
    <t>Vásárolt élelmezés</t>
  </si>
  <si>
    <t>Vámosgyörk Községi Önkormányzat Képviselő-testületének</t>
  </si>
  <si>
    <t>Helyi önkormányzatok működésének általános támogatása</t>
  </si>
  <si>
    <t>Önkormányzatok működési támogatásai</t>
  </si>
  <si>
    <t>Települési önkormányzatok egyes köznevelési feladat. tám.</t>
  </si>
  <si>
    <t>Települési önkormányzatok szociális feladatainak támogatása</t>
  </si>
  <si>
    <t>Települési önkormányzatok kulturális feladatainak tám.</t>
  </si>
  <si>
    <t>Működési célú költségvetési és kiegészítő támogatások</t>
  </si>
  <si>
    <t>Működési  célú tám.  államháztartáson belülről</t>
  </si>
  <si>
    <t>Jubileumi jutalom</t>
  </si>
  <si>
    <t>Béren kívüli juttatások</t>
  </si>
  <si>
    <t>Foglalkoztatottak egyéb személyi juttatásai</t>
  </si>
  <si>
    <t>Egészségügyi hozzájárulás</t>
  </si>
  <si>
    <t>Táppénz hozzájárulás</t>
  </si>
  <si>
    <t>Más járulék fizetési kötelezettség</t>
  </si>
  <si>
    <t>Bérleti és lízingdíjak</t>
  </si>
  <si>
    <t>Működési célú előzetesen felszámított általános forgalmi adó</t>
  </si>
  <si>
    <t>Tulajdonosi bevételek</t>
  </si>
  <si>
    <t>Működési célú támogatások államháztartáson belülről</t>
  </si>
  <si>
    <t>Ellátottak pénzbeli juttatásai</t>
  </si>
  <si>
    <t>Vámosgyörk Községi Önkormányzat Képviselő- testületének</t>
  </si>
  <si>
    <t>Elvonások és befizetések</t>
  </si>
  <si>
    <t>Egyéb nem intézményi ellátások</t>
  </si>
  <si>
    <t xml:space="preserve">Önk. működési tám. </t>
  </si>
  <si>
    <t>Ömk. műk. célú tám.</t>
  </si>
  <si>
    <t>Önkormányzatok műk. támogatásai</t>
  </si>
  <si>
    <t>Műk. célú tám. Áht-on belülről</t>
  </si>
  <si>
    <t>Önkormányzat által nyújtott közvetett támogatások</t>
  </si>
  <si>
    <t>Bevételi jogcím</t>
  </si>
  <si>
    <t>Fő</t>
  </si>
  <si>
    <t>Összeg (eFt)</t>
  </si>
  <si>
    <t>Munkaadókat terhelő járulékok</t>
  </si>
  <si>
    <t>Üzemeltetési anyagok beszerzése</t>
  </si>
  <si>
    <t>Egyéb működési bevételek</t>
  </si>
  <si>
    <t>Működési kiadások - Közfoglalkoztatás</t>
  </si>
  <si>
    <t>Működési kiadások - Út- híd üzemeltetés</t>
  </si>
  <si>
    <t>Működési kiadások - Községgazdálkodás</t>
  </si>
  <si>
    <t>Működési kiadások - Védőnői szolgálat</t>
  </si>
  <si>
    <t>Működési kiadások - Közösségi Ház</t>
  </si>
  <si>
    <t>Egyéb műk. célú kiad.</t>
  </si>
  <si>
    <t>Törvény szerinti illetmények, munkabérek</t>
  </si>
  <si>
    <t>Egyéb költségtérítések</t>
  </si>
  <si>
    <t>Nem saját foglalkoztatottnak fizetett juttatások</t>
  </si>
  <si>
    <t>Árubeszerzés</t>
  </si>
  <si>
    <t>Inormatikai szolgáltatások igénybevétele</t>
  </si>
  <si>
    <t xml:space="preserve">Egyéb kommunikációs szolgáltatások </t>
  </si>
  <si>
    <t>Közüzemi díjak</t>
  </si>
  <si>
    <t>Közevtített szolgáltatások</t>
  </si>
  <si>
    <t>Egyéb szolgáltatások</t>
  </si>
  <si>
    <t>Működési kiadások - Közvilágítás</t>
  </si>
  <si>
    <t>Működési kiadások - Önkormányzat igazgatási tevékenysége</t>
  </si>
  <si>
    <t>Települési támogatás</t>
  </si>
  <si>
    <t>Saját hatáskörben adott természetbeni juttatás</t>
  </si>
  <si>
    <t>Beruházások:</t>
  </si>
  <si>
    <t>Informatikai szolgáltatások igénybevétele</t>
  </si>
  <si>
    <t>Finanszírozási kiadások</t>
  </si>
  <si>
    <t>Államháztartáson belüli megelőlegezések visszafizetése</t>
  </si>
  <si>
    <t>2020. évi költségvetése</t>
  </si>
  <si>
    <t>2020. évi előirányzat (eFt)</t>
  </si>
  <si>
    <t>Működési kiadások - Iskola</t>
  </si>
  <si>
    <t>2020. évi létszám előirányzat (fő)</t>
  </si>
  <si>
    <t>2019. január 1-jei nyitó pénzkészlet</t>
  </si>
  <si>
    <t>2019. december 31-ei záró pénzkészlet</t>
  </si>
  <si>
    <t>Bevétel 2020. évi előirányzat (eFt)</t>
  </si>
  <si>
    <t>Kiadás 2020. évi előirányzat (eFt)</t>
  </si>
  <si>
    <t>Egyéb működési célú támogatások áht- belülre</t>
  </si>
  <si>
    <t>Gépjármű vásárlás</t>
  </si>
  <si>
    <t>Magyar Falu Program - orvosi eszközök</t>
  </si>
  <si>
    <t>Magyar Falu Program - járdafelújítás</t>
  </si>
  <si>
    <t>Működési és felhalmozási célú  bevételek és kiadások alakulása 2020-2022</t>
  </si>
  <si>
    <t>Egyéb műk. célú kiadások</t>
  </si>
  <si>
    <t>Kommunális adó</t>
  </si>
  <si>
    <t>Kiadások kormányzati funkciók szerint</t>
  </si>
  <si>
    <t>1. melléklet a 1/2020 (II.14.) Önkormányzati rendelethez</t>
  </si>
  <si>
    <t>2. melléklet a 1/2020 (II.14.) Önkormányzati rendelethez</t>
  </si>
  <si>
    <t>3. melléklet a 1/2020 (II.14.) Önkormányzati rendelethez</t>
  </si>
  <si>
    <t>4. melléklet a 1/2020 (II.14.) Önkormányzati rendelethez</t>
  </si>
  <si>
    <t>5. melléklet a 1/2020 (II.14.) Önkormányzati rendelethez</t>
  </si>
  <si>
    <t>6. melléklet a 1/2020 (II.14.) Önkormányzati rendelethez</t>
  </si>
  <si>
    <t>7. melléklet a 1/2020 (II.14.) Önkormányzati rendelethez</t>
  </si>
  <si>
    <t>8. melléklet a 1/2020 (II.14.) Önkormányzati rendelethezlethez</t>
  </si>
  <si>
    <t>9. melléklet a 1/2020 (II.14.) Önkormányzati rendelethez</t>
  </si>
  <si>
    <t>10. melléklet a 1/2020 (II.14.) Önkormányzati rendelethez</t>
  </si>
  <si>
    <t>11. melléklet a 1/2020 (II.14.) Önkormányzati rendelethez</t>
  </si>
  <si>
    <t>12. melléklet a 1/2020 (II.14.) Önkormányzati rendelethez</t>
  </si>
  <si>
    <t>13. melléklet a 1/2020 (II.14.) Önkormányzati rendelethez</t>
  </si>
  <si>
    <t>14. melléklet a 1/2020 (II.14.) Önkormányzati rendelethez</t>
  </si>
  <si>
    <t>15. melléklet a 1/2020 (II.14.) Önkormányzati rendelethez</t>
  </si>
  <si>
    <t>16. melléklet a 1/2020 (II.14.) Önkormányzati rendelethez</t>
  </si>
  <si>
    <t>17. melléklet a 1/2020 (II.14.) Önkormányzati rendelethez</t>
  </si>
  <si>
    <t>18. melléklet a 1/2020 (II.14.) Önkormányzati rendelethez</t>
  </si>
  <si>
    <t>19. melléklet a 1/2020 (II.14.) Önkormányzati rendelethez</t>
  </si>
  <si>
    <t>20. melléklet a 1/2020 (II.14.) Önkormányzati rendelethez</t>
  </si>
  <si>
    <t>21. melléklet a 1/2020 (II.14.) Önkormányzati rendelethez</t>
  </si>
  <si>
    <t>22. melléklet a 1/2020 (II.14.) Önkormányzati rendelethez</t>
  </si>
  <si>
    <t>23. melléklet a 1/2020 (II.14.) Önkormányzati rendelethez</t>
  </si>
  <si>
    <t>Működési kiadások (összesen)</t>
  </si>
  <si>
    <t>011130</t>
  </si>
  <si>
    <t>Ökormányzatok és önkormányzati hivatalok jogalkotó és általános igazgatási tevékenysége</t>
  </si>
  <si>
    <t>045160</t>
  </si>
  <si>
    <t>041233</t>
  </si>
  <si>
    <t>Hosszabb időtartamú közfoglalkoztatás</t>
  </si>
  <si>
    <t>062020</t>
  </si>
  <si>
    <t>Településfejlesztési projektek és támogatásuk</t>
  </si>
  <si>
    <t>064010</t>
  </si>
  <si>
    <t>066020</t>
  </si>
  <si>
    <t>074031</t>
  </si>
  <si>
    <t>082093</t>
  </si>
  <si>
    <t>091220</t>
  </si>
  <si>
    <t>104037</t>
  </si>
  <si>
    <t>107060</t>
  </si>
  <si>
    <t>Családi és nővédelmi egészségügyi gondozás</t>
  </si>
  <si>
    <t>Város-, községgazdálkodási egyéb szolgáltatások</t>
  </si>
  <si>
    <t>Közművelődés- egész életre kiterjedő tanulás, amatőr művészetek</t>
  </si>
  <si>
    <t>Köznevelési intézmény tanulóinak nevelésével, oktatásával összefüggő működtetési feladatok</t>
  </si>
  <si>
    <t>Intézményen kívüli gyermekétkeztetés</t>
  </si>
  <si>
    <t>Egyéb szociális pénzbeli és természetbeni ellátások, támogatások</t>
  </si>
  <si>
    <t>Kormányzati funkció</t>
  </si>
  <si>
    <t>Közutak, hidak, alagutak üzemeltetése, fenntartása</t>
  </si>
  <si>
    <t>Működési kiadások  -Intézményen kívüli gyermekétkeztetés</t>
  </si>
  <si>
    <t>Közvetített szolgáltatások</t>
  </si>
  <si>
    <t>Települési önkormányzatok gyermekétkeztetési feladat. tám</t>
  </si>
  <si>
    <t>Nyomtató beszerzés</t>
  </si>
  <si>
    <t>Klíma beszerzés</t>
  </si>
  <si>
    <t>Működési kiadások - Háziorvosi alapellátás</t>
  </si>
  <si>
    <t>24. melléklet a 1/2020 (II.14.) Önkormányzati rendelethez</t>
  </si>
  <si>
    <t>Helyi önk. előző évi elszámolásból adódó kiadásai</t>
  </si>
  <si>
    <t>Háziorvosi alapellátás</t>
  </si>
  <si>
    <t>072111</t>
  </si>
  <si>
    <t>Felhamozási célú tám. államháztartáson belülről</t>
  </si>
  <si>
    <t>Felhalmozási célú önkormányzati támogatások</t>
  </si>
  <si>
    <t>Felhalmozási bevételek</t>
  </si>
  <si>
    <t>Ingatlanok értékesítése</t>
  </si>
  <si>
    <t>Működési célú átvett pénzeszközök</t>
  </si>
  <si>
    <t>Egyéb működési célú átvett pénzeszközök</t>
  </si>
  <si>
    <t>Államháztartáson belüli megelőlegezések</t>
  </si>
  <si>
    <t>Felhalmozási célú támogatások államháztartáson belülről</t>
  </si>
  <si>
    <t>NEAK finanszírozás továbbutalása</t>
  </si>
  <si>
    <t>Települési Önkormányzatok Országos Szövetsége</t>
  </si>
  <si>
    <t>Dél-Mátra Közhasznú Egyesület</t>
  </si>
  <si>
    <t>Vasutas Települések Szövetsége</t>
  </si>
  <si>
    <t>Mária Út Közhasznú Egyesület</t>
  </si>
  <si>
    <t>Orvosi Ügyelet Mikrotérségi Társulás</t>
  </si>
  <si>
    <t>Vámos Települések Szövetsége</t>
  </si>
  <si>
    <t>Gyöngyös Körzete Kistérség Többcélú Társulása</t>
  </si>
  <si>
    <t>Önkormányzatok Üdültetési Alapítványa</t>
  </si>
  <si>
    <t xml:space="preserve">Heves megyei Regionális Hulladékgazdálkodási Társulás </t>
  </si>
  <si>
    <t>Zagyvakörnyéki Települési Szilárdhulladék-Gazd. Fejl. Társulás</t>
  </si>
  <si>
    <t>Vámosgyörki Sportegyesület</t>
  </si>
  <si>
    <t>Vámosgyörki Polgárőr Egyesület</t>
  </si>
  <si>
    <t>Magyar Falu Prog. - közterület karb. gép</t>
  </si>
  <si>
    <t>Magyar Falu Prog.- Közösségi ház felújítás</t>
  </si>
  <si>
    <t>Magyar Falu Prog.- Hivatal felújítás</t>
  </si>
  <si>
    <t>Előző évi elszámolásból származó kiadások</t>
  </si>
  <si>
    <t>Egyéb elvonások, befizetések</t>
  </si>
  <si>
    <t>Helyi önkormányzatok működési célú támogatásai</t>
  </si>
  <si>
    <t>Céljuttatás, projektprémium</t>
  </si>
  <si>
    <t>Működési kiadások - Településfejlesztési projektek</t>
  </si>
  <si>
    <t>Működési kiadások - Járványügyi ellátás</t>
  </si>
  <si>
    <t>Működési kiadások - Óvoda működés</t>
  </si>
  <si>
    <t>25. melléklet a 1/2020 (II.14.) Önkormányzati rendelethez</t>
  </si>
  <si>
    <t>26. melléklet a 1/2020 (II.14.) Önkormányzati rendelethez</t>
  </si>
  <si>
    <t>27. melléklet a 1/2020 (II.14.) Önkormányzati rendelethez</t>
  </si>
  <si>
    <t>Vízmű felújítás</t>
  </si>
  <si>
    <t>Garázs építés</t>
  </si>
  <si>
    <t>Orvosi eszközök átvétele</t>
  </si>
  <si>
    <t>Kisértékű tárgyi eszköz beszerzés</t>
  </si>
  <si>
    <t>Felham. célú tám. Áht-on belülről</t>
  </si>
  <si>
    <t>Előző év költségvetési maradv. igénybev.</t>
  </si>
  <si>
    <t>Felh. célú tám- Áht</t>
  </si>
  <si>
    <t>Műk. célú átvett pénze.</t>
  </si>
  <si>
    <t>074040</t>
  </si>
  <si>
    <t>Fertőző betegségek megelőzése, járványügyi ellátás</t>
  </si>
  <si>
    <t>091140</t>
  </si>
  <si>
    <t>Óvodai nevelés, ellátás működtetési feladatai</t>
  </si>
  <si>
    <t>28. melléklet a 1/2020 (II.14.) Önkormányzati rendelethez</t>
  </si>
  <si>
    <t>Vámosgyörki Közös Önkormányzati Hivatal</t>
  </si>
  <si>
    <t>29. melléklet a 1/2020 (II.14.) Önkormányzati rendelethezz</t>
  </si>
  <si>
    <t>Előző évi költségvetési maradvány igénybevétele</t>
  </si>
  <si>
    <t>Központi irányítószervi támogatás</t>
  </si>
  <si>
    <t>30. melléklet a 1/2020 (II.14.) Önkormányzati rendelethez</t>
  </si>
  <si>
    <t>Működési kiadások</t>
  </si>
  <si>
    <t>Munkáltatót terhelő szja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</si>
</sst>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[$-40E]yyyy\.\ mmmm\ d\."/>
  </numFmts>
  <fonts count="72">
    <font>
      <sz val="10"/>
      <name val="Arial CE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sz val="13.5"/>
      <name val="Times New Roman"/>
      <family val="1"/>
    </font>
    <font>
      <b/>
      <i/>
      <sz val="16"/>
      <name val="Times New Roman"/>
      <family val="1"/>
    </font>
    <font>
      <u val="single"/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3.5"/>
      <name val="Times New Roman"/>
      <family val="1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b/>
      <i/>
      <sz val="12"/>
      <name val="Times New Roman"/>
      <family val="1"/>
    </font>
    <font>
      <sz val="12"/>
      <name val="Arial CE"/>
      <family val="0"/>
    </font>
    <font>
      <i/>
      <sz val="12"/>
      <name val="Arial CE"/>
      <family val="0"/>
    </font>
    <font>
      <sz val="13"/>
      <name val="Times New Roman"/>
      <family val="1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3"/>
      <name val="Times New Roman"/>
      <family val="1"/>
    </font>
    <font>
      <sz val="13"/>
      <name val="Arial CE"/>
      <family val="0"/>
    </font>
    <font>
      <sz val="11"/>
      <name val="Times New Roman"/>
      <family val="1"/>
    </font>
    <font>
      <sz val="11"/>
      <name val="Arial CE"/>
      <family val="0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8"/>
      <name val="Arial CE"/>
      <family val="0"/>
    </font>
    <font>
      <sz val="11"/>
      <color indexed="8"/>
      <name val="Times New Roman"/>
      <family val="1"/>
    </font>
    <font>
      <sz val="11"/>
      <name val="Times Roman"/>
      <family val="1"/>
    </font>
    <font>
      <i/>
      <sz val="13.5"/>
      <name val="Times New Roman"/>
      <family val="1"/>
    </font>
    <font>
      <sz val="15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2" applyNumberFormat="0" applyFill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0" fillId="0" borderId="0" applyNumberFormat="0" applyFill="0" applyBorder="0" applyAlignment="0" applyProtection="0"/>
    <xf numFmtId="0" fontId="61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0" fillId="22" borderId="7" applyNumberFormat="0" applyFont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5" fillId="29" borderId="0" applyNumberFormat="0" applyBorder="0" applyAlignment="0" applyProtection="0"/>
    <xf numFmtId="0" fontId="66" fillId="30" borderId="8" applyNumberFormat="0" applyAlignment="0" applyProtection="0"/>
    <xf numFmtId="0" fontId="1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6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31" borderId="0" applyNumberFormat="0" applyBorder="0" applyAlignment="0" applyProtection="0"/>
    <xf numFmtId="0" fontId="70" fillId="32" borderId="0" applyNumberFormat="0" applyBorder="0" applyAlignment="0" applyProtection="0"/>
    <xf numFmtId="0" fontId="71" fillId="30" borderId="1" applyNumberFormat="0" applyAlignment="0" applyProtection="0"/>
    <xf numFmtId="9" fontId="0" fillId="0" borderId="0" applyFont="0" applyFill="0" applyBorder="0" applyAlignment="0" applyProtection="0"/>
  </cellStyleXfs>
  <cellXfs count="4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7" fillId="0" borderId="0" xfId="0" applyFont="1" applyAlignment="1">
      <alignment/>
    </xf>
    <xf numFmtId="0" fontId="10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13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/>
    </xf>
    <xf numFmtId="3" fontId="10" fillId="0" borderId="10" xfId="0" applyNumberFormat="1" applyFont="1" applyBorder="1" applyAlignment="1">
      <alignment/>
    </xf>
    <xf numFmtId="0" fontId="12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0" fontId="13" fillId="0" borderId="10" xfId="0" applyFont="1" applyBorder="1" applyAlignment="1">
      <alignment horizontal="left"/>
    </xf>
    <xf numFmtId="0" fontId="13" fillId="0" borderId="0" xfId="0" applyFont="1" applyBorder="1" applyAlignment="1">
      <alignment/>
    </xf>
    <xf numFmtId="3" fontId="7" fillId="0" borderId="10" xfId="0" applyNumberFormat="1" applyFont="1" applyBorder="1" applyAlignment="1">
      <alignment/>
    </xf>
    <xf numFmtId="0" fontId="7" fillId="0" borderId="0" xfId="0" applyFont="1" applyFill="1" applyBorder="1" applyAlignment="1">
      <alignment horizontal="left"/>
    </xf>
    <xf numFmtId="0" fontId="11" fillId="0" borderId="10" xfId="0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0" fontId="11" fillId="0" borderId="10" xfId="0" applyFont="1" applyBorder="1" applyAlignment="1">
      <alignment horizontal="left"/>
    </xf>
    <xf numFmtId="0" fontId="11" fillId="0" borderId="10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left"/>
    </xf>
    <xf numFmtId="3" fontId="7" fillId="0" borderId="10" xfId="0" applyNumberFormat="1" applyFont="1" applyFill="1" applyBorder="1" applyAlignment="1">
      <alignment/>
    </xf>
    <xf numFmtId="3" fontId="7" fillId="0" borderId="10" xfId="0" applyNumberFormat="1" applyFont="1" applyBorder="1" applyAlignment="1">
      <alignment/>
    </xf>
    <xf numFmtId="3" fontId="13" fillId="0" borderId="10" xfId="0" applyNumberFormat="1" applyFont="1" applyBorder="1" applyAlignment="1">
      <alignment/>
    </xf>
    <xf numFmtId="3" fontId="13" fillId="0" borderId="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10" fillId="0" borderId="10" xfId="0" applyNumberFormat="1" applyFont="1" applyFill="1" applyBorder="1" applyAlignment="1">
      <alignment/>
    </xf>
    <xf numFmtId="3" fontId="14" fillId="0" borderId="1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3" fontId="10" fillId="0" borderId="11" xfId="0" applyNumberFormat="1" applyFont="1" applyBorder="1" applyAlignment="1">
      <alignment/>
    </xf>
    <xf numFmtId="0" fontId="11" fillId="0" borderId="10" xfId="0" applyFont="1" applyFill="1" applyBorder="1" applyAlignment="1">
      <alignment horizontal="left"/>
    </xf>
    <xf numFmtId="3" fontId="14" fillId="0" borderId="11" xfId="0" applyNumberFormat="1" applyFont="1" applyBorder="1" applyAlignment="1">
      <alignment/>
    </xf>
    <xf numFmtId="0" fontId="10" fillId="0" borderId="10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/>
    </xf>
    <xf numFmtId="3" fontId="12" fillId="0" borderId="11" xfId="0" applyNumberFormat="1" applyFont="1" applyBorder="1" applyAlignment="1">
      <alignment horizontal="left"/>
    </xf>
    <xf numFmtId="3" fontId="8" fillId="0" borderId="12" xfId="0" applyNumberFormat="1" applyFont="1" applyBorder="1" applyAlignment="1">
      <alignment horizontal="left"/>
    </xf>
    <xf numFmtId="3" fontId="10" fillId="0" borderId="13" xfId="0" applyNumberFormat="1" applyFont="1" applyBorder="1" applyAlignment="1">
      <alignment/>
    </xf>
    <xf numFmtId="3" fontId="10" fillId="0" borderId="14" xfId="0" applyNumberFormat="1" applyFont="1" applyBorder="1" applyAlignment="1">
      <alignment/>
    </xf>
    <xf numFmtId="0" fontId="3" fillId="0" borderId="0" xfId="59" applyFont="1">
      <alignment/>
      <protection/>
    </xf>
    <xf numFmtId="0" fontId="1" fillId="0" borderId="0" xfId="59" applyFont="1">
      <alignment/>
      <protection/>
    </xf>
    <xf numFmtId="0" fontId="0" fillId="0" borderId="0" xfId="59">
      <alignment/>
      <protection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0" xfId="59" applyFont="1" applyAlignment="1">
      <alignment horizontal="center"/>
      <protection/>
    </xf>
    <xf numFmtId="0" fontId="13" fillId="0" borderId="11" xfId="59" applyFont="1" applyBorder="1">
      <alignment/>
      <protection/>
    </xf>
    <xf numFmtId="0" fontId="13" fillId="0" borderId="11" xfId="62" applyFont="1" applyBorder="1">
      <alignment/>
      <protection/>
    </xf>
    <xf numFmtId="0" fontId="7" fillId="0" borderId="0" xfId="59" applyFont="1">
      <alignment/>
      <protection/>
    </xf>
    <xf numFmtId="0" fontId="7" fillId="0" borderId="15" xfId="59" applyFont="1" applyBorder="1">
      <alignment/>
      <protection/>
    </xf>
    <xf numFmtId="0" fontId="7" fillId="0" borderId="16" xfId="59" applyFont="1" applyBorder="1">
      <alignment/>
      <protection/>
    </xf>
    <xf numFmtId="0" fontId="7" fillId="0" borderId="0" xfId="59" applyFont="1" applyBorder="1">
      <alignment/>
      <protection/>
    </xf>
    <xf numFmtId="0" fontId="7" fillId="0" borderId="17" xfId="59" applyFont="1" applyBorder="1">
      <alignment/>
      <protection/>
    </xf>
    <xf numFmtId="0" fontId="7" fillId="0" borderId="18" xfId="59" applyFont="1" applyBorder="1">
      <alignment/>
      <protection/>
    </xf>
    <xf numFmtId="0" fontId="7" fillId="0" borderId="19" xfId="59" applyFont="1" applyBorder="1">
      <alignment/>
      <protection/>
    </xf>
    <xf numFmtId="3" fontId="13" fillId="0" borderId="20" xfId="59" applyNumberFormat="1" applyFont="1" applyBorder="1">
      <alignment/>
      <protection/>
    </xf>
    <xf numFmtId="3" fontId="13" fillId="0" borderId="21" xfId="59" applyNumberFormat="1" applyFont="1" applyBorder="1">
      <alignment/>
      <protection/>
    </xf>
    <xf numFmtId="0" fontId="13" fillId="0" borderId="0" xfId="59" applyFont="1" applyBorder="1">
      <alignment/>
      <protection/>
    </xf>
    <xf numFmtId="0" fontId="7" fillId="0" borderId="22" xfId="59" applyFont="1" applyBorder="1">
      <alignment/>
      <protection/>
    </xf>
    <xf numFmtId="3" fontId="13" fillId="0" borderId="20" xfId="59" applyNumberFormat="1" applyFont="1" applyFill="1" applyBorder="1">
      <alignment/>
      <protection/>
    </xf>
    <xf numFmtId="0" fontId="7" fillId="0" borderId="11" xfId="59" applyFont="1" applyBorder="1">
      <alignment/>
      <protection/>
    </xf>
    <xf numFmtId="0" fontId="0" fillId="0" borderId="0" xfId="59" applyFont="1">
      <alignment/>
      <protection/>
    </xf>
    <xf numFmtId="0" fontId="7" fillId="0" borderId="23" xfId="0" applyFont="1" applyBorder="1" applyAlignment="1">
      <alignment horizontal="center"/>
    </xf>
    <xf numFmtId="3" fontId="7" fillId="0" borderId="0" xfId="59" applyNumberFormat="1" applyFont="1" applyBorder="1">
      <alignment/>
      <protection/>
    </xf>
    <xf numFmtId="0" fontId="20" fillId="0" borderId="17" xfId="59" applyFont="1" applyBorder="1">
      <alignment/>
      <protection/>
    </xf>
    <xf numFmtId="0" fontId="13" fillId="0" borderId="11" xfId="59" applyFont="1" applyFill="1" applyBorder="1">
      <alignment/>
      <protection/>
    </xf>
    <xf numFmtId="0" fontId="7" fillId="0" borderId="0" xfId="59" applyFont="1" applyFill="1" applyBorder="1">
      <alignment/>
      <protection/>
    </xf>
    <xf numFmtId="0" fontId="7" fillId="0" borderId="0" xfId="59" applyFont="1" applyFill="1" applyAlignment="1">
      <alignment horizontal="right"/>
      <protection/>
    </xf>
    <xf numFmtId="0" fontId="7" fillId="0" borderId="16" xfId="59" applyFont="1" applyBorder="1" applyAlignment="1">
      <alignment horizontal="center"/>
      <protection/>
    </xf>
    <xf numFmtId="0" fontId="21" fillId="0" borderId="0" xfId="0" applyFont="1" applyAlignment="1">
      <alignment/>
    </xf>
    <xf numFmtId="0" fontId="7" fillId="0" borderId="24" xfId="0" applyFont="1" applyBorder="1" applyAlignment="1">
      <alignment horizontal="center"/>
    </xf>
    <xf numFmtId="0" fontId="20" fillId="0" borderId="22" xfId="0" applyFont="1" applyBorder="1" applyAlignment="1">
      <alignment/>
    </xf>
    <xf numFmtId="0" fontId="7" fillId="0" borderId="20" xfId="59" applyFont="1" applyBorder="1" applyAlignment="1">
      <alignment horizontal="center"/>
      <protection/>
    </xf>
    <xf numFmtId="0" fontId="13" fillId="0" borderId="20" xfId="59" applyFont="1" applyBorder="1" applyAlignment="1">
      <alignment horizontal="center"/>
      <protection/>
    </xf>
    <xf numFmtId="0" fontId="7" fillId="0" borderId="0" xfId="59" applyFont="1" applyBorder="1" applyAlignment="1">
      <alignment horizontal="center"/>
      <protection/>
    </xf>
    <xf numFmtId="0" fontId="7" fillId="0" borderId="0" xfId="0" applyFont="1" applyAlignment="1">
      <alignment horizontal="center"/>
    </xf>
    <xf numFmtId="0" fontId="13" fillId="0" borderId="23" xfId="0" applyFont="1" applyBorder="1" applyAlignment="1">
      <alignment/>
    </xf>
    <xf numFmtId="0" fontId="21" fillId="0" borderId="0" xfId="0" applyFont="1" applyBorder="1" applyAlignment="1">
      <alignment/>
    </xf>
    <xf numFmtId="0" fontId="20" fillId="0" borderId="0" xfId="0" applyFont="1" applyBorder="1" applyAlignment="1">
      <alignment/>
    </xf>
    <xf numFmtId="3" fontId="13" fillId="0" borderId="10" xfId="0" applyNumberFormat="1" applyFont="1" applyBorder="1" applyAlignment="1">
      <alignment horizontal="right"/>
    </xf>
    <xf numFmtId="3" fontId="7" fillId="0" borderId="0" xfId="0" applyNumberFormat="1" applyFont="1" applyAlignment="1">
      <alignment horizontal="right"/>
    </xf>
    <xf numFmtId="1" fontId="7" fillId="0" borderId="0" xfId="0" applyNumberFormat="1" applyFont="1" applyAlignment="1">
      <alignment/>
    </xf>
    <xf numFmtId="1" fontId="21" fillId="0" borderId="0" xfId="0" applyNumberFormat="1" applyFont="1" applyAlignment="1">
      <alignment/>
    </xf>
    <xf numFmtId="0" fontId="22" fillId="0" borderId="0" xfId="0" applyFont="1" applyAlignment="1">
      <alignment/>
    </xf>
    <xf numFmtId="3" fontId="21" fillId="0" borderId="0" xfId="0" applyNumberFormat="1" applyFont="1" applyAlignment="1">
      <alignment/>
    </xf>
    <xf numFmtId="3" fontId="21" fillId="0" borderId="0" xfId="0" applyNumberFormat="1" applyFont="1" applyBorder="1" applyAlignment="1">
      <alignment/>
    </xf>
    <xf numFmtId="0" fontId="7" fillId="0" borderId="10" xfId="0" applyFont="1" applyFill="1" applyBorder="1" applyAlignment="1">
      <alignment horizontal="left"/>
    </xf>
    <xf numFmtId="0" fontId="7" fillId="0" borderId="10" xfId="0" applyFont="1" applyBorder="1" applyAlignment="1">
      <alignment/>
    </xf>
    <xf numFmtId="3" fontId="7" fillId="0" borderId="10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21" fillId="0" borderId="10" xfId="0" applyFont="1" applyBorder="1" applyAlignment="1">
      <alignment horizontal="right"/>
    </xf>
    <xf numFmtId="0" fontId="20" fillId="0" borderId="1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7" fillId="0" borderId="0" xfId="59" applyFont="1" applyAlignment="1">
      <alignment horizontal="right"/>
      <protection/>
    </xf>
    <xf numFmtId="0" fontId="3" fillId="0" borderId="0" xfId="59" applyFont="1" applyAlignment="1">
      <alignment/>
      <protection/>
    </xf>
    <xf numFmtId="0" fontId="7" fillId="0" borderId="0" xfId="59" applyFont="1" applyAlignment="1">
      <alignment/>
      <protection/>
    </xf>
    <xf numFmtId="0" fontId="20" fillId="0" borderId="23" xfId="0" applyFont="1" applyBorder="1" applyAlignment="1">
      <alignment horizontal="right"/>
    </xf>
    <xf numFmtId="0" fontId="7" fillId="0" borderId="0" xfId="59" applyFont="1" applyBorder="1" applyAlignment="1">
      <alignment horizontal="right"/>
      <protection/>
    </xf>
    <xf numFmtId="0" fontId="21" fillId="0" borderId="0" xfId="0" applyFont="1" applyBorder="1" applyAlignment="1">
      <alignment horizontal="right"/>
    </xf>
    <xf numFmtId="0" fontId="21" fillId="0" borderId="0" xfId="0" applyFont="1" applyAlignment="1">
      <alignment horizontal="right"/>
    </xf>
    <xf numFmtId="0" fontId="1" fillId="0" borderId="0" xfId="0" applyFont="1" applyAlignment="1">
      <alignment/>
    </xf>
    <xf numFmtId="0" fontId="23" fillId="0" borderId="0" xfId="56" applyFont="1" applyFill="1" applyAlignment="1">
      <alignment horizontal="center"/>
      <protection/>
    </xf>
    <xf numFmtId="0" fontId="13" fillId="0" borderId="0" xfId="59" applyFont="1" applyAlignment="1">
      <alignment horizontal="center"/>
      <protection/>
    </xf>
    <xf numFmtId="0" fontId="20" fillId="0" borderId="10" xfId="59" applyFont="1" applyBorder="1" applyAlignment="1">
      <alignment horizontal="center"/>
      <protection/>
    </xf>
    <xf numFmtId="0" fontId="13" fillId="0" borderId="11" xfId="59" applyFont="1" applyBorder="1" applyAlignment="1">
      <alignment horizontal="center"/>
      <protection/>
    </xf>
    <xf numFmtId="0" fontId="13" fillId="0" borderId="25" xfId="59" applyFont="1" applyBorder="1" applyAlignment="1">
      <alignment horizontal="center"/>
      <protection/>
    </xf>
    <xf numFmtId="0" fontId="13" fillId="0" borderId="26" xfId="59" applyFont="1" applyBorder="1" applyAlignment="1">
      <alignment horizontal="center"/>
      <protection/>
    </xf>
    <xf numFmtId="0" fontId="15" fillId="0" borderId="0" xfId="59" applyFont="1" applyAlignment="1">
      <alignment horizontal="center"/>
      <protection/>
    </xf>
    <xf numFmtId="0" fontId="4" fillId="0" borderId="0" xfId="59" applyFont="1" applyAlignment="1">
      <alignment horizontal="center"/>
      <protection/>
    </xf>
    <xf numFmtId="0" fontId="3" fillId="0" borderId="0" xfId="59" applyFont="1" applyAlignment="1">
      <alignment horizontal="center"/>
      <protection/>
    </xf>
    <xf numFmtId="0" fontId="19" fillId="0" borderId="0" xfId="59" applyFont="1" applyAlignment="1">
      <alignment horizontal="center"/>
      <protection/>
    </xf>
    <xf numFmtId="49" fontId="8" fillId="0" borderId="25" xfId="0" applyNumberFormat="1" applyFont="1" applyFill="1" applyBorder="1" applyAlignment="1" applyProtection="1">
      <alignment vertical="center" wrapText="1" shrinkToFit="1"/>
      <protection/>
    </xf>
    <xf numFmtId="3" fontId="8" fillId="0" borderId="21" xfId="59" applyNumberFormat="1" applyFont="1" applyBorder="1">
      <alignment/>
      <protection/>
    </xf>
    <xf numFmtId="3" fontId="8" fillId="0" borderId="21" xfId="59" applyNumberFormat="1" applyFont="1" applyFill="1" applyBorder="1">
      <alignment/>
      <protection/>
    </xf>
    <xf numFmtId="49" fontId="8" fillId="0" borderId="26" xfId="0" applyNumberFormat="1" applyFont="1" applyFill="1" applyBorder="1" applyAlignment="1" applyProtection="1">
      <alignment vertical="center" wrapText="1" shrinkToFit="1"/>
      <protection/>
    </xf>
    <xf numFmtId="3" fontId="8" fillId="0" borderId="27" xfId="59" applyNumberFormat="1" applyFont="1" applyFill="1" applyBorder="1">
      <alignment/>
      <protection/>
    </xf>
    <xf numFmtId="0" fontId="8" fillId="0" borderId="26" xfId="62" applyFont="1" applyBorder="1">
      <alignment/>
      <protection/>
    </xf>
    <xf numFmtId="0" fontId="1" fillId="0" borderId="0" xfId="56" applyFont="1" applyFill="1" applyAlignment="1">
      <alignment horizontal="center"/>
      <protection/>
    </xf>
    <xf numFmtId="0" fontId="1" fillId="0" borderId="0" xfId="56" applyFont="1" applyFill="1">
      <alignment/>
      <protection/>
    </xf>
    <xf numFmtId="0" fontId="1" fillId="0" borderId="0" xfId="56" applyFont="1" applyFill="1" applyAlignment="1">
      <alignment horizontal="right"/>
      <protection/>
    </xf>
    <xf numFmtId="0" fontId="1" fillId="0" borderId="0" xfId="56" applyFont="1" applyFill="1" applyBorder="1">
      <alignment/>
      <protection/>
    </xf>
    <xf numFmtId="0" fontId="1" fillId="0" borderId="0" xfId="56" applyFont="1" applyFill="1" applyBorder="1" applyAlignment="1">
      <alignment/>
      <protection/>
    </xf>
    <xf numFmtId="0" fontId="1" fillId="0" borderId="0" xfId="56" applyFont="1" applyFill="1" applyBorder="1" applyAlignment="1">
      <alignment horizontal="center"/>
      <protection/>
    </xf>
    <xf numFmtId="0" fontId="1" fillId="0" borderId="20" xfId="56" applyFont="1" applyFill="1" applyBorder="1" applyAlignment="1">
      <alignment horizontal="center"/>
      <protection/>
    </xf>
    <xf numFmtId="0" fontId="23" fillId="0" borderId="11" xfId="56" applyFont="1" applyFill="1" applyBorder="1" applyAlignment="1">
      <alignment horizontal="center"/>
      <protection/>
    </xf>
    <xf numFmtId="0" fontId="7" fillId="0" borderId="20" xfId="56" applyFont="1" applyFill="1" applyBorder="1" applyAlignment="1">
      <alignment horizontal="center"/>
      <protection/>
    </xf>
    <xf numFmtId="0" fontId="13" fillId="0" borderId="20" xfId="56" applyFont="1" applyFill="1" applyBorder="1">
      <alignment/>
      <protection/>
    </xf>
    <xf numFmtId="3" fontId="13" fillId="0" borderId="15" xfId="56" applyNumberFormat="1" applyFont="1" applyFill="1" applyBorder="1">
      <alignment/>
      <protection/>
    </xf>
    <xf numFmtId="0" fontId="7" fillId="0" borderId="16" xfId="56" applyFont="1" applyFill="1" applyBorder="1">
      <alignment/>
      <protection/>
    </xf>
    <xf numFmtId="0" fontId="1" fillId="0" borderId="21" xfId="56" applyFont="1" applyFill="1" applyBorder="1" applyAlignment="1">
      <alignment horizontal="center"/>
      <protection/>
    </xf>
    <xf numFmtId="0" fontId="1" fillId="0" borderId="17" xfId="56" applyFont="1" applyFill="1" applyBorder="1">
      <alignment/>
      <protection/>
    </xf>
    <xf numFmtId="0" fontId="6" fillId="0" borderId="21" xfId="56" applyFont="1" applyFill="1" applyBorder="1" applyAlignment="1">
      <alignment horizontal="center"/>
      <protection/>
    </xf>
    <xf numFmtId="0" fontId="1" fillId="0" borderId="27" xfId="56" applyFont="1" applyFill="1" applyBorder="1" applyAlignment="1">
      <alignment horizontal="center"/>
      <protection/>
    </xf>
    <xf numFmtId="0" fontId="1" fillId="0" borderId="19" xfId="56" applyFont="1" applyFill="1" applyBorder="1">
      <alignment/>
      <protection/>
    </xf>
    <xf numFmtId="0" fontId="13" fillId="0" borderId="20" xfId="56" applyFont="1" applyFill="1" applyBorder="1" applyAlignment="1">
      <alignment horizontal="center"/>
      <protection/>
    </xf>
    <xf numFmtId="0" fontId="13" fillId="0" borderId="16" xfId="56" applyFont="1" applyFill="1" applyBorder="1">
      <alignment/>
      <protection/>
    </xf>
    <xf numFmtId="0" fontId="1" fillId="0" borderId="18" xfId="56" applyFont="1" applyFill="1" applyBorder="1" applyAlignment="1">
      <alignment horizontal="center"/>
      <protection/>
    </xf>
    <xf numFmtId="0" fontId="24" fillId="0" borderId="23" xfId="56" applyFont="1" applyFill="1" applyBorder="1" applyAlignment="1">
      <alignment horizontal="center"/>
      <protection/>
    </xf>
    <xf numFmtId="0" fontId="24" fillId="0" borderId="10" xfId="56" applyFont="1" applyFill="1" applyBorder="1">
      <alignment/>
      <protection/>
    </xf>
    <xf numFmtId="0" fontId="24" fillId="0" borderId="24" xfId="56" applyFont="1" applyFill="1" applyBorder="1">
      <alignment/>
      <protection/>
    </xf>
    <xf numFmtId="3" fontId="24" fillId="0" borderId="24" xfId="56" applyNumberFormat="1" applyFont="1" applyFill="1" applyBorder="1">
      <alignment/>
      <protection/>
    </xf>
    <xf numFmtId="0" fontId="24" fillId="0" borderId="22" xfId="56" applyFont="1" applyFill="1" applyBorder="1">
      <alignment/>
      <protection/>
    </xf>
    <xf numFmtId="0" fontId="23" fillId="0" borderId="0" xfId="56" applyFont="1" applyFill="1">
      <alignment/>
      <protection/>
    </xf>
    <xf numFmtId="0" fontId="23" fillId="0" borderId="10" xfId="59" applyFont="1" applyBorder="1" applyAlignment="1">
      <alignment horizontal="center"/>
      <protection/>
    </xf>
    <xf numFmtId="3" fontId="8" fillId="0" borderId="0" xfId="56" applyNumberFormat="1" applyFont="1" applyFill="1" applyBorder="1">
      <alignment/>
      <protection/>
    </xf>
    <xf numFmtId="0" fontId="7" fillId="0" borderId="10" xfId="0" applyFont="1" applyBorder="1" applyAlignment="1">
      <alignment horizontal="center"/>
    </xf>
    <xf numFmtId="0" fontId="23" fillId="0" borderId="23" xfId="59" applyFont="1" applyBorder="1" applyAlignment="1">
      <alignment horizontal="center"/>
      <protection/>
    </xf>
    <xf numFmtId="3" fontId="7" fillId="0" borderId="0" xfId="59" applyNumberFormat="1" applyFont="1">
      <alignment/>
      <protection/>
    </xf>
    <xf numFmtId="0" fontId="12" fillId="0" borderId="21" xfId="59" applyFont="1" applyBorder="1" applyAlignment="1">
      <alignment horizontal="center"/>
      <protection/>
    </xf>
    <xf numFmtId="0" fontId="25" fillId="0" borderId="23" xfId="59" applyFont="1" applyBorder="1" applyAlignment="1">
      <alignment horizontal="center"/>
      <protection/>
    </xf>
    <xf numFmtId="0" fontId="24" fillId="0" borderId="10" xfId="59" applyFont="1" applyBorder="1">
      <alignment/>
      <protection/>
    </xf>
    <xf numFmtId="3" fontId="24" fillId="0" borderId="23" xfId="59" applyNumberFormat="1" applyFont="1" applyBorder="1">
      <alignment/>
      <protection/>
    </xf>
    <xf numFmtId="0" fontId="23" fillId="0" borderId="24" xfId="59" applyFont="1" applyBorder="1">
      <alignment/>
      <protection/>
    </xf>
    <xf numFmtId="0" fontId="23" fillId="0" borderId="22" xfId="59" applyFont="1" applyBorder="1">
      <alignment/>
      <protection/>
    </xf>
    <xf numFmtId="0" fontId="24" fillId="0" borderId="23" xfId="59" applyFont="1" applyBorder="1" applyAlignment="1">
      <alignment horizontal="center"/>
      <protection/>
    </xf>
    <xf numFmtId="3" fontId="24" fillId="0" borderId="23" xfId="59" applyNumberFormat="1" applyFont="1" applyFill="1" applyBorder="1">
      <alignment/>
      <protection/>
    </xf>
    <xf numFmtId="0" fontId="23" fillId="0" borderId="23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25" fillId="0" borderId="10" xfId="0" applyFont="1" applyBorder="1" applyAlignment="1">
      <alignment horizontal="right"/>
    </xf>
    <xf numFmtId="0" fontId="25" fillId="0" borderId="10" xfId="0" applyFont="1" applyFill="1" applyBorder="1" applyAlignment="1">
      <alignment/>
    </xf>
    <xf numFmtId="3" fontId="25" fillId="0" borderId="10" xfId="0" applyNumberFormat="1" applyFont="1" applyBorder="1" applyAlignment="1">
      <alignment/>
    </xf>
    <xf numFmtId="0" fontId="25" fillId="0" borderId="10" xfId="0" applyFont="1" applyBorder="1" applyAlignment="1">
      <alignment/>
    </xf>
    <xf numFmtId="0" fontId="24" fillId="0" borderId="10" xfId="0" applyFont="1" applyBorder="1" applyAlignment="1">
      <alignment/>
    </xf>
    <xf numFmtId="3" fontId="24" fillId="0" borderId="24" xfId="0" applyNumberFormat="1" applyFont="1" applyBorder="1" applyAlignment="1">
      <alignment/>
    </xf>
    <xf numFmtId="0" fontId="25" fillId="0" borderId="24" xfId="0" applyFont="1" applyBorder="1" applyAlignment="1">
      <alignment/>
    </xf>
    <xf numFmtId="0" fontId="8" fillId="0" borderId="17" xfId="0" applyFont="1" applyBorder="1" applyAlignment="1">
      <alignment/>
    </xf>
    <xf numFmtId="0" fontId="26" fillId="0" borderId="10" xfId="0" applyFont="1" applyBorder="1" applyAlignment="1">
      <alignment/>
    </xf>
    <xf numFmtId="0" fontId="23" fillId="0" borderId="10" xfId="0" applyFont="1" applyBorder="1" applyAlignment="1">
      <alignment horizontal="center"/>
    </xf>
    <xf numFmtId="0" fontId="24" fillId="0" borderId="23" xfId="0" applyFont="1" applyBorder="1" applyAlignment="1">
      <alignment/>
    </xf>
    <xf numFmtId="3" fontId="24" fillId="0" borderId="23" xfId="0" applyNumberFormat="1" applyFont="1" applyBorder="1" applyAlignment="1">
      <alignment horizontal="right"/>
    </xf>
    <xf numFmtId="0" fontId="27" fillId="0" borderId="22" xfId="0" applyFont="1" applyBorder="1" applyAlignment="1">
      <alignment/>
    </xf>
    <xf numFmtId="0" fontId="24" fillId="0" borderId="24" xfId="0" applyFont="1" applyBorder="1" applyAlignment="1">
      <alignment/>
    </xf>
    <xf numFmtId="0" fontId="28" fillId="0" borderId="21" xfId="0" applyFont="1" applyBorder="1" applyAlignment="1">
      <alignment/>
    </xf>
    <xf numFmtId="3" fontId="28" fillId="0" borderId="20" xfId="0" applyNumberFormat="1" applyFont="1" applyBorder="1" applyAlignment="1">
      <alignment horizontal="right"/>
    </xf>
    <xf numFmtId="0" fontId="29" fillId="0" borderId="16" xfId="0" applyFont="1" applyBorder="1" applyAlignment="1">
      <alignment/>
    </xf>
    <xf numFmtId="0" fontId="28" fillId="0" borderId="0" xfId="0" applyFont="1" applyBorder="1" applyAlignment="1">
      <alignment/>
    </xf>
    <xf numFmtId="3" fontId="28" fillId="0" borderId="20" xfId="0" applyNumberFormat="1" applyFont="1" applyBorder="1" applyAlignment="1">
      <alignment horizontal="right"/>
    </xf>
    <xf numFmtId="3" fontId="28" fillId="0" borderId="21" xfId="0" applyNumberFormat="1" applyFont="1" applyBorder="1" applyAlignment="1">
      <alignment horizontal="right"/>
    </xf>
    <xf numFmtId="0" fontId="29" fillId="0" borderId="17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11" xfId="0" applyFont="1" applyBorder="1" applyAlignment="1">
      <alignment horizontal="right"/>
    </xf>
    <xf numFmtId="0" fontId="28" fillId="0" borderId="11" xfId="59" applyFont="1" applyBorder="1">
      <alignment/>
      <protection/>
    </xf>
    <xf numFmtId="3" fontId="28" fillId="0" borderId="11" xfId="0" applyNumberFormat="1" applyFont="1" applyBorder="1" applyAlignment="1">
      <alignment/>
    </xf>
    <xf numFmtId="0" fontId="28" fillId="0" borderId="11" xfId="0" applyFont="1" applyBorder="1" applyAlignment="1">
      <alignment/>
    </xf>
    <xf numFmtId="0" fontId="28" fillId="0" borderId="25" xfId="0" applyFont="1" applyBorder="1" applyAlignment="1">
      <alignment horizontal="right"/>
    </xf>
    <xf numFmtId="0" fontId="28" fillId="0" borderId="25" xfId="59" applyFont="1" applyFill="1" applyBorder="1">
      <alignment/>
      <protection/>
    </xf>
    <xf numFmtId="3" fontId="28" fillId="0" borderId="25" xfId="0" applyNumberFormat="1" applyFont="1" applyBorder="1" applyAlignment="1">
      <alignment/>
    </xf>
    <xf numFmtId="0" fontId="28" fillId="0" borderId="25" xfId="0" applyFont="1" applyBorder="1" applyAlignment="1">
      <alignment/>
    </xf>
    <xf numFmtId="0" fontId="28" fillId="0" borderId="25" xfId="59" applyFont="1" applyBorder="1">
      <alignment/>
      <protection/>
    </xf>
    <xf numFmtId="3" fontId="28" fillId="0" borderId="21" xfId="59" applyNumberFormat="1" applyFont="1" applyBorder="1">
      <alignment/>
      <protection/>
    </xf>
    <xf numFmtId="0" fontId="28" fillId="0" borderId="0" xfId="59" applyFont="1" applyBorder="1">
      <alignment/>
      <protection/>
    </xf>
    <xf numFmtId="0" fontId="28" fillId="0" borderId="17" xfId="59" applyFont="1" applyBorder="1">
      <alignment/>
      <protection/>
    </xf>
    <xf numFmtId="0" fontId="28" fillId="0" borderId="21" xfId="0" applyFont="1" applyBorder="1" applyAlignment="1">
      <alignment horizontal="right"/>
    </xf>
    <xf numFmtId="3" fontId="28" fillId="0" borderId="20" xfId="59" applyNumberFormat="1" applyFont="1" applyBorder="1" applyAlignment="1">
      <alignment horizontal="right"/>
      <protection/>
    </xf>
    <xf numFmtId="0" fontId="28" fillId="0" borderId="15" xfId="59" applyFont="1" applyBorder="1" applyAlignment="1">
      <alignment horizontal="center"/>
      <protection/>
    </xf>
    <xf numFmtId="0" fontId="31" fillId="0" borderId="0" xfId="59" applyFont="1" applyBorder="1">
      <alignment/>
      <protection/>
    </xf>
    <xf numFmtId="3" fontId="28" fillId="0" borderId="0" xfId="0" applyNumberFormat="1" applyFont="1" applyBorder="1" applyAlignment="1">
      <alignment/>
    </xf>
    <xf numFmtId="0" fontId="30" fillId="0" borderId="21" xfId="0" applyFont="1" applyBorder="1" applyAlignment="1">
      <alignment/>
    </xf>
    <xf numFmtId="3" fontId="30" fillId="0" borderId="21" xfId="0" applyNumberFormat="1" applyFont="1" applyBorder="1" applyAlignment="1">
      <alignment/>
    </xf>
    <xf numFmtId="0" fontId="30" fillId="0" borderId="0" xfId="0" applyFont="1" applyBorder="1" applyAlignment="1">
      <alignment/>
    </xf>
    <xf numFmtId="3" fontId="30" fillId="0" borderId="20" xfId="0" applyNumberFormat="1" applyFont="1" applyBorder="1" applyAlignment="1">
      <alignment/>
    </xf>
    <xf numFmtId="3" fontId="28" fillId="0" borderId="21" xfId="0" applyNumberFormat="1" applyFont="1" applyBorder="1" applyAlignment="1">
      <alignment/>
    </xf>
    <xf numFmtId="3" fontId="24" fillId="0" borderId="23" xfId="0" applyNumberFormat="1" applyFont="1" applyBorder="1" applyAlignment="1">
      <alignment/>
    </xf>
    <xf numFmtId="0" fontId="30" fillId="0" borderId="25" xfId="0" applyFont="1" applyBorder="1" applyAlignment="1">
      <alignment/>
    </xf>
    <xf numFmtId="3" fontId="28" fillId="0" borderId="25" xfId="0" applyNumberFormat="1" applyFont="1" applyBorder="1" applyAlignment="1">
      <alignment horizontal="right"/>
    </xf>
    <xf numFmtId="0" fontId="28" fillId="0" borderId="27" xfId="0" applyFont="1" applyBorder="1" applyAlignment="1">
      <alignment/>
    </xf>
    <xf numFmtId="3" fontId="28" fillId="0" borderId="26" xfId="0" applyNumberFormat="1" applyFont="1" applyBorder="1" applyAlignment="1">
      <alignment horizontal="right"/>
    </xf>
    <xf numFmtId="3" fontId="28" fillId="0" borderId="26" xfId="0" applyNumberFormat="1" applyFont="1" applyBorder="1" applyAlignment="1">
      <alignment/>
    </xf>
    <xf numFmtId="0" fontId="13" fillId="0" borderId="21" xfId="59" applyFont="1" applyBorder="1" applyAlignment="1">
      <alignment horizontal="center"/>
      <protection/>
    </xf>
    <xf numFmtId="49" fontId="8" fillId="0" borderId="0" xfId="60" applyNumberFormat="1" applyFont="1" applyFill="1" applyBorder="1" applyAlignment="1" applyProtection="1">
      <alignment horizontal="left" vertical="center" wrapText="1" shrinkToFit="1"/>
      <protection/>
    </xf>
    <xf numFmtId="0" fontId="1" fillId="0" borderId="23" xfId="56" applyFont="1" applyFill="1" applyBorder="1" applyAlignment="1">
      <alignment horizontal="center"/>
      <protection/>
    </xf>
    <xf numFmtId="49" fontId="13" fillId="0" borderId="10" xfId="60" applyNumberFormat="1" applyFont="1" applyFill="1" applyBorder="1" applyAlignment="1" applyProtection="1">
      <alignment horizontal="left" vertical="center" wrapText="1" shrinkToFit="1"/>
      <protection/>
    </xf>
    <xf numFmtId="0" fontId="13" fillId="0" borderId="24" xfId="56" applyFont="1" applyFill="1" applyBorder="1">
      <alignment/>
      <protection/>
    </xf>
    <xf numFmtId="3" fontId="13" fillId="0" borderId="24" xfId="56" applyNumberFormat="1" applyFont="1" applyFill="1" applyBorder="1">
      <alignment/>
      <protection/>
    </xf>
    <xf numFmtId="0" fontId="28" fillId="0" borderId="21" xfId="56" applyFont="1" applyFill="1" applyBorder="1">
      <alignment/>
      <protection/>
    </xf>
    <xf numFmtId="3" fontId="28" fillId="0" borderId="0" xfId="56" applyNumberFormat="1" applyFont="1" applyFill="1" applyBorder="1">
      <alignment/>
      <protection/>
    </xf>
    <xf numFmtId="0" fontId="30" fillId="0" borderId="21" xfId="56" applyFont="1" applyFill="1" applyBorder="1">
      <alignment/>
      <protection/>
    </xf>
    <xf numFmtId="3" fontId="30" fillId="0" borderId="0" xfId="56" applyNumberFormat="1" applyFont="1" applyFill="1" applyBorder="1">
      <alignment/>
      <protection/>
    </xf>
    <xf numFmtId="0" fontId="28" fillId="0" borderId="27" xfId="56" applyFont="1" applyFill="1" applyBorder="1">
      <alignment/>
      <protection/>
    </xf>
    <xf numFmtId="3" fontId="28" fillId="0" borderId="18" xfId="56" applyNumberFormat="1" applyFont="1" applyFill="1" applyBorder="1">
      <alignment/>
      <protection/>
    </xf>
    <xf numFmtId="0" fontId="13" fillId="0" borderId="11" xfId="56" applyFont="1" applyFill="1" applyBorder="1" applyAlignment="1">
      <alignment horizontal="center"/>
      <protection/>
    </xf>
    <xf numFmtId="0" fontId="6" fillId="0" borderId="25" xfId="56" applyFont="1" applyFill="1" applyBorder="1" applyAlignment="1">
      <alignment horizontal="center"/>
      <protection/>
    </xf>
    <xf numFmtId="0" fontId="1" fillId="0" borderId="25" xfId="56" applyFont="1" applyFill="1" applyBorder="1" applyAlignment="1">
      <alignment horizontal="center"/>
      <protection/>
    </xf>
    <xf numFmtId="0" fontId="28" fillId="0" borderId="18" xfId="56" applyFont="1" applyFill="1" applyBorder="1">
      <alignment/>
      <protection/>
    </xf>
    <xf numFmtId="0" fontId="13" fillId="0" borderId="15" xfId="56" applyFont="1" applyFill="1" applyBorder="1" applyAlignment="1">
      <alignment horizontal="center"/>
      <protection/>
    </xf>
    <xf numFmtId="0" fontId="6" fillId="0" borderId="15" xfId="56" applyFont="1" applyFill="1" applyBorder="1">
      <alignment/>
      <protection/>
    </xf>
    <xf numFmtId="0" fontId="13" fillId="0" borderId="15" xfId="56" applyFont="1" applyFill="1" applyBorder="1">
      <alignment/>
      <protection/>
    </xf>
    <xf numFmtId="0" fontId="6" fillId="0" borderId="16" xfId="56" applyFont="1" applyFill="1" applyBorder="1">
      <alignment/>
      <protection/>
    </xf>
    <xf numFmtId="3" fontId="30" fillId="0" borderId="0" xfId="0" applyNumberFormat="1" applyFont="1" applyBorder="1" applyAlignment="1">
      <alignment/>
    </xf>
    <xf numFmtId="0" fontId="13" fillId="0" borderId="11" xfId="58" applyFont="1" applyFill="1" applyBorder="1">
      <alignment/>
      <protection/>
    </xf>
    <xf numFmtId="49" fontId="28" fillId="0" borderId="25" xfId="61" applyNumberFormat="1" applyFont="1" applyFill="1" applyBorder="1" applyAlignment="1" applyProtection="1">
      <alignment horizontal="left" vertical="center" wrapText="1" shrinkToFit="1"/>
      <protection/>
    </xf>
    <xf numFmtId="49" fontId="13" fillId="0" borderId="11" xfId="58" applyNumberFormat="1" applyFont="1" applyFill="1" applyBorder="1" applyAlignment="1" applyProtection="1">
      <alignment vertical="center" wrapText="1" shrinkToFit="1"/>
      <protection/>
    </xf>
    <xf numFmtId="49" fontId="28" fillId="0" borderId="26" xfId="61" applyNumberFormat="1" applyFont="1" applyFill="1" applyBorder="1" applyAlignment="1" applyProtection="1">
      <alignment horizontal="left" vertical="center" wrapText="1" shrinkToFit="1"/>
      <protection/>
    </xf>
    <xf numFmtId="49" fontId="13" fillId="0" borderId="11" xfId="61" applyNumberFormat="1" applyFont="1" applyFill="1" applyBorder="1" applyAlignment="1" applyProtection="1">
      <alignment horizontal="left" vertical="center" wrapText="1" shrinkToFit="1"/>
      <protection/>
    </xf>
    <xf numFmtId="3" fontId="8" fillId="0" borderId="0" xfId="0" applyNumberFormat="1" applyFont="1" applyAlignment="1">
      <alignment/>
    </xf>
    <xf numFmtId="0" fontId="23" fillId="0" borderId="10" xfId="56" applyFont="1" applyFill="1" applyBorder="1" applyAlignment="1">
      <alignment horizontal="center"/>
      <protection/>
    </xf>
    <xf numFmtId="0" fontId="28" fillId="0" borderId="11" xfId="56" applyFont="1" applyFill="1" applyBorder="1" applyAlignment="1">
      <alignment horizontal="center"/>
      <protection/>
    </xf>
    <xf numFmtId="3" fontId="28" fillId="0" borderId="21" xfId="59" applyNumberFormat="1" applyFont="1" applyFill="1" applyBorder="1">
      <alignment/>
      <protection/>
    </xf>
    <xf numFmtId="0" fontId="1" fillId="0" borderId="16" xfId="56" applyFont="1" applyFill="1" applyBorder="1">
      <alignment/>
      <protection/>
    </xf>
    <xf numFmtId="0" fontId="13" fillId="0" borderId="0" xfId="56" applyFont="1" applyFill="1" applyBorder="1" applyAlignment="1">
      <alignment horizontal="center"/>
      <protection/>
    </xf>
    <xf numFmtId="0" fontId="6" fillId="0" borderId="0" xfId="56" applyFont="1" applyFill="1" applyBorder="1">
      <alignment/>
      <protection/>
    </xf>
    <xf numFmtId="0" fontId="6" fillId="0" borderId="17" xfId="56" applyFont="1" applyFill="1" applyBorder="1">
      <alignment/>
      <protection/>
    </xf>
    <xf numFmtId="49" fontId="7" fillId="0" borderId="25" xfId="61" applyNumberFormat="1" applyFont="1" applyFill="1" applyBorder="1" applyAlignment="1" applyProtection="1">
      <alignment horizontal="left" vertical="center" wrapText="1" shrinkToFit="1"/>
      <protection/>
    </xf>
    <xf numFmtId="0" fontId="7" fillId="0" borderId="0" xfId="56" applyFont="1" applyFill="1" applyBorder="1">
      <alignment/>
      <protection/>
    </xf>
    <xf numFmtId="3" fontId="7" fillId="0" borderId="0" xfId="56" applyNumberFormat="1" applyFont="1" applyFill="1" applyBorder="1">
      <alignment/>
      <protection/>
    </xf>
    <xf numFmtId="49" fontId="28" fillId="0" borderId="11" xfId="60" applyNumberFormat="1" applyFont="1" applyFill="1" applyBorder="1" applyAlignment="1" applyProtection="1">
      <alignment horizontal="left" vertical="center" wrapText="1" shrinkToFit="1"/>
      <protection/>
    </xf>
    <xf numFmtId="0" fontId="28" fillId="0" borderId="26" xfId="0" applyFont="1" applyBorder="1" applyAlignment="1">
      <alignment horizontal="center"/>
    </xf>
    <xf numFmtId="49" fontId="28" fillId="0" borderId="10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 wrapText="1"/>
    </xf>
    <xf numFmtId="3" fontId="28" fillId="0" borderId="10" xfId="0" applyNumberFormat="1" applyFont="1" applyBorder="1" applyAlignment="1">
      <alignment/>
    </xf>
    <xf numFmtId="0" fontId="28" fillId="0" borderId="10" xfId="0" applyFont="1" applyBorder="1" applyAlignment="1">
      <alignment vertical="center" wrapText="1"/>
    </xf>
    <xf numFmtId="0" fontId="28" fillId="0" borderId="10" xfId="0" applyFont="1" applyBorder="1" applyAlignment="1">
      <alignment/>
    </xf>
    <xf numFmtId="3" fontId="33" fillId="0" borderId="10" xfId="0" applyNumberFormat="1" applyFont="1" applyBorder="1" applyAlignment="1">
      <alignment vertical="center"/>
    </xf>
    <xf numFmtId="3" fontId="28" fillId="0" borderId="10" xfId="0" applyNumberFormat="1" applyFont="1" applyBorder="1" applyAlignment="1">
      <alignment vertical="center"/>
    </xf>
    <xf numFmtId="0" fontId="28" fillId="0" borderId="25" xfId="0" applyFont="1" applyBorder="1" applyAlignment="1">
      <alignment horizontal="center" vertical="center" textRotation="90"/>
    </xf>
    <xf numFmtId="0" fontId="13" fillId="0" borderId="25" xfId="59" applyFont="1" applyBorder="1">
      <alignment/>
      <protection/>
    </xf>
    <xf numFmtId="49" fontId="13" fillId="0" borderId="11" xfId="0" applyNumberFormat="1" applyFont="1" applyFill="1" applyBorder="1" applyAlignment="1" applyProtection="1">
      <alignment vertical="center" wrapText="1" shrinkToFit="1"/>
      <protection/>
    </xf>
    <xf numFmtId="0" fontId="13" fillId="0" borderId="27" xfId="59" applyFont="1" applyBorder="1" applyAlignment="1">
      <alignment horizontal="center"/>
      <protection/>
    </xf>
    <xf numFmtId="0" fontId="8" fillId="0" borderId="25" xfId="62" applyFont="1" applyBorder="1">
      <alignment/>
      <protection/>
    </xf>
    <xf numFmtId="0" fontId="28" fillId="0" borderId="26" xfId="0" applyFont="1" applyBorder="1" applyAlignment="1">
      <alignment horizontal="center" vertical="center" textRotation="90"/>
    </xf>
    <xf numFmtId="0" fontId="23" fillId="0" borderId="0" xfId="0" applyFont="1" applyAlignment="1">
      <alignment horizontal="center"/>
    </xf>
    <xf numFmtId="3" fontId="1" fillId="0" borderId="0" xfId="56" applyNumberFormat="1" applyFont="1" applyFill="1">
      <alignment/>
      <protection/>
    </xf>
    <xf numFmtId="0" fontId="23" fillId="0" borderId="10" xfId="0" applyFont="1" applyBorder="1" applyAlignment="1">
      <alignment/>
    </xf>
    <xf numFmtId="0" fontId="28" fillId="0" borderId="11" xfId="0" applyFont="1" applyBorder="1" applyAlignment="1">
      <alignment horizontal="center"/>
    </xf>
    <xf numFmtId="0" fontId="34" fillId="0" borderId="11" xfId="0" applyFont="1" applyBorder="1" applyAlignment="1">
      <alignment/>
    </xf>
    <xf numFmtId="0" fontId="28" fillId="0" borderId="25" xfId="0" applyFont="1" applyBorder="1" applyAlignment="1">
      <alignment horizontal="center"/>
    </xf>
    <xf numFmtId="0" fontId="34" fillId="0" borderId="25" xfId="0" applyFont="1" applyBorder="1" applyAlignment="1">
      <alignment/>
    </xf>
    <xf numFmtId="0" fontId="20" fillId="0" borderId="10" xfId="0" applyFont="1" applyBorder="1" applyAlignment="1">
      <alignment/>
    </xf>
    <xf numFmtId="3" fontId="24" fillId="0" borderId="1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3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0" fontId="1" fillId="0" borderId="10" xfId="56" applyFont="1" applyBorder="1" applyAlignment="1">
      <alignment horizontal="right"/>
      <protection/>
    </xf>
    <xf numFmtId="0" fontId="23" fillId="0" borderId="10" xfId="56" applyFont="1" applyBorder="1" applyAlignment="1">
      <alignment horizontal="center"/>
      <protection/>
    </xf>
    <xf numFmtId="0" fontId="13" fillId="0" borderId="21" xfId="56" applyFont="1" applyBorder="1" applyAlignment="1">
      <alignment horizontal="right"/>
      <protection/>
    </xf>
    <xf numFmtId="0" fontId="13" fillId="0" borderId="25" xfId="0" applyFont="1" applyBorder="1" applyAlignment="1">
      <alignment/>
    </xf>
    <xf numFmtId="0" fontId="7" fillId="0" borderId="0" xfId="56" applyFont="1">
      <alignment/>
      <protection/>
    </xf>
    <xf numFmtId="3" fontId="13" fillId="0" borderId="0" xfId="56" applyNumberFormat="1" applyFont="1">
      <alignment/>
      <protection/>
    </xf>
    <xf numFmtId="0" fontId="7" fillId="0" borderId="17" xfId="56" applyFont="1" applyBorder="1">
      <alignment/>
      <protection/>
    </xf>
    <xf numFmtId="0" fontId="28" fillId="0" borderId="0" xfId="56" applyFont="1">
      <alignment/>
      <protection/>
    </xf>
    <xf numFmtId="3" fontId="28" fillId="0" borderId="0" xfId="56" applyNumberFormat="1" applyFont="1">
      <alignment/>
      <protection/>
    </xf>
    <xf numFmtId="0" fontId="28" fillId="0" borderId="27" xfId="56" applyFont="1" applyBorder="1" applyAlignment="1">
      <alignment horizontal="right"/>
      <protection/>
    </xf>
    <xf numFmtId="0" fontId="28" fillId="0" borderId="26" xfId="0" applyFont="1" applyBorder="1" applyAlignment="1">
      <alignment/>
    </xf>
    <xf numFmtId="0" fontId="28" fillId="0" borderId="18" xfId="56" applyFont="1" applyBorder="1">
      <alignment/>
      <protection/>
    </xf>
    <xf numFmtId="3" fontId="28" fillId="0" borderId="18" xfId="56" applyNumberFormat="1" applyFont="1" applyBorder="1">
      <alignment/>
      <protection/>
    </xf>
    <xf numFmtId="0" fontId="28" fillId="0" borderId="19" xfId="56" applyFont="1" applyBorder="1">
      <alignment/>
      <protection/>
    </xf>
    <xf numFmtId="0" fontId="37" fillId="0" borderId="0" xfId="0" applyFont="1" applyAlignment="1">
      <alignment/>
    </xf>
    <xf numFmtId="0" fontId="1" fillId="0" borderId="0" xfId="56" applyFont="1" applyAlignment="1">
      <alignment horizontal="center"/>
      <protection/>
    </xf>
    <xf numFmtId="0" fontId="1" fillId="0" borderId="0" xfId="56" applyFont="1">
      <alignment/>
      <protection/>
    </xf>
    <xf numFmtId="0" fontId="1" fillId="0" borderId="0" xfId="56" applyFont="1" applyAlignment="1">
      <alignment horizontal="right"/>
      <protection/>
    </xf>
    <xf numFmtId="0" fontId="23" fillId="0" borderId="0" xfId="56" applyFont="1" applyAlignment="1">
      <alignment horizontal="center"/>
      <protection/>
    </xf>
    <xf numFmtId="0" fontId="1" fillId="0" borderId="20" xfId="56" applyFont="1" applyBorder="1" applyAlignment="1">
      <alignment horizontal="center"/>
      <protection/>
    </xf>
    <xf numFmtId="0" fontId="23" fillId="0" borderId="11" xfId="56" applyFont="1" applyBorder="1" applyAlignment="1">
      <alignment horizontal="center"/>
      <protection/>
    </xf>
    <xf numFmtId="0" fontId="7" fillId="0" borderId="20" xfId="56" applyFont="1" applyBorder="1" applyAlignment="1">
      <alignment horizontal="center"/>
      <protection/>
    </xf>
    <xf numFmtId="0" fontId="13" fillId="0" borderId="11" xfId="58" applyFont="1" applyBorder="1">
      <alignment/>
      <protection/>
    </xf>
    <xf numFmtId="0" fontId="13" fillId="0" borderId="20" xfId="56" applyFont="1" applyBorder="1">
      <alignment/>
      <protection/>
    </xf>
    <xf numFmtId="3" fontId="13" fillId="0" borderId="15" xfId="56" applyNumberFormat="1" applyFont="1" applyBorder="1">
      <alignment/>
      <protection/>
    </xf>
    <xf numFmtId="0" fontId="7" fillId="0" borderId="16" xfId="56" applyFont="1" applyBorder="1">
      <alignment/>
      <protection/>
    </xf>
    <xf numFmtId="0" fontId="1" fillId="0" borderId="21" xfId="56" applyFont="1" applyBorder="1" applyAlignment="1">
      <alignment horizontal="center"/>
      <protection/>
    </xf>
    <xf numFmtId="49" fontId="28" fillId="0" borderId="25" xfId="61" applyNumberFormat="1" applyFont="1" applyBorder="1" applyAlignment="1">
      <alignment horizontal="left" vertical="center" wrapText="1" shrinkToFit="1"/>
      <protection/>
    </xf>
    <xf numFmtId="0" fontId="28" fillId="0" borderId="21" xfId="56" applyFont="1" applyBorder="1">
      <alignment/>
      <protection/>
    </xf>
    <xf numFmtId="0" fontId="1" fillId="0" borderId="17" xfId="56" applyFont="1" applyBorder="1">
      <alignment/>
      <protection/>
    </xf>
    <xf numFmtId="0" fontId="6" fillId="0" borderId="21" xfId="56" applyFont="1" applyBorder="1" applyAlignment="1">
      <alignment horizontal="center"/>
      <protection/>
    </xf>
    <xf numFmtId="0" fontId="30" fillId="0" borderId="21" xfId="56" applyFont="1" applyBorder="1">
      <alignment/>
      <protection/>
    </xf>
    <xf numFmtId="3" fontId="30" fillId="0" borderId="0" xfId="56" applyNumberFormat="1" applyFont="1">
      <alignment/>
      <protection/>
    </xf>
    <xf numFmtId="0" fontId="13" fillId="0" borderId="20" xfId="56" applyFont="1" applyBorder="1" applyAlignment="1">
      <alignment horizontal="center"/>
      <protection/>
    </xf>
    <xf numFmtId="49" fontId="13" fillId="0" borderId="11" xfId="58" applyNumberFormat="1" applyFont="1" applyBorder="1" applyAlignment="1">
      <alignment vertical="center" wrapText="1" shrinkToFit="1"/>
      <protection/>
    </xf>
    <xf numFmtId="0" fontId="13" fillId="0" borderId="16" xfId="56" applyFont="1" applyBorder="1">
      <alignment/>
      <protection/>
    </xf>
    <xf numFmtId="0" fontId="1" fillId="0" borderId="27" xfId="56" applyFont="1" applyBorder="1" applyAlignment="1">
      <alignment horizontal="center"/>
      <protection/>
    </xf>
    <xf numFmtId="49" fontId="28" fillId="0" borderId="26" xfId="61" applyNumberFormat="1" applyFont="1" applyBorder="1" applyAlignment="1">
      <alignment horizontal="left" vertical="center" wrapText="1" shrinkToFit="1"/>
      <protection/>
    </xf>
    <xf numFmtId="0" fontId="28" fillId="0" borderId="27" xfId="56" applyFont="1" applyBorder="1">
      <alignment/>
      <protection/>
    </xf>
    <xf numFmtId="0" fontId="1" fillId="0" borderId="19" xfId="56" applyFont="1" applyBorder="1">
      <alignment/>
      <protection/>
    </xf>
    <xf numFmtId="0" fontId="13" fillId="0" borderId="11" xfId="56" applyFont="1" applyBorder="1" applyAlignment="1">
      <alignment horizontal="center"/>
      <protection/>
    </xf>
    <xf numFmtId="49" fontId="13" fillId="0" borderId="11" xfId="61" applyNumberFormat="1" applyFont="1" applyBorder="1" applyAlignment="1">
      <alignment horizontal="left" vertical="center" wrapText="1" shrinkToFit="1"/>
      <protection/>
    </xf>
    <xf numFmtId="0" fontId="6" fillId="0" borderId="25" xfId="56" applyFont="1" applyBorder="1" applyAlignment="1">
      <alignment horizontal="center"/>
      <protection/>
    </xf>
    <xf numFmtId="0" fontId="1" fillId="0" borderId="25" xfId="56" applyFont="1" applyBorder="1" applyAlignment="1">
      <alignment horizontal="center"/>
      <protection/>
    </xf>
    <xf numFmtId="0" fontId="24" fillId="0" borderId="23" xfId="56" applyFont="1" applyBorder="1" applyAlignment="1">
      <alignment horizontal="center"/>
      <protection/>
    </xf>
    <xf numFmtId="0" fontId="24" fillId="0" borderId="10" xfId="56" applyFont="1" applyBorder="1">
      <alignment/>
      <protection/>
    </xf>
    <xf numFmtId="0" fontId="24" fillId="0" borderId="24" xfId="56" applyFont="1" applyBorder="1">
      <alignment/>
      <protection/>
    </xf>
    <xf numFmtId="3" fontId="24" fillId="0" borderId="24" xfId="56" applyNumberFormat="1" applyFont="1" applyBorder="1">
      <alignment/>
      <protection/>
    </xf>
    <xf numFmtId="0" fontId="24" fillId="0" borderId="22" xfId="56" applyFont="1" applyBorder="1">
      <alignment/>
      <protection/>
    </xf>
    <xf numFmtId="0" fontId="23" fillId="0" borderId="0" xfId="56" applyFont="1">
      <alignment/>
      <protection/>
    </xf>
    <xf numFmtId="0" fontId="7" fillId="0" borderId="10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28" fillId="0" borderId="0" xfId="0" applyFont="1" applyFill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right"/>
    </xf>
    <xf numFmtId="0" fontId="23" fillId="0" borderId="23" xfId="59" applyFont="1" applyBorder="1" applyAlignment="1">
      <alignment horizontal="center"/>
      <protection/>
    </xf>
    <xf numFmtId="0" fontId="23" fillId="0" borderId="24" xfId="59" applyFont="1" applyBorder="1" applyAlignment="1">
      <alignment horizontal="center"/>
      <protection/>
    </xf>
    <xf numFmtId="0" fontId="23" fillId="0" borderId="22" xfId="59" applyFont="1" applyBorder="1" applyAlignment="1">
      <alignment horizontal="center"/>
      <protection/>
    </xf>
    <xf numFmtId="0" fontId="7" fillId="0" borderId="0" xfId="59" applyFont="1" applyAlignment="1">
      <alignment horizontal="center"/>
      <protection/>
    </xf>
    <xf numFmtId="0" fontId="7" fillId="0" borderId="0" xfId="58" applyFont="1" applyFill="1" applyAlignment="1">
      <alignment horizontal="right"/>
      <protection/>
    </xf>
    <xf numFmtId="0" fontId="23" fillId="0" borderId="0" xfId="56" applyFont="1" applyFill="1" applyAlignment="1">
      <alignment horizontal="center"/>
      <protection/>
    </xf>
    <xf numFmtId="0" fontId="23" fillId="0" borderId="20" xfId="56" applyFont="1" applyFill="1" applyBorder="1" applyAlignment="1">
      <alignment horizontal="center"/>
      <protection/>
    </xf>
    <xf numFmtId="0" fontId="23" fillId="0" borderId="15" xfId="56" applyFont="1" applyFill="1" applyBorder="1" applyAlignment="1">
      <alignment horizontal="center"/>
      <protection/>
    </xf>
    <xf numFmtId="0" fontId="23" fillId="0" borderId="16" xfId="56" applyFont="1" applyFill="1" applyBorder="1" applyAlignment="1">
      <alignment horizontal="center"/>
      <protection/>
    </xf>
    <xf numFmtId="0" fontId="7" fillId="0" borderId="23" xfId="59" applyFont="1" applyBorder="1" applyAlignment="1">
      <alignment horizontal="center"/>
      <protection/>
    </xf>
    <xf numFmtId="0" fontId="7" fillId="0" borderId="24" xfId="59" applyFont="1" applyBorder="1" applyAlignment="1">
      <alignment horizontal="center"/>
      <protection/>
    </xf>
    <xf numFmtId="0" fontId="7" fillId="0" borderId="22" xfId="59" applyFont="1" applyBorder="1" applyAlignment="1">
      <alignment horizontal="center"/>
      <protection/>
    </xf>
    <xf numFmtId="0" fontId="23" fillId="0" borderId="0" xfId="59" applyFont="1" applyAlignment="1">
      <alignment horizontal="center"/>
      <protection/>
    </xf>
    <xf numFmtId="0" fontId="23" fillId="0" borderId="0" xfId="0" applyFont="1" applyAlignment="1">
      <alignment horizontal="center"/>
    </xf>
    <xf numFmtId="0" fontId="7" fillId="0" borderId="24" xfId="0" applyFont="1" applyBorder="1" applyAlignment="1">
      <alignment horizontal="center"/>
    </xf>
    <xf numFmtId="0" fontId="28" fillId="0" borderId="11" xfId="0" applyFont="1" applyBorder="1" applyAlignment="1">
      <alignment horizontal="center" wrapText="1"/>
    </xf>
    <xf numFmtId="0" fontId="28" fillId="0" borderId="26" xfId="0" applyFont="1" applyBorder="1" applyAlignment="1">
      <alignment horizontal="center" wrapText="1"/>
    </xf>
    <xf numFmtId="0" fontId="7" fillId="0" borderId="18" xfId="0" applyFont="1" applyBorder="1" applyAlignment="1">
      <alignment horizontal="right"/>
    </xf>
    <xf numFmtId="0" fontId="28" fillId="0" borderId="20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textRotation="90"/>
    </xf>
    <xf numFmtId="0" fontId="28" fillId="0" borderId="25" xfId="0" applyFont="1" applyBorder="1" applyAlignment="1">
      <alignment horizontal="center" vertical="center" textRotation="90"/>
    </xf>
    <xf numFmtId="0" fontId="28" fillId="0" borderId="11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2" fontId="28" fillId="0" borderId="11" xfId="0" applyNumberFormat="1" applyFont="1" applyBorder="1" applyAlignment="1">
      <alignment horizontal="center" vertical="center" wrapText="1"/>
    </xf>
    <xf numFmtId="2" fontId="28" fillId="0" borderId="26" xfId="0" applyNumberFormat="1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28" fillId="0" borderId="20" xfId="0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0" fontId="28" fillId="0" borderId="16" xfId="0" applyFont="1" applyBorder="1" applyAlignment="1">
      <alignment horizontal="center"/>
    </xf>
    <xf numFmtId="0" fontId="28" fillId="0" borderId="21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0" borderId="17" xfId="0" applyFont="1" applyBorder="1" applyAlignment="1">
      <alignment horizontal="center"/>
    </xf>
    <xf numFmtId="0" fontId="24" fillId="0" borderId="23" xfId="0" applyFont="1" applyBorder="1" applyAlignment="1">
      <alignment horizontal="center"/>
    </xf>
    <xf numFmtId="0" fontId="24" fillId="0" borderId="24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8" fillId="0" borderId="0" xfId="57" applyFont="1" applyFill="1" applyAlignment="1">
      <alignment horizontal="right"/>
      <protection/>
    </xf>
    <xf numFmtId="0" fontId="28" fillId="0" borderId="11" xfId="56" applyFont="1" applyFill="1" applyBorder="1" applyAlignment="1">
      <alignment horizontal="center"/>
      <protection/>
    </xf>
    <xf numFmtId="0" fontId="13" fillId="0" borderId="23" xfId="56" applyFont="1" applyFill="1" applyBorder="1" applyAlignment="1">
      <alignment horizontal="center"/>
      <protection/>
    </xf>
    <xf numFmtId="0" fontId="13" fillId="0" borderId="22" xfId="56" applyFont="1" applyFill="1" applyBorder="1" applyAlignment="1">
      <alignment horizontal="center"/>
      <protection/>
    </xf>
    <xf numFmtId="0" fontId="23" fillId="0" borderId="23" xfId="56" applyFont="1" applyFill="1" applyBorder="1" applyAlignment="1">
      <alignment horizontal="center"/>
      <protection/>
    </xf>
    <xf numFmtId="0" fontId="23" fillId="0" borderId="22" xfId="56" applyFont="1" applyFill="1" applyBorder="1" applyAlignment="1">
      <alignment horizontal="center"/>
      <protection/>
    </xf>
    <xf numFmtId="0" fontId="28" fillId="0" borderId="0" xfId="0" applyFont="1" applyAlignment="1">
      <alignment horizontal="right"/>
    </xf>
    <xf numFmtId="0" fontId="23" fillId="0" borderId="10" xfId="0" applyFont="1" applyBorder="1" applyAlignment="1">
      <alignment horizontal="center"/>
    </xf>
    <xf numFmtId="0" fontId="23" fillId="0" borderId="23" xfId="56" applyFont="1" applyBorder="1" applyAlignment="1">
      <alignment horizontal="center"/>
      <protection/>
    </xf>
    <xf numFmtId="0" fontId="23" fillId="0" borderId="24" xfId="56" applyFont="1" applyBorder="1" applyAlignment="1">
      <alignment horizontal="center"/>
      <protection/>
    </xf>
    <xf numFmtId="0" fontId="23" fillId="0" borderId="22" xfId="56" applyFont="1" applyBorder="1" applyAlignment="1">
      <alignment horizontal="center"/>
      <protection/>
    </xf>
    <xf numFmtId="0" fontId="7" fillId="0" borderId="0" xfId="58" applyFont="1" applyAlignment="1">
      <alignment horizontal="right"/>
      <protection/>
    </xf>
    <xf numFmtId="0" fontId="23" fillId="0" borderId="0" xfId="56" applyFont="1" applyAlignment="1">
      <alignment horizontal="center"/>
      <protection/>
    </xf>
    <xf numFmtId="0" fontId="23" fillId="0" borderId="20" xfId="56" applyFont="1" applyBorder="1" applyAlignment="1">
      <alignment horizontal="center"/>
      <protection/>
    </xf>
    <xf numFmtId="0" fontId="23" fillId="0" borderId="15" xfId="56" applyFont="1" applyBorder="1" applyAlignment="1">
      <alignment horizontal="center"/>
      <protection/>
    </xf>
    <xf numFmtId="0" fontId="23" fillId="0" borderId="16" xfId="56" applyFont="1" applyBorder="1" applyAlignment="1">
      <alignment horizontal="center"/>
      <protection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_Intézmények költségvetése 2012- végleges" xfId="56"/>
    <cellStyle name="Normál_Költségvetés - Visznei ovi 2016" xfId="57"/>
    <cellStyle name="Normál_Költségvetés - Visznei ovi 2016 2" xfId="58"/>
    <cellStyle name="Normál_Költségvetés mellékletek 2012 -végleges" xfId="59"/>
    <cellStyle name="Normál_Munka1" xfId="60"/>
    <cellStyle name="Normál_Munka1 2" xfId="61"/>
    <cellStyle name="Normál_Önkormányzat - 2012. III. n. év Tájékoztató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zoomScalePageLayoutView="0" workbookViewId="0" topLeftCell="A1">
      <selection activeCell="E15" sqref="E15"/>
    </sheetView>
  </sheetViews>
  <sheetFormatPr defaultColWidth="9.00390625" defaultRowHeight="12.75"/>
  <cols>
    <col min="1" max="1" width="3.75390625" style="116" customWidth="1"/>
    <col min="2" max="2" width="50.75390625" style="0" customWidth="1"/>
    <col min="3" max="3" width="12.75390625" style="0" customWidth="1"/>
    <col min="4" max="4" width="50.75390625" style="0" customWidth="1"/>
    <col min="5" max="5" width="12.75390625" style="0" customWidth="1"/>
  </cols>
  <sheetData>
    <row r="1" spans="1:14" ht="18" customHeight="1">
      <c r="A1" s="11"/>
      <c r="B1" s="10"/>
      <c r="C1" s="10"/>
      <c r="D1" s="357" t="s">
        <v>185</v>
      </c>
      <c r="E1" s="357"/>
      <c r="F1" s="1"/>
      <c r="G1" s="1"/>
      <c r="H1" s="1"/>
      <c r="I1" s="1"/>
      <c r="J1" s="1"/>
      <c r="K1" s="1"/>
      <c r="L1" s="1"/>
      <c r="M1" s="1"/>
      <c r="N1" s="1"/>
    </row>
    <row r="2" spans="1:14" ht="18" customHeight="1">
      <c r="A2" s="11"/>
      <c r="B2" s="10"/>
      <c r="C2" s="10"/>
      <c r="D2" s="10"/>
      <c r="E2" s="10"/>
      <c r="F2" s="1"/>
      <c r="G2" s="1"/>
      <c r="H2" s="1"/>
      <c r="I2" s="1"/>
      <c r="J2" s="1"/>
      <c r="K2" s="1"/>
      <c r="L2" s="1"/>
      <c r="M2" s="1"/>
      <c r="N2" s="1"/>
    </row>
    <row r="3" spans="1:14" ht="18" customHeight="1">
      <c r="A3" s="11"/>
      <c r="B3" s="10"/>
      <c r="C3" s="10"/>
      <c r="D3" s="10"/>
      <c r="E3" s="10"/>
      <c r="F3" s="1"/>
      <c r="G3" s="1"/>
      <c r="H3" s="1"/>
      <c r="I3" s="1"/>
      <c r="J3" s="1"/>
      <c r="K3" s="1"/>
      <c r="L3" s="1"/>
      <c r="M3" s="1"/>
      <c r="N3" s="1"/>
    </row>
    <row r="4" spans="1:14" ht="18" customHeight="1">
      <c r="A4" s="358" t="s">
        <v>113</v>
      </c>
      <c r="B4" s="358"/>
      <c r="C4" s="358"/>
      <c r="D4" s="358"/>
      <c r="E4" s="358"/>
      <c r="F4" s="1"/>
      <c r="G4" s="1"/>
      <c r="H4" s="1"/>
      <c r="I4" s="1"/>
      <c r="J4" s="1"/>
      <c r="K4" s="1"/>
      <c r="L4" s="1"/>
      <c r="M4" s="1"/>
      <c r="N4" s="1"/>
    </row>
    <row r="5" spans="1:14" ht="18" customHeight="1">
      <c r="A5" s="358" t="s">
        <v>169</v>
      </c>
      <c r="B5" s="358"/>
      <c r="C5" s="358"/>
      <c r="D5" s="358"/>
      <c r="E5" s="358"/>
      <c r="F5" s="1"/>
      <c r="G5" s="1"/>
      <c r="H5" s="1"/>
      <c r="I5" s="1"/>
      <c r="J5" s="1"/>
      <c r="K5" s="1"/>
      <c r="L5" s="1"/>
      <c r="M5" s="1"/>
      <c r="N5" s="1"/>
    </row>
    <row r="6" spans="1:14" ht="18" customHeight="1">
      <c r="A6" s="358" t="s">
        <v>12</v>
      </c>
      <c r="B6" s="358"/>
      <c r="C6" s="358"/>
      <c r="D6" s="358"/>
      <c r="E6" s="358"/>
      <c r="F6" s="1"/>
      <c r="G6" s="1"/>
      <c r="H6" s="1"/>
      <c r="I6" s="1"/>
      <c r="J6" s="1"/>
      <c r="K6" s="1"/>
      <c r="L6" s="1"/>
      <c r="M6" s="1"/>
      <c r="N6" s="1"/>
    </row>
    <row r="7" spans="1:14" ht="18" customHeight="1">
      <c r="A7" s="11"/>
      <c r="B7" s="10"/>
      <c r="C7" s="10"/>
      <c r="D7" s="10"/>
      <c r="E7" s="10"/>
      <c r="F7" s="1"/>
      <c r="G7" s="1"/>
      <c r="H7" s="1"/>
      <c r="I7" s="1"/>
      <c r="J7" s="1"/>
      <c r="K7" s="1"/>
      <c r="L7" s="1"/>
      <c r="M7" s="1"/>
      <c r="N7" s="1"/>
    </row>
    <row r="8" spans="1:14" ht="18" customHeight="1">
      <c r="A8" s="11"/>
      <c r="B8" s="10"/>
      <c r="C8" s="10"/>
      <c r="D8" s="10"/>
      <c r="E8" s="10"/>
      <c r="F8" s="1"/>
      <c r="G8" s="1"/>
      <c r="H8" s="1"/>
      <c r="I8" s="1"/>
      <c r="J8" s="1"/>
      <c r="K8" s="1"/>
      <c r="L8" s="1"/>
      <c r="M8" s="1"/>
      <c r="N8" s="1"/>
    </row>
    <row r="9" spans="1:14" ht="18" customHeight="1">
      <c r="A9" s="111"/>
      <c r="B9" s="355" t="s">
        <v>175</v>
      </c>
      <c r="C9" s="356"/>
      <c r="D9" s="354" t="s">
        <v>176</v>
      </c>
      <c r="E9" s="354"/>
      <c r="F9" s="1"/>
      <c r="G9" s="1"/>
      <c r="H9" s="1"/>
      <c r="I9" s="1"/>
      <c r="J9" s="1"/>
      <c r="K9" s="1"/>
      <c r="L9" s="1"/>
      <c r="M9" s="1"/>
      <c r="N9" s="1"/>
    </row>
    <row r="10" spans="1:14" ht="18" customHeight="1">
      <c r="A10" s="204">
        <v>1</v>
      </c>
      <c r="B10" s="205" t="s">
        <v>115</v>
      </c>
      <c r="C10" s="206">
        <f>Bevételek!C10</f>
        <v>130733</v>
      </c>
      <c r="D10" s="207" t="s">
        <v>56</v>
      </c>
      <c r="E10" s="206">
        <f>Működési!D51</f>
        <v>104550</v>
      </c>
      <c r="F10" s="1"/>
      <c r="G10" s="1"/>
      <c r="H10" s="1"/>
      <c r="I10" s="1"/>
      <c r="J10" s="1"/>
      <c r="K10" s="1"/>
      <c r="L10" s="1"/>
      <c r="M10" s="1"/>
      <c r="N10" s="1"/>
    </row>
    <row r="11" spans="1:14" ht="18" customHeight="1">
      <c r="A11" s="208">
        <v>2</v>
      </c>
      <c r="B11" s="209" t="s">
        <v>130</v>
      </c>
      <c r="C11" s="210">
        <f>Bevételek!C17</f>
        <v>27163</v>
      </c>
      <c r="D11" s="211" t="s">
        <v>60</v>
      </c>
      <c r="E11" s="210">
        <f>Pénzellátások!C16</f>
        <v>8614</v>
      </c>
      <c r="F11" s="1"/>
      <c r="G11" s="1"/>
      <c r="H11" s="1"/>
      <c r="I11" s="1"/>
      <c r="J11" s="1"/>
      <c r="K11" s="1"/>
      <c r="L11" s="1"/>
      <c r="M11" s="1"/>
      <c r="N11" s="1"/>
    </row>
    <row r="12" spans="1:14" ht="18" customHeight="1">
      <c r="A12" s="208">
        <v>3</v>
      </c>
      <c r="B12" s="209" t="s">
        <v>248</v>
      </c>
      <c r="C12" s="210">
        <f>Bevételek!C20</f>
        <v>30005</v>
      </c>
      <c r="D12" s="211" t="s">
        <v>20</v>
      </c>
      <c r="E12" s="210">
        <f>'Átadott pénzeszközök'!C26</f>
        <v>96016</v>
      </c>
      <c r="F12" s="1"/>
      <c r="G12" s="1"/>
      <c r="H12" s="1"/>
      <c r="I12" s="1"/>
      <c r="J12" s="1"/>
      <c r="K12" s="1"/>
      <c r="L12" s="1"/>
      <c r="M12" s="1"/>
      <c r="N12" s="1"/>
    </row>
    <row r="13" spans="1:14" ht="18" customHeight="1">
      <c r="A13" s="208">
        <v>4</v>
      </c>
      <c r="B13" s="209" t="s">
        <v>58</v>
      </c>
      <c r="C13" s="210">
        <f>Bevételek!C22</f>
        <v>62391</v>
      </c>
      <c r="D13" s="211" t="s">
        <v>2</v>
      </c>
      <c r="E13" s="210">
        <f>'Fejlesztési kiadások'!C24</f>
        <v>46213</v>
      </c>
      <c r="F13" s="1"/>
      <c r="G13" s="1"/>
      <c r="H13" s="1"/>
      <c r="I13" s="1"/>
      <c r="J13" s="1"/>
      <c r="K13" s="1"/>
      <c r="L13" s="1"/>
      <c r="M13" s="1"/>
      <c r="N13" s="1"/>
    </row>
    <row r="14" spans="1:14" ht="18" customHeight="1">
      <c r="A14" s="208">
        <v>5</v>
      </c>
      <c r="B14" s="209" t="s">
        <v>87</v>
      </c>
      <c r="C14" s="210">
        <f>Bevételek!C31</f>
        <v>5850</v>
      </c>
      <c r="D14" s="211" t="s">
        <v>57</v>
      </c>
      <c r="E14" s="210">
        <v>22824</v>
      </c>
      <c r="F14" s="1"/>
      <c r="G14" s="1"/>
      <c r="H14" s="1"/>
      <c r="I14" s="1"/>
      <c r="J14" s="1"/>
      <c r="K14" s="1"/>
      <c r="L14" s="1"/>
      <c r="M14" s="1"/>
      <c r="N14" s="1"/>
    </row>
    <row r="15" spans="1:14" ht="18" customHeight="1">
      <c r="A15" s="208">
        <v>6</v>
      </c>
      <c r="B15" s="209" t="s">
        <v>243</v>
      </c>
      <c r="C15" s="210">
        <f>Bevételek!C38</f>
        <v>900</v>
      </c>
      <c r="D15" s="211"/>
      <c r="E15" s="210"/>
      <c r="F15" s="1"/>
      <c r="G15" s="1"/>
      <c r="H15" s="1"/>
      <c r="I15" s="1"/>
      <c r="J15" s="1"/>
      <c r="K15" s="1"/>
      <c r="L15" s="1"/>
      <c r="M15" s="1"/>
      <c r="N15" s="1"/>
    </row>
    <row r="16" spans="1:14" ht="18" customHeight="1">
      <c r="A16" s="208">
        <v>7</v>
      </c>
      <c r="B16" s="209" t="s">
        <v>245</v>
      </c>
      <c r="C16" s="210">
        <f>Bevételek!C40</f>
        <v>522</v>
      </c>
      <c r="D16" s="211"/>
      <c r="E16" s="210"/>
      <c r="F16" s="1"/>
      <c r="G16" s="1"/>
      <c r="H16" s="1"/>
      <c r="I16" s="1"/>
      <c r="J16" s="1"/>
      <c r="K16" s="1"/>
      <c r="L16" s="1"/>
      <c r="M16" s="1"/>
      <c r="N16" s="1"/>
    </row>
    <row r="17" spans="1:14" ht="18" customHeight="1">
      <c r="A17" s="208">
        <v>8</v>
      </c>
      <c r="B17" s="212" t="s">
        <v>91</v>
      </c>
      <c r="C17" s="210">
        <f>Bevételek!C42</f>
        <v>20653</v>
      </c>
      <c r="D17" s="211"/>
      <c r="E17" s="210"/>
      <c r="F17" s="1"/>
      <c r="G17" s="1"/>
      <c r="H17" s="1"/>
      <c r="I17" s="1"/>
      <c r="J17" s="1"/>
      <c r="K17" s="1"/>
      <c r="L17" s="1"/>
      <c r="M17" s="1"/>
      <c r="N17" s="1"/>
    </row>
    <row r="18" spans="1:14" ht="18" customHeight="1">
      <c r="A18" s="182"/>
      <c r="B18" s="183" t="s">
        <v>19</v>
      </c>
      <c r="C18" s="184">
        <f>SUM(C10:C17)</f>
        <v>278217</v>
      </c>
      <c r="D18" s="185" t="s">
        <v>18</v>
      </c>
      <c r="E18" s="184">
        <f>SUM(E10:E17)</f>
        <v>278217</v>
      </c>
      <c r="F18" s="1"/>
      <c r="G18" s="1"/>
      <c r="H18" s="1"/>
      <c r="I18" s="1"/>
      <c r="J18" s="1"/>
      <c r="K18" s="1"/>
      <c r="L18" s="1"/>
      <c r="M18" s="1"/>
      <c r="N18" s="1"/>
    </row>
    <row r="19" spans="1:14" ht="18.75">
      <c r="A19" s="113"/>
      <c r="B19" s="2"/>
      <c r="C19" s="5"/>
      <c r="D19" s="2"/>
      <c r="E19" s="2"/>
      <c r="F19" s="1"/>
      <c r="G19" s="1"/>
      <c r="H19" s="1"/>
      <c r="I19" s="1"/>
      <c r="J19" s="1"/>
      <c r="K19" s="1"/>
      <c r="L19" s="1"/>
      <c r="M19" s="1"/>
      <c r="N19" s="1"/>
    </row>
    <row r="20" spans="1:14" ht="18.75">
      <c r="A20" s="113"/>
      <c r="B20" s="6"/>
      <c r="C20" s="5"/>
      <c r="D20" s="2"/>
      <c r="E20" s="2"/>
      <c r="F20" s="1"/>
      <c r="G20" s="1"/>
      <c r="H20" s="1"/>
      <c r="I20" s="1"/>
      <c r="J20" s="1"/>
      <c r="K20" s="1"/>
      <c r="L20" s="1"/>
      <c r="M20" s="1"/>
      <c r="N20" s="1"/>
    </row>
    <row r="21" spans="1:14" ht="18.75">
      <c r="A21" s="113"/>
      <c r="B21" s="2"/>
      <c r="C21" s="5"/>
      <c r="D21" s="2"/>
      <c r="E21" s="2"/>
      <c r="F21" s="1"/>
      <c r="G21" s="1"/>
      <c r="H21" s="1"/>
      <c r="I21" s="1"/>
      <c r="J21" s="1"/>
      <c r="K21" s="1"/>
      <c r="L21" s="1"/>
      <c r="M21" s="1"/>
      <c r="N21" s="1"/>
    </row>
    <row r="22" spans="1:14" ht="18.75">
      <c r="A22" s="110"/>
      <c r="B22" s="110"/>
      <c r="C22" s="110"/>
      <c r="D22" s="110"/>
      <c r="E22" s="110"/>
      <c r="F22" s="1"/>
      <c r="G22" s="1"/>
      <c r="H22" s="1"/>
      <c r="I22" s="1"/>
      <c r="J22" s="1"/>
      <c r="K22" s="1"/>
      <c r="L22" s="1"/>
      <c r="M22" s="1"/>
      <c r="N22" s="1"/>
    </row>
    <row r="23" spans="1:14" ht="18.75">
      <c r="A23" s="113"/>
      <c r="B23" s="2"/>
      <c r="C23" s="5"/>
      <c r="D23" s="2"/>
      <c r="E23" s="2"/>
      <c r="F23" s="1"/>
      <c r="G23" s="1"/>
      <c r="H23" s="1"/>
      <c r="I23" s="1"/>
      <c r="J23" s="1"/>
      <c r="K23" s="1"/>
      <c r="L23" s="1"/>
      <c r="M23" s="1"/>
      <c r="N23" s="1"/>
    </row>
    <row r="24" spans="1:14" ht="18.75">
      <c r="A24" s="113"/>
      <c r="B24" s="2"/>
      <c r="C24" s="5"/>
      <c r="D24" s="2"/>
      <c r="E24" s="2"/>
      <c r="F24" s="1"/>
      <c r="G24" s="1"/>
      <c r="H24" s="1"/>
      <c r="I24" s="1"/>
      <c r="J24" s="1"/>
      <c r="K24" s="1"/>
      <c r="L24" s="1"/>
      <c r="M24" s="1"/>
      <c r="N24" s="1"/>
    </row>
    <row r="25" spans="1:13" ht="18.75">
      <c r="A25" s="113"/>
      <c r="B25" s="5"/>
      <c r="C25" s="2"/>
      <c r="D25" s="2"/>
      <c r="E25" s="1"/>
      <c r="F25" s="1"/>
      <c r="G25" s="1"/>
      <c r="H25" s="1"/>
      <c r="I25" s="1"/>
      <c r="J25" s="1"/>
      <c r="K25" s="1"/>
      <c r="L25" s="1"/>
      <c r="M25" s="1"/>
    </row>
    <row r="26" spans="1:13" ht="18.75">
      <c r="A26" s="113"/>
      <c r="B26" s="5"/>
      <c r="C26" s="2"/>
      <c r="D26" s="2"/>
      <c r="E26" s="1"/>
      <c r="F26" s="1"/>
      <c r="G26" s="1"/>
      <c r="H26" s="1"/>
      <c r="I26" s="1"/>
      <c r="J26" s="1"/>
      <c r="K26" s="1"/>
      <c r="L26" s="1"/>
      <c r="M26" s="1"/>
    </row>
    <row r="27" spans="1:13" ht="18.75">
      <c r="A27" s="113"/>
      <c r="B27" s="5"/>
      <c r="C27" s="2"/>
      <c r="D27" s="2"/>
      <c r="E27" s="1"/>
      <c r="F27" s="1"/>
      <c r="G27" s="1"/>
      <c r="H27" s="1"/>
      <c r="I27" s="1"/>
      <c r="J27" s="1"/>
      <c r="K27" s="1"/>
      <c r="L27" s="1"/>
      <c r="M27" s="1"/>
    </row>
    <row r="28" spans="1:13" ht="18.75">
      <c r="A28" s="113"/>
      <c r="B28" s="5"/>
      <c r="C28" s="2"/>
      <c r="D28" s="2"/>
      <c r="E28" s="1"/>
      <c r="F28" s="1"/>
      <c r="G28" s="1"/>
      <c r="H28" s="1"/>
      <c r="I28" s="1"/>
      <c r="J28" s="1"/>
      <c r="K28" s="1"/>
      <c r="L28" s="1"/>
      <c r="M28" s="1"/>
    </row>
    <row r="29" spans="1:13" ht="18.75">
      <c r="A29" s="113"/>
      <c r="B29" s="5"/>
      <c r="C29" s="2"/>
      <c r="D29" s="2"/>
      <c r="E29" s="1"/>
      <c r="F29" s="1"/>
      <c r="G29" s="1"/>
      <c r="H29" s="1"/>
      <c r="I29" s="1"/>
      <c r="J29" s="1"/>
      <c r="K29" s="1"/>
      <c r="L29" s="1"/>
      <c r="M29" s="1"/>
    </row>
    <row r="30" spans="1:13" ht="18.75">
      <c r="A30" s="113"/>
      <c r="B30" s="5"/>
      <c r="C30" s="2"/>
      <c r="D30" s="2"/>
      <c r="E30" s="1"/>
      <c r="F30" s="1"/>
      <c r="G30" s="1"/>
      <c r="H30" s="1"/>
      <c r="I30" s="1"/>
      <c r="J30" s="1"/>
      <c r="K30" s="1"/>
      <c r="L30" s="1"/>
      <c r="M30" s="1"/>
    </row>
    <row r="31" spans="1:13" ht="18.75">
      <c r="A31" s="113"/>
      <c r="B31" s="5"/>
      <c r="C31" s="2"/>
      <c r="D31" s="2"/>
      <c r="E31" s="1"/>
      <c r="F31" s="1"/>
      <c r="G31" s="1"/>
      <c r="H31" s="1"/>
      <c r="I31" s="1"/>
      <c r="J31" s="1"/>
      <c r="K31" s="1"/>
      <c r="L31" s="1"/>
      <c r="M31" s="1"/>
    </row>
    <row r="32" spans="1:14" ht="18.75">
      <c r="A32" s="113"/>
      <c r="B32" s="2"/>
      <c r="C32" s="5"/>
      <c r="D32" s="2"/>
      <c r="E32" s="2"/>
      <c r="F32" s="1"/>
      <c r="G32" s="1"/>
      <c r="H32" s="1"/>
      <c r="I32" s="1"/>
      <c r="J32" s="1"/>
      <c r="K32" s="1"/>
      <c r="L32" s="1"/>
      <c r="M32" s="1"/>
      <c r="N32" s="1"/>
    </row>
    <row r="33" spans="1:14" ht="18.75">
      <c r="A33" s="113"/>
      <c r="B33" s="2"/>
      <c r="C33" s="5"/>
      <c r="D33" s="2"/>
      <c r="E33" s="2"/>
      <c r="F33" s="1"/>
      <c r="G33" s="1"/>
      <c r="H33" s="1"/>
      <c r="I33" s="1"/>
      <c r="J33" s="1"/>
      <c r="K33" s="1"/>
      <c r="L33" s="1"/>
      <c r="M33" s="1"/>
      <c r="N33" s="1"/>
    </row>
    <row r="34" spans="1:14" ht="18.75">
      <c r="A34" s="113"/>
      <c r="B34" s="6"/>
      <c r="C34" s="5"/>
      <c r="D34" s="2"/>
      <c r="E34" s="2"/>
      <c r="F34" s="1"/>
      <c r="G34" s="1"/>
      <c r="H34" s="1"/>
      <c r="I34" s="1"/>
      <c r="J34" s="1"/>
      <c r="K34" s="1"/>
      <c r="L34" s="1"/>
      <c r="M34" s="1"/>
      <c r="N34" s="1"/>
    </row>
    <row r="35" spans="1:14" ht="18.75">
      <c r="A35" s="114"/>
      <c r="B35" s="7"/>
      <c r="C35" s="8"/>
      <c r="D35" s="7"/>
      <c r="E35" s="2"/>
      <c r="F35" s="1"/>
      <c r="G35" s="1"/>
      <c r="H35" s="1"/>
      <c r="I35" s="1"/>
      <c r="J35" s="1"/>
      <c r="K35" s="1"/>
      <c r="L35" s="1"/>
      <c r="M35" s="1"/>
      <c r="N35" s="1"/>
    </row>
    <row r="36" spans="1:14" ht="18.75">
      <c r="A36" s="115"/>
      <c r="B36" s="3"/>
      <c r="C36" s="3"/>
      <c r="D36" s="3"/>
      <c r="E36" s="2"/>
      <c r="F36" s="1"/>
      <c r="G36" s="1"/>
      <c r="H36" s="1"/>
      <c r="I36" s="1"/>
      <c r="J36" s="1"/>
      <c r="K36" s="1"/>
      <c r="L36" s="1"/>
      <c r="M36" s="1"/>
      <c r="N36" s="1"/>
    </row>
    <row r="37" spans="1:14" ht="18.75">
      <c r="A37" s="113"/>
      <c r="B37" s="2"/>
      <c r="C37" s="5"/>
      <c r="D37" s="2"/>
      <c r="E37" s="2"/>
      <c r="F37" s="1"/>
      <c r="G37" s="1"/>
      <c r="H37" s="1"/>
      <c r="I37" s="1"/>
      <c r="J37" s="1"/>
      <c r="K37" s="1"/>
      <c r="L37" s="1"/>
      <c r="M37" s="1"/>
      <c r="N37" s="1"/>
    </row>
    <row r="38" spans="1:14" ht="18.75">
      <c r="A38" s="113"/>
      <c r="B38" s="2"/>
      <c r="C38" s="5"/>
      <c r="D38" s="2"/>
      <c r="E38" s="2"/>
      <c r="F38" s="1"/>
      <c r="G38" s="1"/>
      <c r="H38" s="1"/>
      <c r="I38" s="1"/>
      <c r="J38" s="1"/>
      <c r="K38" s="1"/>
      <c r="L38" s="1"/>
      <c r="M38" s="1"/>
      <c r="N38" s="1"/>
    </row>
    <row r="39" spans="1:14" ht="18.75">
      <c r="A39" s="113"/>
      <c r="B39" s="2"/>
      <c r="C39" s="5"/>
      <c r="D39" s="2"/>
      <c r="E39" s="2"/>
      <c r="F39" s="1"/>
      <c r="G39" s="1"/>
      <c r="H39" s="1"/>
      <c r="I39" s="1"/>
      <c r="J39" s="1"/>
      <c r="K39" s="1"/>
      <c r="L39" s="1"/>
      <c r="M39" s="1"/>
      <c r="N39" s="1"/>
    </row>
    <row r="40" spans="1:14" ht="18.75">
      <c r="A40" s="113"/>
      <c r="B40" s="2"/>
      <c r="C40" s="5"/>
      <c r="D40" s="2"/>
      <c r="E40" s="2"/>
      <c r="F40" s="1"/>
      <c r="G40" s="1"/>
      <c r="H40" s="1"/>
      <c r="I40" s="1"/>
      <c r="J40" s="1"/>
      <c r="K40" s="1"/>
      <c r="L40" s="1"/>
      <c r="M40" s="1"/>
      <c r="N40" s="1"/>
    </row>
    <row r="41" spans="1:14" ht="18.75">
      <c r="A41" s="115"/>
      <c r="B41" s="3"/>
      <c r="C41" s="3"/>
      <c r="D41" s="2"/>
      <c r="E41" s="2"/>
      <c r="F41" s="1"/>
      <c r="G41" s="1"/>
      <c r="H41" s="1"/>
      <c r="I41" s="1"/>
      <c r="J41" s="1"/>
      <c r="K41" s="1"/>
      <c r="L41" s="1"/>
      <c r="M41" s="1"/>
      <c r="N41" s="1"/>
    </row>
    <row r="42" spans="1:14" ht="18.75">
      <c r="A42" s="113"/>
      <c r="B42" s="2"/>
      <c r="C42" s="5"/>
      <c r="D42" s="2"/>
      <c r="E42" s="2"/>
      <c r="F42" s="1"/>
      <c r="G42" s="1"/>
      <c r="H42" s="1"/>
      <c r="I42" s="1"/>
      <c r="J42" s="1"/>
      <c r="K42" s="1"/>
      <c r="L42" s="1"/>
      <c r="M42" s="1"/>
      <c r="N42" s="1"/>
    </row>
    <row r="43" spans="1:14" ht="18.75">
      <c r="A43" s="113"/>
      <c r="B43" s="2"/>
      <c r="C43" s="5"/>
      <c r="D43" s="2"/>
      <c r="E43" s="2"/>
      <c r="F43" s="1"/>
      <c r="G43" s="1"/>
      <c r="H43" s="1"/>
      <c r="I43" s="1"/>
      <c r="J43" s="1"/>
      <c r="K43" s="1"/>
      <c r="L43" s="1"/>
      <c r="M43" s="1"/>
      <c r="N43" s="1"/>
    </row>
    <row r="44" spans="1:14" ht="18.75">
      <c r="A44" s="113"/>
      <c r="B44" s="2"/>
      <c r="C44" s="5"/>
      <c r="D44" s="2"/>
      <c r="E44" s="2"/>
      <c r="F44" s="1"/>
      <c r="G44" s="1"/>
      <c r="H44" s="1"/>
      <c r="I44" s="1"/>
      <c r="J44" s="1"/>
      <c r="K44" s="1"/>
      <c r="L44" s="1"/>
      <c r="M44" s="1"/>
      <c r="N44" s="1"/>
    </row>
    <row r="45" spans="1:14" ht="18.75">
      <c r="A45" s="115"/>
      <c r="B45" s="3"/>
      <c r="C45" s="3"/>
      <c r="D45" s="2"/>
      <c r="E45" s="2"/>
      <c r="F45" s="1"/>
      <c r="G45" s="1"/>
      <c r="H45" s="1"/>
      <c r="I45" s="1"/>
      <c r="J45" s="1"/>
      <c r="K45" s="1"/>
      <c r="L45" s="1"/>
      <c r="M45" s="1"/>
      <c r="N45" s="1"/>
    </row>
    <row r="46" spans="1:14" ht="18.75">
      <c r="A46" s="113"/>
      <c r="B46" s="2"/>
      <c r="C46" s="5"/>
      <c r="D46" s="2"/>
      <c r="E46" s="2"/>
      <c r="F46" s="1"/>
      <c r="G46" s="1"/>
      <c r="H46" s="1"/>
      <c r="I46" s="1"/>
      <c r="J46" s="1"/>
      <c r="K46" s="1"/>
      <c r="L46" s="1"/>
      <c r="M46" s="1"/>
      <c r="N46" s="1"/>
    </row>
    <row r="47" spans="1:14" ht="18.75">
      <c r="A47" s="113"/>
      <c r="B47" s="2"/>
      <c r="C47" s="5"/>
      <c r="D47" s="2"/>
      <c r="E47" s="2"/>
      <c r="F47" s="1"/>
      <c r="G47" s="1"/>
      <c r="H47" s="1"/>
      <c r="I47" s="1"/>
      <c r="J47" s="1"/>
      <c r="K47" s="1"/>
      <c r="L47" s="1"/>
      <c r="M47" s="1"/>
      <c r="N47" s="1"/>
    </row>
    <row r="48" spans="1:14" ht="18.75">
      <c r="A48" s="115"/>
      <c r="B48" s="3"/>
      <c r="C48" s="3"/>
      <c r="D48" s="2"/>
      <c r="E48" s="2"/>
      <c r="F48" s="1"/>
      <c r="G48" s="1"/>
      <c r="H48" s="1"/>
      <c r="I48" s="1"/>
      <c r="J48" s="1"/>
      <c r="K48" s="1"/>
      <c r="L48" s="1"/>
      <c r="M48" s="1"/>
      <c r="N48" s="1"/>
    </row>
    <row r="49" spans="1:14" ht="18.75">
      <c r="A49" s="113"/>
      <c r="B49" s="6"/>
      <c r="C49" s="5"/>
      <c r="D49" s="2"/>
      <c r="E49" s="2"/>
      <c r="F49" s="1"/>
      <c r="G49" s="1"/>
      <c r="H49" s="1"/>
      <c r="I49" s="1"/>
      <c r="J49" s="1"/>
      <c r="K49" s="1"/>
      <c r="L49" s="1"/>
      <c r="M49" s="1"/>
      <c r="N49" s="1"/>
    </row>
    <row r="50" spans="1:14" ht="18.75">
      <c r="A50" s="113"/>
      <c r="B50" s="2"/>
      <c r="C50" s="5"/>
      <c r="D50" s="2"/>
      <c r="E50" s="2"/>
      <c r="F50" s="1"/>
      <c r="G50" s="1"/>
      <c r="H50" s="1"/>
      <c r="I50" s="1"/>
      <c r="J50" s="1"/>
      <c r="K50" s="1"/>
      <c r="L50" s="1"/>
      <c r="M50" s="1"/>
      <c r="N50" s="1"/>
    </row>
    <row r="51" spans="1:14" ht="18.75">
      <c r="A51" s="113"/>
      <c r="B51" s="2"/>
      <c r="C51" s="5"/>
      <c r="D51" s="2"/>
      <c r="E51" s="2"/>
      <c r="F51" s="1"/>
      <c r="G51" s="1"/>
      <c r="H51" s="1"/>
      <c r="I51" s="1"/>
      <c r="J51" s="1"/>
      <c r="K51" s="1"/>
      <c r="L51" s="1"/>
      <c r="M51" s="1"/>
      <c r="N51" s="1"/>
    </row>
    <row r="52" spans="1:14" ht="18.75">
      <c r="A52" s="115"/>
      <c r="B52" s="3"/>
      <c r="C52" s="3"/>
      <c r="D52" s="2"/>
      <c r="E52" s="2"/>
      <c r="F52" s="1"/>
      <c r="G52" s="1"/>
      <c r="H52" s="1"/>
      <c r="I52" s="1"/>
      <c r="J52" s="1"/>
      <c r="K52" s="1"/>
      <c r="L52" s="1"/>
      <c r="M52" s="1"/>
      <c r="N52" s="1"/>
    </row>
    <row r="53" spans="1:14" ht="18.75">
      <c r="A53" s="113"/>
      <c r="B53" s="2"/>
      <c r="C53" s="5"/>
      <c r="D53" s="2"/>
      <c r="E53" s="2"/>
      <c r="F53" s="1"/>
      <c r="G53" s="1"/>
      <c r="H53" s="1"/>
      <c r="I53" s="1"/>
      <c r="J53" s="1"/>
      <c r="K53" s="1"/>
      <c r="L53" s="1"/>
      <c r="M53" s="1"/>
      <c r="N53" s="1"/>
    </row>
    <row r="54" spans="1:14" ht="18.75">
      <c r="A54" s="113"/>
      <c r="B54" s="2"/>
      <c r="C54" s="5"/>
      <c r="D54" s="2"/>
      <c r="E54" s="2"/>
      <c r="F54" s="1"/>
      <c r="G54" s="1"/>
      <c r="H54" s="1"/>
      <c r="I54" s="1"/>
      <c r="J54" s="1"/>
      <c r="K54" s="1"/>
      <c r="L54" s="1"/>
      <c r="M54" s="1"/>
      <c r="N54" s="1"/>
    </row>
    <row r="55" spans="1:14" ht="18.75">
      <c r="A55" s="115"/>
      <c r="B55" s="3"/>
      <c r="C55" s="3"/>
      <c r="D55" s="2"/>
      <c r="E55" s="2"/>
      <c r="F55" s="1"/>
      <c r="G55" s="1"/>
      <c r="H55" s="1"/>
      <c r="I55" s="1"/>
      <c r="J55" s="1"/>
      <c r="K55" s="1"/>
      <c r="L55" s="1"/>
      <c r="M55" s="1"/>
      <c r="N55" s="1"/>
    </row>
    <row r="56" spans="1:14" ht="18.75">
      <c r="A56" s="113"/>
      <c r="B56" s="2"/>
      <c r="C56" s="5"/>
      <c r="D56" s="2"/>
      <c r="E56" s="2"/>
      <c r="F56" s="1"/>
      <c r="G56" s="1"/>
      <c r="H56" s="1"/>
      <c r="I56" s="1"/>
      <c r="J56" s="1"/>
      <c r="K56" s="1"/>
      <c r="L56" s="1"/>
      <c r="M56" s="1"/>
      <c r="N56" s="1"/>
    </row>
    <row r="57" spans="1:14" ht="18.75">
      <c r="A57" s="115"/>
      <c r="B57" s="3"/>
      <c r="C57" s="3"/>
      <c r="D57" s="2"/>
      <c r="E57" s="2"/>
      <c r="F57" s="1"/>
      <c r="G57" s="1"/>
      <c r="H57" s="1"/>
      <c r="I57" s="1"/>
      <c r="J57" s="1"/>
      <c r="K57" s="1"/>
      <c r="L57" s="1"/>
      <c r="M57" s="1"/>
      <c r="N57" s="1"/>
    </row>
    <row r="58" spans="1:14" ht="19.5">
      <c r="A58" s="113"/>
      <c r="B58" s="4"/>
      <c r="C58" s="9"/>
      <c r="D58" s="2"/>
      <c r="E58" s="2"/>
      <c r="F58" s="1"/>
      <c r="G58" s="1"/>
      <c r="H58" s="1"/>
      <c r="I58" s="1"/>
      <c r="J58" s="1"/>
      <c r="K58" s="1"/>
      <c r="L58" s="1"/>
      <c r="M58" s="1"/>
      <c r="N58" s="1"/>
    </row>
    <row r="59" spans="1:14" ht="18.75">
      <c r="A59" s="113"/>
      <c r="B59" s="2"/>
      <c r="C59" s="2"/>
      <c r="D59" s="2"/>
      <c r="E59" s="2"/>
      <c r="F59" s="1"/>
      <c r="G59" s="1"/>
      <c r="H59" s="1"/>
      <c r="I59" s="1"/>
      <c r="J59" s="1"/>
      <c r="K59" s="1"/>
      <c r="L59" s="1"/>
      <c r="M59" s="1"/>
      <c r="N59" s="1"/>
    </row>
    <row r="60" spans="1:14" ht="18.75">
      <c r="A60" s="113"/>
      <c r="B60" s="2"/>
      <c r="C60" s="2"/>
      <c r="D60" s="2"/>
      <c r="E60" s="2"/>
      <c r="F60" s="1"/>
      <c r="G60" s="1"/>
      <c r="H60" s="1"/>
      <c r="I60" s="1"/>
      <c r="J60" s="1"/>
      <c r="K60" s="1"/>
      <c r="L60" s="1"/>
      <c r="M60" s="1"/>
      <c r="N60" s="1"/>
    </row>
    <row r="61" spans="1:14" ht="18.75">
      <c r="A61" s="109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8.75">
      <c r="A62" s="109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8.75">
      <c r="A63" s="109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8.75">
      <c r="A64" s="109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8.75">
      <c r="A65" s="109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8.75">
      <c r="A66" s="109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8.75">
      <c r="A67" s="109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8.75">
      <c r="A68" s="109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8.75">
      <c r="A69" s="109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8.75">
      <c r="A70" s="109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8.75">
      <c r="A71" s="109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8.75">
      <c r="A72" s="109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8.75">
      <c r="A73" s="109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8.75">
      <c r="A74" s="109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</sheetData>
  <sheetProtection/>
  <mergeCells count="6">
    <mergeCell ref="D9:E9"/>
    <mergeCell ref="B9:C9"/>
    <mergeCell ref="D1:E1"/>
    <mergeCell ref="A4:E4"/>
    <mergeCell ref="A5:E5"/>
    <mergeCell ref="A6:E6"/>
  </mergeCells>
  <printOptions horizontalCentered="1"/>
  <pageMargins left="0.7874015748031497" right="0.7874015748031497" top="0.71" bottom="0.984251968503937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E15" sqref="E15"/>
    </sheetView>
  </sheetViews>
  <sheetFormatPr defaultColWidth="9.00390625" defaultRowHeight="12.75"/>
  <cols>
    <col min="1" max="1" width="10.75390625" style="89" customWidth="1"/>
    <col min="2" max="2" width="42.75390625" style="89" customWidth="1"/>
    <col min="3" max="3" width="22.625" style="89" customWidth="1"/>
    <col min="4" max="4" width="10.75390625" style="89" customWidth="1"/>
    <col min="5" max="16384" width="9.125" style="89" customWidth="1"/>
  </cols>
  <sheetData>
    <row r="1" spans="1:4" ht="18" customHeight="1">
      <c r="A1" s="10"/>
      <c r="B1" s="357" t="s">
        <v>194</v>
      </c>
      <c r="C1" s="357"/>
      <c r="D1" s="357"/>
    </row>
    <row r="2" spans="1:5" ht="18" customHeight="1">
      <c r="A2" s="10"/>
      <c r="B2" s="10"/>
      <c r="C2" s="10"/>
      <c r="D2" s="10"/>
      <c r="E2" s="10"/>
    </row>
    <row r="3" spans="1:5" ht="18" customHeight="1">
      <c r="A3" s="10"/>
      <c r="B3" s="10"/>
      <c r="C3" s="10"/>
      <c r="D3" s="10"/>
      <c r="E3" s="10"/>
    </row>
    <row r="4" spans="1:5" ht="18" customHeight="1">
      <c r="A4" s="10"/>
      <c r="B4" s="10"/>
      <c r="C4" s="10"/>
      <c r="D4" s="10"/>
      <c r="E4" s="10"/>
    </row>
    <row r="5" spans="1:5" ht="18" customHeight="1">
      <c r="A5" s="373" t="s">
        <v>113</v>
      </c>
      <c r="B5" s="373"/>
      <c r="C5" s="373"/>
      <c r="D5" s="373"/>
      <c r="E5" s="18"/>
    </row>
    <row r="6" spans="1:5" ht="18" customHeight="1">
      <c r="A6" s="373" t="s">
        <v>169</v>
      </c>
      <c r="B6" s="373"/>
      <c r="C6" s="373"/>
      <c r="D6" s="373"/>
      <c r="E6" s="18"/>
    </row>
    <row r="7" spans="1:5" ht="18" customHeight="1">
      <c r="A7" s="373" t="s">
        <v>75</v>
      </c>
      <c r="B7" s="373"/>
      <c r="C7" s="373"/>
      <c r="D7" s="373"/>
      <c r="E7" s="18"/>
    </row>
    <row r="8" spans="1:5" ht="18" customHeight="1">
      <c r="A8" s="10"/>
      <c r="B8" s="10"/>
      <c r="C8" s="10"/>
      <c r="D8" s="10"/>
      <c r="E8" s="10"/>
    </row>
    <row r="9" spans="1:5" ht="18" customHeight="1">
      <c r="A9" s="10"/>
      <c r="B9" s="10"/>
      <c r="C9" s="10"/>
      <c r="D9" s="10"/>
      <c r="E9" s="10"/>
    </row>
    <row r="10" spans="1:5" ht="18" customHeight="1">
      <c r="A10" s="10"/>
      <c r="B10" s="10"/>
      <c r="C10" s="11" t="s">
        <v>70</v>
      </c>
      <c r="D10" s="10"/>
      <c r="E10" s="10"/>
    </row>
    <row r="11" spans="1:5" ht="18" customHeight="1">
      <c r="A11" s="10"/>
      <c r="B11" s="96" t="s">
        <v>173</v>
      </c>
      <c r="C11" s="99">
        <f>SUM(C12:C17)</f>
        <v>15263</v>
      </c>
      <c r="D11" s="11"/>
      <c r="E11" s="10"/>
    </row>
    <row r="12" spans="1:5" ht="18" customHeight="1">
      <c r="A12" s="10"/>
      <c r="B12" s="196" t="s">
        <v>67</v>
      </c>
      <c r="C12" s="228">
        <v>15193</v>
      </c>
      <c r="D12" s="10"/>
      <c r="E12" s="10"/>
    </row>
    <row r="13" spans="1:5" ht="18" customHeight="1">
      <c r="A13" s="10"/>
      <c r="B13" s="196" t="s">
        <v>68</v>
      </c>
      <c r="C13" s="228">
        <v>70</v>
      </c>
      <c r="D13" s="10"/>
      <c r="E13" s="10"/>
    </row>
    <row r="14" spans="1:5" ht="18" customHeight="1">
      <c r="A14" s="10"/>
      <c r="B14" s="196" t="s">
        <v>69</v>
      </c>
      <c r="C14" s="228">
        <v>0</v>
      </c>
      <c r="D14" s="10"/>
      <c r="E14" s="10"/>
    </row>
    <row r="15" spans="1:5" ht="18" customHeight="1">
      <c r="A15" s="10"/>
      <c r="B15" s="196" t="s">
        <v>76</v>
      </c>
      <c r="C15" s="228">
        <v>0</v>
      </c>
      <c r="D15" s="10"/>
      <c r="E15" s="10"/>
    </row>
    <row r="16" spans="1:5" ht="18" customHeight="1">
      <c r="A16" s="10"/>
      <c r="B16" s="229" t="s">
        <v>77</v>
      </c>
      <c r="C16" s="230">
        <v>0</v>
      </c>
      <c r="D16" s="10"/>
      <c r="E16" s="10"/>
    </row>
    <row r="17" spans="1:5" ht="18" customHeight="1">
      <c r="A17" s="10"/>
      <c r="B17" s="10"/>
      <c r="C17" s="100"/>
      <c r="D17" s="10"/>
      <c r="E17" s="10"/>
    </row>
    <row r="18" spans="1:5" ht="18" customHeight="1">
      <c r="A18" s="10"/>
      <c r="B18" s="10"/>
      <c r="C18" s="100"/>
      <c r="D18" s="10"/>
      <c r="E18" s="10"/>
    </row>
    <row r="19" spans="1:5" ht="18" customHeight="1">
      <c r="A19" s="10"/>
      <c r="B19" s="10"/>
      <c r="C19" s="100"/>
      <c r="D19" s="10"/>
      <c r="E19" s="10"/>
    </row>
    <row r="20" spans="1:5" ht="18" customHeight="1">
      <c r="A20" s="10"/>
      <c r="B20" s="96" t="s">
        <v>174</v>
      </c>
      <c r="C20" s="99">
        <f>SUM(C21:C25)</f>
        <v>22574</v>
      </c>
      <c r="D20" s="11"/>
      <c r="E20" s="10"/>
    </row>
    <row r="21" spans="1:5" ht="18" customHeight="1">
      <c r="A21" s="10"/>
      <c r="B21" s="196" t="s">
        <v>67</v>
      </c>
      <c r="C21" s="206">
        <v>22370</v>
      </c>
      <c r="D21" s="10"/>
      <c r="E21" s="10"/>
    </row>
    <row r="22" spans="1:5" ht="18" customHeight="1">
      <c r="A22" s="10"/>
      <c r="B22" s="196" t="s">
        <v>68</v>
      </c>
      <c r="C22" s="210">
        <v>204</v>
      </c>
      <c r="D22" s="10"/>
      <c r="E22" s="10"/>
    </row>
    <row r="23" spans="1:5" ht="18" customHeight="1">
      <c r="A23" s="10"/>
      <c r="B23" s="196" t="s">
        <v>69</v>
      </c>
      <c r="C23" s="210">
        <v>0</v>
      </c>
      <c r="D23" s="10"/>
      <c r="E23" s="10"/>
    </row>
    <row r="24" spans="1:5" ht="18" customHeight="1">
      <c r="A24" s="10"/>
      <c r="B24" s="196" t="s">
        <v>76</v>
      </c>
      <c r="C24" s="210">
        <v>0</v>
      </c>
      <c r="D24" s="10"/>
      <c r="E24" s="10"/>
    </row>
    <row r="25" spans="1:5" ht="18" customHeight="1">
      <c r="A25" s="10"/>
      <c r="B25" s="229" t="s">
        <v>77</v>
      </c>
      <c r="C25" s="231">
        <v>0</v>
      </c>
      <c r="D25" s="10"/>
      <c r="E25" s="10"/>
    </row>
    <row r="26" spans="1:5" ht="18" customHeight="1">
      <c r="A26" s="10"/>
      <c r="B26" s="10"/>
      <c r="C26" s="10"/>
      <c r="D26" s="10"/>
      <c r="E26" s="10"/>
    </row>
    <row r="27" spans="1:5" ht="18" customHeight="1">
      <c r="A27" s="10"/>
      <c r="B27" s="10"/>
      <c r="C27" s="10"/>
      <c r="D27" s="10"/>
      <c r="E27" s="10"/>
    </row>
    <row r="28" spans="1:5" ht="18" customHeight="1">
      <c r="A28" s="10"/>
      <c r="B28" s="10"/>
      <c r="C28" s="10"/>
      <c r="D28" s="10"/>
      <c r="E28" s="10"/>
    </row>
    <row r="29" spans="1:5" ht="18" customHeight="1">
      <c r="A29" s="10"/>
      <c r="B29" s="10"/>
      <c r="C29" s="10"/>
      <c r="D29" s="10"/>
      <c r="E29" s="10"/>
    </row>
    <row r="30" spans="1:5" ht="15.75">
      <c r="A30" s="10"/>
      <c r="B30" s="10"/>
      <c r="C30" s="10"/>
      <c r="D30" s="10"/>
      <c r="E30" s="10"/>
    </row>
    <row r="31" spans="1:5" ht="15.75">
      <c r="A31" s="10"/>
      <c r="B31" s="10"/>
      <c r="C31" s="10"/>
      <c r="D31" s="10"/>
      <c r="E31" s="10"/>
    </row>
    <row r="32" spans="1:5" ht="15.75">
      <c r="A32" s="10"/>
      <c r="B32" s="10"/>
      <c r="C32" s="10"/>
      <c r="D32" s="10"/>
      <c r="E32" s="10"/>
    </row>
    <row r="33" spans="1:5" ht="15.75">
      <c r="A33" s="10"/>
      <c r="B33" s="10"/>
      <c r="C33" s="10"/>
      <c r="D33" s="10"/>
      <c r="E33" s="10"/>
    </row>
    <row r="34" spans="1:5" ht="15.75">
      <c r="A34" s="10"/>
      <c r="B34" s="10"/>
      <c r="C34" s="10"/>
      <c r="D34" s="10"/>
      <c r="E34" s="10"/>
    </row>
    <row r="35" spans="1:5" ht="15.75">
      <c r="A35" s="18"/>
      <c r="B35" s="18"/>
      <c r="C35" s="18"/>
      <c r="D35" s="18"/>
      <c r="E35" s="10"/>
    </row>
  </sheetData>
  <sheetProtection/>
  <mergeCells count="4">
    <mergeCell ref="B1:D1"/>
    <mergeCell ref="A5:D5"/>
    <mergeCell ref="A6:D6"/>
    <mergeCell ref="A7:D7"/>
  </mergeCells>
  <printOptions horizontalCentered="1"/>
  <pageMargins left="0.7874015748031497" right="0.7874015748031497" top="0.984251968503937" bottom="0.984251968503937" header="0.5118110236220472" footer="0.5118110236220472"/>
  <pageSetup horizontalDpi="120" verticalDpi="12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">
      <selection activeCell="G18" sqref="G18"/>
    </sheetView>
  </sheetViews>
  <sheetFormatPr defaultColWidth="9.00390625" defaultRowHeight="12.75"/>
  <cols>
    <col min="1" max="1" width="3.75390625" style="89" customWidth="1"/>
    <col min="2" max="2" width="40.875" style="89" customWidth="1"/>
    <col min="3" max="3" width="19.625" style="89" customWidth="1"/>
    <col min="4" max="4" width="9.125" style="89" customWidth="1"/>
    <col min="5" max="5" width="11.75390625" style="89" customWidth="1"/>
    <col min="6" max="16384" width="9.125" style="89" customWidth="1"/>
  </cols>
  <sheetData>
    <row r="1" spans="1:5" ht="18" customHeight="1">
      <c r="A1" s="10"/>
      <c r="B1" s="357" t="s">
        <v>195</v>
      </c>
      <c r="C1" s="357"/>
      <c r="D1" s="357"/>
      <c r="E1" s="357"/>
    </row>
    <row r="2" spans="1:5" ht="18" customHeight="1">
      <c r="A2" s="10"/>
      <c r="B2" s="10"/>
      <c r="C2" s="10"/>
      <c r="D2" s="10"/>
      <c r="E2" s="10"/>
    </row>
    <row r="3" spans="1:5" ht="18" customHeight="1">
      <c r="A3" s="10"/>
      <c r="B3" s="10"/>
      <c r="C3" s="10"/>
      <c r="D3" s="10"/>
      <c r="E3" s="10"/>
    </row>
    <row r="4" spans="1:5" ht="18" customHeight="1">
      <c r="A4" s="10"/>
      <c r="B4" s="10"/>
      <c r="C4" s="10"/>
      <c r="D4" s="10"/>
      <c r="E4" s="10"/>
    </row>
    <row r="5" spans="1:5" ht="18" customHeight="1">
      <c r="A5" s="373" t="s">
        <v>113</v>
      </c>
      <c r="B5" s="373"/>
      <c r="C5" s="373"/>
      <c r="D5" s="373"/>
      <c r="E5" s="373"/>
    </row>
    <row r="6" spans="1:5" ht="18" customHeight="1">
      <c r="A6" s="373" t="s">
        <v>169</v>
      </c>
      <c r="B6" s="373"/>
      <c r="C6" s="373"/>
      <c r="D6" s="373"/>
      <c r="E6" s="373"/>
    </row>
    <row r="7" spans="1:5" ht="18" customHeight="1">
      <c r="A7" s="373" t="s">
        <v>3</v>
      </c>
      <c r="B7" s="373"/>
      <c r="C7" s="373"/>
      <c r="D7" s="373"/>
      <c r="E7" s="373"/>
    </row>
    <row r="8" spans="1:5" ht="18" customHeight="1">
      <c r="A8" s="10"/>
      <c r="B8" s="10"/>
      <c r="C8" s="10"/>
      <c r="D8" s="10"/>
      <c r="E8" s="10"/>
    </row>
    <row r="9" spans="1:5" ht="18" customHeight="1">
      <c r="A9" s="10"/>
      <c r="B9" s="10"/>
      <c r="C9" s="10"/>
      <c r="D9" s="10"/>
      <c r="E9" s="10"/>
    </row>
    <row r="10" spans="1:5" ht="18" customHeight="1">
      <c r="A10" s="10"/>
      <c r="B10" s="10"/>
      <c r="C10" s="10"/>
      <c r="D10" s="10"/>
      <c r="E10" s="10"/>
    </row>
    <row r="11" spans="1:5" ht="18" customHeight="1">
      <c r="A11" s="190"/>
      <c r="B11" s="191" t="s">
        <v>6</v>
      </c>
      <c r="C11" s="392" t="s">
        <v>172</v>
      </c>
      <c r="D11" s="392"/>
      <c r="E11" s="391"/>
    </row>
    <row r="12" spans="1:5" ht="18" customHeight="1">
      <c r="A12" s="211">
        <v>1</v>
      </c>
      <c r="B12" s="211" t="s">
        <v>65</v>
      </c>
      <c r="C12" s="393">
        <v>2</v>
      </c>
      <c r="D12" s="394"/>
      <c r="E12" s="395"/>
    </row>
    <row r="13" spans="1:5" ht="18" customHeight="1">
      <c r="A13" s="211">
        <v>2</v>
      </c>
      <c r="B13" s="211" t="s">
        <v>66</v>
      </c>
      <c r="C13" s="396">
        <v>16</v>
      </c>
      <c r="D13" s="397"/>
      <c r="E13" s="398"/>
    </row>
    <row r="14" spans="1:5" ht="18" customHeight="1">
      <c r="A14" s="211">
        <v>3</v>
      </c>
      <c r="B14" s="211" t="s">
        <v>4</v>
      </c>
      <c r="C14" s="396">
        <v>2</v>
      </c>
      <c r="D14" s="397"/>
      <c r="E14" s="398"/>
    </row>
    <row r="15" spans="1:5" ht="18" customHeight="1">
      <c r="A15" s="211">
        <v>4</v>
      </c>
      <c r="B15" s="211" t="s">
        <v>5</v>
      </c>
      <c r="C15" s="396">
        <v>1</v>
      </c>
      <c r="D15" s="397"/>
      <c r="E15" s="398"/>
    </row>
    <row r="16" spans="1:5" ht="18" customHeight="1">
      <c r="A16" s="185"/>
      <c r="B16" s="186" t="s">
        <v>1</v>
      </c>
      <c r="C16" s="399">
        <f>SUM(C12:C15)</f>
        <v>21</v>
      </c>
      <c r="D16" s="400"/>
      <c r="E16" s="401"/>
    </row>
    <row r="17" ht="18" customHeight="1"/>
    <row r="18" ht="18" customHeight="1"/>
    <row r="19" ht="18" customHeight="1"/>
    <row r="45" spans="1:5" ht="15.75">
      <c r="A45" s="18"/>
      <c r="B45" s="18"/>
      <c r="C45" s="18"/>
      <c r="D45" s="18"/>
      <c r="E45" s="18"/>
    </row>
  </sheetData>
  <sheetProtection/>
  <mergeCells count="10">
    <mergeCell ref="B1:E1"/>
    <mergeCell ref="C11:E11"/>
    <mergeCell ref="C12:E12"/>
    <mergeCell ref="C13:E13"/>
    <mergeCell ref="C16:E16"/>
    <mergeCell ref="C14:E14"/>
    <mergeCell ref="C15:E15"/>
    <mergeCell ref="A5:E5"/>
    <mergeCell ref="A6:E6"/>
    <mergeCell ref="A7:E7"/>
  </mergeCells>
  <printOptions horizontalCentered="1"/>
  <pageMargins left="0.7874015748031497" right="0.7874015748031497" top="0.984251968503937" bottom="0.984251968503937" header="0.5118110236220472" footer="0.5118110236220472"/>
  <pageSetup horizontalDpi="120" verticalDpi="12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52"/>
  <sheetViews>
    <sheetView zoomScalePageLayoutView="0" workbookViewId="0" topLeftCell="A1">
      <selection activeCell="D42" sqref="D42"/>
    </sheetView>
  </sheetViews>
  <sheetFormatPr defaultColWidth="9.00390625" defaultRowHeight="12.75"/>
  <cols>
    <col min="1" max="1" width="32.125" style="89" customWidth="1"/>
    <col min="2" max="2" width="17.75390625" style="89" customWidth="1"/>
    <col min="3" max="3" width="17.75390625" style="102" customWidth="1"/>
    <col min="4" max="4" width="17.75390625" style="89" customWidth="1"/>
    <col min="5" max="16384" width="9.125" style="89" customWidth="1"/>
  </cols>
  <sheetData>
    <row r="1" spans="1:15" ht="18.75" customHeight="1">
      <c r="A1" s="357" t="s">
        <v>196</v>
      </c>
      <c r="B1" s="357"/>
      <c r="C1" s="357"/>
      <c r="D1" s="357"/>
      <c r="E1" s="63"/>
      <c r="G1" s="10"/>
      <c r="H1" s="10"/>
      <c r="I1" s="10"/>
      <c r="J1" s="10"/>
      <c r="K1" s="10"/>
      <c r="L1" s="10"/>
      <c r="M1" s="18"/>
      <c r="N1" s="18"/>
      <c r="O1" s="18"/>
    </row>
    <row r="2" spans="1:15" ht="15.75">
      <c r="A2" s="10"/>
      <c r="B2" s="10"/>
      <c r="C2" s="101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ht="15.75">
      <c r="A3" s="10"/>
      <c r="B3" s="10"/>
      <c r="C3" s="101"/>
      <c r="D3" s="10"/>
      <c r="E3" s="10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ht="15.75">
      <c r="A4" s="10"/>
      <c r="B4" s="10"/>
      <c r="C4" s="101"/>
      <c r="D4" s="10"/>
      <c r="E4" s="10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15" ht="15.75">
      <c r="A5" s="358" t="s">
        <v>113</v>
      </c>
      <c r="B5" s="358"/>
      <c r="C5" s="358"/>
      <c r="D5" s="35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1:15" ht="15.75">
      <c r="A6" s="358" t="s">
        <v>169</v>
      </c>
      <c r="B6" s="358"/>
      <c r="C6" s="358"/>
      <c r="D6" s="358"/>
      <c r="E6" s="18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15.75">
      <c r="A7" s="358" t="s">
        <v>181</v>
      </c>
      <c r="B7" s="358"/>
      <c r="C7" s="358"/>
      <c r="D7" s="358"/>
      <c r="E7" s="18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5:15" ht="18.75" customHeight="1"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5:15" ht="18.75" customHeight="1">
      <c r="E9" s="27"/>
      <c r="F9" s="13"/>
      <c r="G9" s="27"/>
      <c r="H9" s="13"/>
      <c r="I9" s="27"/>
      <c r="J9" s="13"/>
      <c r="K9" s="27"/>
      <c r="L9" s="13"/>
      <c r="M9" s="27"/>
      <c r="N9" s="13"/>
      <c r="O9" s="13"/>
    </row>
    <row r="10" spans="4:15" ht="18.75" customHeight="1">
      <c r="D10" s="11" t="s">
        <v>70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28"/>
    </row>
    <row r="11" spans="1:15" ht="15.75">
      <c r="A11" s="37" t="s">
        <v>8</v>
      </c>
      <c r="B11" s="34">
        <v>2020</v>
      </c>
      <c r="C11" s="34">
        <v>2021</v>
      </c>
      <c r="D11" s="34">
        <v>2022</v>
      </c>
      <c r="E11" s="13"/>
      <c r="F11" s="28"/>
      <c r="G11" s="13"/>
      <c r="H11" s="13"/>
      <c r="I11" s="13"/>
      <c r="J11" s="13"/>
      <c r="K11" s="13"/>
      <c r="L11" s="13"/>
      <c r="M11" s="13"/>
      <c r="N11" s="13"/>
      <c r="O11" s="28"/>
    </row>
    <row r="12" spans="1:15" s="103" customFormat="1" ht="15.75">
      <c r="A12" s="62" t="s">
        <v>137</v>
      </c>
      <c r="B12" s="31">
        <f>Bevételek!C10</f>
        <v>130733</v>
      </c>
      <c r="C12" s="41">
        <v>132000</v>
      </c>
      <c r="D12" s="31">
        <v>133000</v>
      </c>
      <c r="E12" s="35"/>
      <c r="F12" s="36"/>
      <c r="G12" s="35"/>
      <c r="H12" s="35"/>
      <c r="I12" s="35"/>
      <c r="J12" s="35"/>
      <c r="K12" s="35"/>
      <c r="L12" s="35"/>
      <c r="M12" s="35"/>
      <c r="N12" s="35"/>
      <c r="O12" s="36"/>
    </row>
    <row r="13" spans="1:15" ht="15.75">
      <c r="A13" s="62" t="s">
        <v>138</v>
      </c>
      <c r="B13" s="40">
        <f>Bevételek!C17</f>
        <v>27163</v>
      </c>
      <c r="C13" s="41">
        <v>27500</v>
      </c>
      <c r="D13" s="31">
        <v>28000</v>
      </c>
      <c r="E13" s="13"/>
      <c r="F13" s="28"/>
      <c r="G13" s="13"/>
      <c r="H13" s="28"/>
      <c r="I13" s="13"/>
      <c r="J13" s="28"/>
      <c r="K13" s="13"/>
      <c r="L13" s="28"/>
      <c r="M13" s="13"/>
      <c r="N13" s="28"/>
      <c r="O13" s="28"/>
    </row>
    <row r="14" spans="1:15" ht="15.75">
      <c r="A14" s="62" t="s">
        <v>104</v>
      </c>
      <c r="B14" s="31">
        <f>'Működési bevételek és kiadások'!B12</f>
        <v>62378</v>
      </c>
      <c r="C14" s="41">
        <v>60000</v>
      </c>
      <c r="D14" s="31">
        <v>62000</v>
      </c>
      <c r="E14" s="13"/>
      <c r="F14" s="28"/>
      <c r="G14" s="47"/>
      <c r="H14" s="28"/>
      <c r="I14" s="13"/>
      <c r="J14" s="28"/>
      <c r="K14" s="13"/>
      <c r="L14" s="28"/>
      <c r="M14" s="13"/>
      <c r="N14" s="28"/>
      <c r="O14" s="28"/>
    </row>
    <row r="15" spans="1:15" ht="15.75">
      <c r="A15" s="62" t="s">
        <v>87</v>
      </c>
      <c r="B15" s="31">
        <f>Bevételek!C31</f>
        <v>5850</v>
      </c>
      <c r="C15" s="41">
        <v>6000</v>
      </c>
      <c r="D15" s="31">
        <v>6200</v>
      </c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28"/>
    </row>
    <row r="16" spans="1:15" ht="15.75">
      <c r="A16" s="62" t="s">
        <v>245</v>
      </c>
      <c r="B16" s="31">
        <f>Bevételek!C40</f>
        <v>522</v>
      </c>
      <c r="C16" s="41">
        <v>0</v>
      </c>
      <c r="D16" s="31">
        <v>0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28"/>
    </row>
    <row r="17" spans="1:15" ht="15.75">
      <c r="A17" s="62" t="s">
        <v>91</v>
      </c>
      <c r="B17" s="31">
        <f>'Működési bevételek és kiadások'!B15</f>
        <v>5358</v>
      </c>
      <c r="C17" s="41">
        <v>3700</v>
      </c>
      <c r="D17" s="31">
        <v>3700</v>
      </c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28"/>
    </row>
    <row r="18" spans="1:15" ht="15.75">
      <c r="A18" s="29" t="s">
        <v>42</v>
      </c>
      <c r="B18" s="42">
        <f>SUM(B12:B17)</f>
        <v>232004</v>
      </c>
      <c r="C18" s="42">
        <f>SUM(C12:C17)</f>
        <v>229200</v>
      </c>
      <c r="D18" s="42">
        <f>SUM(D12:D17)</f>
        <v>232900</v>
      </c>
      <c r="E18" s="13"/>
      <c r="F18" s="28"/>
      <c r="G18" s="13"/>
      <c r="H18" s="13"/>
      <c r="I18" s="13"/>
      <c r="J18" s="13"/>
      <c r="K18" s="13"/>
      <c r="L18" s="13"/>
      <c r="M18" s="13"/>
      <c r="N18" s="13"/>
      <c r="O18" s="13"/>
    </row>
    <row r="19" spans="2:15" ht="15.75">
      <c r="B19" s="104"/>
      <c r="C19" s="28"/>
      <c r="D19" s="28"/>
      <c r="E19" s="13"/>
      <c r="F19" s="28"/>
      <c r="G19" s="13"/>
      <c r="H19" s="13"/>
      <c r="I19" s="13"/>
      <c r="J19" s="13"/>
      <c r="K19" s="13"/>
      <c r="L19" s="13"/>
      <c r="M19" s="13"/>
      <c r="N19" s="13"/>
      <c r="O19" s="13"/>
    </row>
    <row r="20" spans="1:15" ht="15.75">
      <c r="A20" s="97"/>
      <c r="B20" s="105"/>
      <c r="C20" s="43"/>
      <c r="D20" s="43"/>
      <c r="E20" s="28"/>
      <c r="F20" s="28"/>
      <c r="G20" s="28"/>
      <c r="H20" s="28"/>
      <c r="I20" s="28"/>
      <c r="J20" s="13"/>
      <c r="K20" s="13"/>
      <c r="L20" s="13"/>
      <c r="M20" s="13"/>
      <c r="N20" s="13"/>
      <c r="O20" s="28"/>
    </row>
    <row r="21" spans="1:15" ht="15.75">
      <c r="A21" s="37" t="s">
        <v>13</v>
      </c>
      <c r="B21" s="34">
        <v>2020</v>
      </c>
      <c r="C21" s="33">
        <v>2021</v>
      </c>
      <c r="D21" s="33">
        <v>2022</v>
      </c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</row>
    <row r="22" spans="1:15" s="103" customFormat="1" ht="15.75">
      <c r="A22" s="107" t="s">
        <v>36</v>
      </c>
      <c r="B22" s="31">
        <f>Működési!D10</f>
        <v>33553</v>
      </c>
      <c r="C22" s="31">
        <v>34000</v>
      </c>
      <c r="D22" s="31">
        <v>35000</v>
      </c>
      <c r="E22" s="36"/>
      <c r="F22" s="36"/>
      <c r="G22" s="35"/>
      <c r="H22" s="35"/>
      <c r="I22" s="35"/>
      <c r="J22" s="35"/>
      <c r="K22" s="35"/>
      <c r="L22" s="35"/>
      <c r="M22" s="35"/>
      <c r="N22" s="35"/>
      <c r="O22" s="36"/>
    </row>
    <row r="23" spans="1:15" ht="15.75">
      <c r="A23" s="62" t="s">
        <v>105</v>
      </c>
      <c r="B23" s="31">
        <f>Működési!D21</f>
        <v>4473</v>
      </c>
      <c r="C23" s="31">
        <v>4800</v>
      </c>
      <c r="D23" s="31">
        <v>5000</v>
      </c>
      <c r="E23" s="13"/>
      <c r="F23" s="28"/>
      <c r="G23" s="13"/>
      <c r="H23" s="13"/>
      <c r="I23" s="13"/>
      <c r="J23" s="13"/>
      <c r="K23" s="13"/>
      <c r="L23" s="13"/>
      <c r="M23" s="13"/>
      <c r="N23" s="13"/>
      <c r="O23" s="28"/>
    </row>
    <row r="24" spans="1:15" ht="15.75">
      <c r="A24" s="62" t="s">
        <v>7</v>
      </c>
      <c r="B24" s="40">
        <f>Működési!D26</f>
        <v>44205</v>
      </c>
      <c r="C24" s="31">
        <v>46000</v>
      </c>
      <c r="D24" s="31">
        <v>47000</v>
      </c>
      <c r="E24" s="13"/>
      <c r="F24" s="28"/>
      <c r="G24" s="13"/>
      <c r="H24" s="13"/>
      <c r="I24" s="13"/>
      <c r="J24" s="13"/>
      <c r="K24" s="13"/>
      <c r="L24" s="13"/>
      <c r="M24" s="13"/>
      <c r="N24" s="13"/>
      <c r="O24" s="28"/>
    </row>
    <row r="25" spans="1:15" ht="15.75">
      <c r="A25" s="62" t="s">
        <v>103</v>
      </c>
      <c r="B25" s="31">
        <f>Működési!D45</f>
        <v>19603</v>
      </c>
      <c r="C25" s="31">
        <v>20000</v>
      </c>
      <c r="D25" s="31">
        <v>21000</v>
      </c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28"/>
    </row>
    <row r="26" spans="1:15" ht="15.75">
      <c r="A26" s="62" t="s">
        <v>167</v>
      </c>
      <c r="B26" s="31">
        <f>Működési!D49</f>
        <v>2716</v>
      </c>
      <c r="C26" s="31">
        <v>3000</v>
      </c>
      <c r="D26" s="31">
        <v>3500</v>
      </c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28"/>
    </row>
    <row r="27" spans="1:15" ht="15.75">
      <c r="A27" s="62" t="s">
        <v>51</v>
      </c>
      <c r="B27" s="31">
        <f>Pénzellátások!C16</f>
        <v>8614</v>
      </c>
      <c r="C27" s="31">
        <v>9000</v>
      </c>
      <c r="D27" s="31">
        <v>9200</v>
      </c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28"/>
    </row>
    <row r="28" spans="1:15" ht="15.75">
      <c r="A28" s="62" t="s">
        <v>20</v>
      </c>
      <c r="B28" s="40">
        <f>'Átadott pénzeszközök'!C26</f>
        <v>96016</v>
      </c>
      <c r="C28" s="31">
        <v>97000</v>
      </c>
      <c r="D28" s="31">
        <v>98000</v>
      </c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28"/>
    </row>
    <row r="29" spans="1:15" ht="15.75">
      <c r="A29" s="62" t="s">
        <v>57</v>
      </c>
      <c r="B29" s="31">
        <f>Mérleg!E14</f>
        <v>22824</v>
      </c>
      <c r="C29" s="31">
        <v>15400</v>
      </c>
      <c r="D29" s="31">
        <v>14200</v>
      </c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28"/>
    </row>
    <row r="30" spans="1:15" ht="15.75">
      <c r="A30" s="29" t="s">
        <v>41</v>
      </c>
      <c r="B30" s="42">
        <f>SUM(B22:B29)</f>
        <v>232004</v>
      </c>
      <c r="C30" s="42">
        <f>SUM(C22:C29)</f>
        <v>229200</v>
      </c>
      <c r="D30" s="42">
        <f>SUM(D22:D29)</f>
        <v>232900</v>
      </c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</row>
    <row r="31" spans="1:15" ht="15.75">
      <c r="A31" s="10"/>
      <c r="B31" s="44"/>
      <c r="C31" s="28"/>
      <c r="D31" s="28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1:15" ht="15.75">
      <c r="A32" s="38" t="s">
        <v>43</v>
      </c>
      <c r="B32" s="34">
        <v>2020</v>
      </c>
      <c r="C32" s="33">
        <v>2021</v>
      </c>
      <c r="D32" s="33">
        <v>2022</v>
      </c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1:15" ht="15.75">
      <c r="A33" s="106" t="s">
        <v>279</v>
      </c>
      <c r="B33" s="108">
        <f>'Felhalmozási mérleg'!B10</f>
        <v>30005</v>
      </c>
      <c r="C33" s="108">
        <v>6000</v>
      </c>
      <c r="D33" s="108">
        <v>7000</v>
      </c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1:15" ht="15.75">
      <c r="A34" s="106" t="s">
        <v>243</v>
      </c>
      <c r="B34" s="108">
        <f>'Felhalmozási mérleg'!B11</f>
        <v>900</v>
      </c>
      <c r="C34" s="108">
        <v>0</v>
      </c>
      <c r="D34" s="108">
        <v>0</v>
      </c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</row>
    <row r="35" spans="1:15" ht="15.75">
      <c r="A35" s="106" t="s">
        <v>280</v>
      </c>
      <c r="B35" s="108">
        <f>'Felhalmozási mérleg'!B12</f>
        <v>15295</v>
      </c>
      <c r="C35" s="108">
        <v>15000</v>
      </c>
      <c r="D35" s="108">
        <v>15000</v>
      </c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  <row r="36" spans="1:15" s="103" customFormat="1" ht="15.75">
      <c r="A36" s="26" t="s">
        <v>58</v>
      </c>
      <c r="B36" s="108">
        <f>'Felhalmozási mérleg'!B13</f>
        <v>13</v>
      </c>
      <c r="C36" s="31">
        <v>2000</v>
      </c>
      <c r="D36" s="31">
        <v>3000</v>
      </c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</row>
    <row r="37" spans="1:13" ht="15.75">
      <c r="A37" s="39" t="s">
        <v>45</v>
      </c>
      <c r="B37" s="42">
        <f>SUM(B33:B36)</f>
        <v>46213</v>
      </c>
      <c r="C37" s="42">
        <f>SUM(C33:C36)</f>
        <v>23000</v>
      </c>
      <c r="D37" s="42">
        <f>SUM(D33:D36)</f>
        <v>25000</v>
      </c>
      <c r="E37" s="10"/>
      <c r="F37" s="10"/>
      <c r="G37" s="10"/>
      <c r="H37" s="10"/>
      <c r="I37" s="10"/>
      <c r="J37" s="10"/>
      <c r="K37" s="10"/>
      <c r="L37" s="10"/>
      <c r="M37" s="10"/>
    </row>
    <row r="38" spans="1:13" ht="15.75">
      <c r="A38" s="32"/>
      <c r="B38" s="28"/>
      <c r="C38" s="28"/>
      <c r="D38" s="28"/>
      <c r="E38" s="10"/>
      <c r="F38" s="10"/>
      <c r="G38" s="10"/>
      <c r="H38" s="10"/>
      <c r="I38" s="10"/>
      <c r="J38" s="10"/>
      <c r="K38" s="10"/>
      <c r="L38" s="10"/>
      <c r="M38" s="10"/>
    </row>
    <row r="39" spans="1:13" ht="15.75">
      <c r="A39" s="49" t="s">
        <v>44</v>
      </c>
      <c r="B39" s="34">
        <v>2020</v>
      </c>
      <c r="C39" s="33">
        <v>2021</v>
      </c>
      <c r="D39" s="33">
        <v>2022</v>
      </c>
      <c r="E39" s="10"/>
      <c r="F39" s="10"/>
      <c r="G39" s="10"/>
      <c r="H39" s="10"/>
      <c r="I39" s="10"/>
      <c r="J39" s="10"/>
      <c r="K39" s="10"/>
      <c r="L39" s="10"/>
      <c r="M39" s="10"/>
    </row>
    <row r="40" spans="1:4" ht="15.75">
      <c r="A40" s="26" t="s">
        <v>37</v>
      </c>
      <c r="B40" s="31">
        <f>'Felhalmozási mérleg'!E10</f>
        <v>31592</v>
      </c>
      <c r="C40" s="31">
        <v>11000</v>
      </c>
      <c r="D40" s="31">
        <v>12000</v>
      </c>
    </row>
    <row r="41" spans="1:4" ht="15.75">
      <c r="A41" s="26" t="s">
        <v>38</v>
      </c>
      <c r="B41" s="31">
        <f>'Felhalmozási mérleg'!E15</f>
        <v>14621</v>
      </c>
      <c r="C41" s="31">
        <v>12000</v>
      </c>
      <c r="D41" s="31">
        <v>13000</v>
      </c>
    </row>
    <row r="42" spans="1:4" ht="15.75">
      <c r="A42" s="39" t="s">
        <v>46</v>
      </c>
      <c r="B42" s="42">
        <f>SUM(B40:B41)</f>
        <v>46213</v>
      </c>
      <c r="C42" s="42">
        <f>SUM(C40:C41)</f>
        <v>23000</v>
      </c>
      <c r="D42" s="42">
        <f>SUM(D40:D41)</f>
        <v>25000</v>
      </c>
    </row>
    <row r="43" spans="2:4" ht="15">
      <c r="B43" s="104"/>
      <c r="C43" s="104"/>
      <c r="D43" s="104"/>
    </row>
    <row r="44" spans="1:4" ht="15.75">
      <c r="A44" s="21" t="s">
        <v>47</v>
      </c>
      <c r="B44" s="42">
        <f>B18+B37</f>
        <v>278217</v>
      </c>
      <c r="C44" s="42">
        <f>C18+C37</f>
        <v>252200</v>
      </c>
      <c r="D44" s="42">
        <f>D18+D37</f>
        <v>257900</v>
      </c>
    </row>
    <row r="45" spans="1:4" ht="15.75">
      <c r="A45" s="30"/>
      <c r="B45" s="43"/>
      <c r="C45" s="43"/>
      <c r="D45" s="43"/>
    </row>
    <row r="46" spans="1:4" ht="15.75">
      <c r="A46" s="21" t="s">
        <v>48</v>
      </c>
      <c r="B46" s="42">
        <f>B30+B42</f>
        <v>278217</v>
      </c>
      <c r="C46" s="42">
        <f>C30+C42</f>
        <v>252200</v>
      </c>
      <c r="D46" s="42">
        <f>D30+D42</f>
        <v>257900</v>
      </c>
    </row>
    <row r="47" spans="1:4" ht="15.75">
      <c r="A47" s="30"/>
      <c r="B47" s="43"/>
      <c r="C47" s="43"/>
      <c r="D47" s="43"/>
    </row>
    <row r="48" spans="1:4" ht="15.75">
      <c r="A48" s="30"/>
      <c r="B48" s="43"/>
      <c r="C48" s="43"/>
      <c r="D48" s="43"/>
    </row>
    <row r="49" spans="1:4" ht="15.75">
      <c r="A49" s="30"/>
      <c r="B49" s="43"/>
      <c r="C49" s="43"/>
      <c r="D49" s="43"/>
    </row>
    <row r="50" spans="1:4" ht="15.75">
      <c r="A50" s="30"/>
      <c r="B50" s="43"/>
      <c r="C50" s="43"/>
      <c r="D50" s="43"/>
    </row>
    <row r="52" spans="1:4" ht="15.75">
      <c r="A52" s="18"/>
      <c r="B52" s="18"/>
      <c r="C52" s="18"/>
      <c r="D52" s="18"/>
    </row>
  </sheetData>
  <sheetProtection/>
  <mergeCells count="4">
    <mergeCell ref="A1:D1"/>
    <mergeCell ref="A5:D5"/>
    <mergeCell ref="A6:D6"/>
    <mergeCell ref="A7:D7"/>
  </mergeCells>
  <printOptions horizontalCentered="1"/>
  <pageMargins left="0.7874015748031497" right="0.7874015748031497" top="0.984251968503937" bottom="0.984251968503937" header="0.5118110236220472" footer="0.5118110236220472"/>
  <pageSetup horizontalDpi="120" verticalDpi="12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X35"/>
  <sheetViews>
    <sheetView zoomScalePageLayoutView="0" workbookViewId="0" topLeftCell="A1">
      <selection activeCell="B36" sqref="B36"/>
    </sheetView>
  </sheetViews>
  <sheetFormatPr defaultColWidth="9.00390625" defaultRowHeight="12.75"/>
  <cols>
    <col min="1" max="1" width="16.375" style="17" customWidth="1"/>
    <col min="2" max="15" width="8.125" style="0" customWidth="1"/>
  </cols>
  <sheetData>
    <row r="1" spans="1:24" ht="15.75">
      <c r="A1" s="15"/>
      <c r="B1" s="10"/>
      <c r="C1" s="10"/>
      <c r="D1" s="11"/>
      <c r="G1" s="10"/>
      <c r="H1" s="10"/>
      <c r="I1" s="357" t="s">
        <v>197</v>
      </c>
      <c r="J1" s="357"/>
      <c r="K1" s="357"/>
      <c r="L1" s="357"/>
      <c r="M1" s="357"/>
      <c r="N1" s="357"/>
      <c r="O1" s="357"/>
      <c r="P1" s="10"/>
      <c r="Q1" s="10"/>
      <c r="R1" s="10"/>
      <c r="S1" s="10"/>
      <c r="T1" s="10"/>
      <c r="U1" s="10"/>
      <c r="V1" s="10"/>
      <c r="W1" s="10"/>
      <c r="X1" s="10"/>
    </row>
    <row r="2" spans="1:24" ht="9.75" customHeight="1">
      <c r="A2" s="15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</row>
    <row r="3" spans="1:24" ht="8.25" customHeight="1">
      <c r="A3" s="15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spans="1:24" ht="15.75">
      <c r="A4" s="358" t="s">
        <v>113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10"/>
      <c r="Q4" s="10"/>
      <c r="R4" s="10"/>
      <c r="S4" s="10"/>
      <c r="T4" s="10"/>
      <c r="U4" s="10"/>
      <c r="V4" s="10"/>
      <c r="W4" s="10"/>
      <c r="X4" s="10"/>
    </row>
    <row r="5" spans="1:24" ht="15.75">
      <c r="A5" s="358" t="s">
        <v>169</v>
      </c>
      <c r="B5" s="358"/>
      <c r="C5" s="358"/>
      <c r="D5" s="358"/>
      <c r="E5" s="358"/>
      <c r="F5" s="358"/>
      <c r="G5" s="358"/>
      <c r="H5" s="358"/>
      <c r="I5" s="358"/>
      <c r="J5" s="358"/>
      <c r="K5" s="358"/>
      <c r="L5" s="358"/>
      <c r="M5" s="358"/>
      <c r="N5" s="358"/>
      <c r="O5" s="358"/>
      <c r="P5" s="10"/>
      <c r="Q5" s="10"/>
      <c r="R5" s="10"/>
      <c r="S5" s="10"/>
      <c r="T5" s="10"/>
      <c r="U5" s="10"/>
      <c r="V5" s="10"/>
      <c r="W5" s="10"/>
      <c r="X5" s="10"/>
    </row>
    <row r="6" spans="1:24" ht="15.75">
      <c r="A6" s="358" t="s">
        <v>40</v>
      </c>
      <c r="B6" s="358"/>
      <c r="C6" s="358"/>
      <c r="D6" s="358"/>
      <c r="E6" s="358"/>
      <c r="F6" s="358"/>
      <c r="G6" s="358"/>
      <c r="H6" s="358"/>
      <c r="I6" s="358"/>
      <c r="J6" s="358"/>
      <c r="K6" s="358"/>
      <c r="L6" s="358"/>
      <c r="M6" s="358"/>
      <c r="N6" s="358"/>
      <c r="O6" s="358"/>
      <c r="P6" s="10"/>
      <c r="Q6" s="10"/>
      <c r="R6" s="10"/>
      <c r="S6" s="10"/>
      <c r="T6" s="10"/>
      <c r="U6" s="10"/>
      <c r="V6" s="10"/>
      <c r="W6" s="10"/>
      <c r="X6" s="10"/>
    </row>
    <row r="7" spans="1:24" ht="9" customHeight="1">
      <c r="A7" s="15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</row>
    <row r="8" spans="1:24" ht="15.75">
      <c r="A8" s="19" t="s">
        <v>33</v>
      </c>
      <c r="B8" s="19" t="s">
        <v>34</v>
      </c>
      <c r="C8" s="19" t="s">
        <v>21</v>
      </c>
      <c r="D8" s="19" t="s">
        <v>22</v>
      </c>
      <c r="E8" s="19" t="s">
        <v>23</v>
      </c>
      <c r="F8" s="19" t="s">
        <v>24</v>
      </c>
      <c r="G8" s="19" t="s">
        <v>25</v>
      </c>
      <c r="H8" s="19" t="s">
        <v>26</v>
      </c>
      <c r="I8" s="19" t="s">
        <v>27</v>
      </c>
      <c r="J8" s="19" t="s">
        <v>28</v>
      </c>
      <c r="K8" s="19" t="s">
        <v>29</v>
      </c>
      <c r="L8" s="19" t="s">
        <v>30</v>
      </c>
      <c r="M8" s="19" t="s">
        <v>31</v>
      </c>
      <c r="N8" s="19" t="s">
        <v>32</v>
      </c>
      <c r="O8" s="19" t="s">
        <v>49</v>
      </c>
      <c r="P8" s="14"/>
      <c r="Q8" s="10"/>
      <c r="R8" s="10"/>
      <c r="S8" s="10"/>
      <c r="T8" s="10"/>
      <c r="U8" s="10"/>
      <c r="V8" s="10"/>
      <c r="W8" s="10"/>
      <c r="X8" s="10"/>
    </row>
    <row r="9" spans="1:24" ht="15.75">
      <c r="A9" s="20" t="s">
        <v>8</v>
      </c>
      <c r="B9" s="22"/>
      <c r="C9" s="22"/>
      <c r="D9" s="23"/>
      <c r="E9" s="22"/>
      <c r="F9" s="23"/>
      <c r="G9" s="22"/>
      <c r="H9" s="23"/>
      <c r="I9" s="22"/>
      <c r="J9" s="23"/>
      <c r="K9" s="22"/>
      <c r="L9" s="23"/>
      <c r="M9" s="22"/>
      <c r="N9" s="23"/>
      <c r="O9" s="23"/>
      <c r="P9" s="10"/>
      <c r="Q9" s="10"/>
      <c r="R9" s="10"/>
      <c r="S9" s="10"/>
      <c r="T9" s="10"/>
      <c r="U9" s="10"/>
      <c r="V9" s="10"/>
      <c r="W9" s="10"/>
      <c r="X9" s="10"/>
    </row>
    <row r="10" spans="1:24" ht="15.75">
      <c r="A10" s="19" t="s">
        <v>135</v>
      </c>
      <c r="B10" s="24">
        <f>Bevételek!C10</f>
        <v>130733</v>
      </c>
      <c r="C10" s="24">
        <v>10894</v>
      </c>
      <c r="D10" s="24">
        <v>10894</v>
      </c>
      <c r="E10" s="24">
        <v>10894</v>
      </c>
      <c r="F10" s="24">
        <v>10894</v>
      </c>
      <c r="G10" s="24">
        <v>10894</v>
      </c>
      <c r="H10" s="24">
        <v>10894</v>
      </c>
      <c r="I10" s="24">
        <v>10894</v>
      </c>
      <c r="J10" s="24">
        <v>10895</v>
      </c>
      <c r="K10" s="24">
        <v>10895</v>
      </c>
      <c r="L10" s="24">
        <v>10895</v>
      </c>
      <c r="M10" s="24">
        <v>10895</v>
      </c>
      <c r="N10" s="24">
        <v>10895</v>
      </c>
      <c r="O10" s="24">
        <f aca="true" t="shared" si="0" ref="O10:O18">SUM(C10:N10)</f>
        <v>130733</v>
      </c>
      <c r="P10" s="10"/>
      <c r="Q10" s="10"/>
      <c r="R10" s="10"/>
      <c r="S10" s="10"/>
      <c r="T10" s="10"/>
      <c r="U10" s="10"/>
      <c r="V10" s="10"/>
      <c r="W10" s="10"/>
      <c r="X10" s="10"/>
    </row>
    <row r="11" spans="1:24" ht="15.75">
      <c r="A11" s="19" t="s">
        <v>136</v>
      </c>
      <c r="B11" s="45">
        <f>Bevételek!C17</f>
        <v>27163</v>
      </c>
      <c r="C11" s="24">
        <v>2263</v>
      </c>
      <c r="D11" s="24">
        <v>2263</v>
      </c>
      <c r="E11" s="24">
        <v>2263</v>
      </c>
      <c r="F11" s="24">
        <v>2263</v>
      </c>
      <c r="G11" s="24">
        <v>2263</v>
      </c>
      <c r="H11" s="24">
        <v>2264</v>
      </c>
      <c r="I11" s="24">
        <v>2264</v>
      </c>
      <c r="J11" s="24">
        <v>2264</v>
      </c>
      <c r="K11" s="24">
        <v>2264</v>
      </c>
      <c r="L11" s="24">
        <v>2264</v>
      </c>
      <c r="M11" s="24">
        <v>2264</v>
      </c>
      <c r="N11" s="24">
        <v>2264</v>
      </c>
      <c r="O11" s="24">
        <f t="shared" si="0"/>
        <v>27163</v>
      </c>
      <c r="P11" s="10"/>
      <c r="Q11" s="10"/>
      <c r="R11" s="10"/>
      <c r="S11" s="10"/>
      <c r="T11" s="10"/>
      <c r="U11" s="10"/>
      <c r="V11" s="10"/>
      <c r="W11" s="10"/>
      <c r="X11" s="10"/>
    </row>
    <row r="12" spans="1:24" ht="15.75">
      <c r="A12" s="19" t="s">
        <v>281</v>
      </c>
      <c r="B12" s="45">
        <f>Bevételek!C20</f>
        <v>30005</v>
      </c>
      <c r="C12" s="24"/>
      <c r="D12" s="24">
        <v>5000</v>
      </c>
      <c r="E12" s="24"/>
      <c r="F12" s="24"/>
      <c r="G12" s="24"/>
      <c r="H12" s="24"/>
      <c r="I12" s="24"/>
      <c r="J12" s="24">
        <v>5005</v>
      </c>
      <c r="K12" s="24"/>
      <c r="L12" s="24"/>
      <c r="M12" s="24"/>
      <c r="N12" s="24">
        <v>20000</v>
      </c>
      <c r="O12" s="24">
        <f t="shared" si="0"/>
        <v>30005</v>
      </c>
      <c r="P12" s="10"/>
      <c r="Q12" s="10"/>
      <c r="R12" s="10"/>
      <c r="S12" s="10"/>
      <c r="T12" s="10"/>
      <c r="U12" s="10"/>
      <c r="V12" s="10"/>
      <c r="W12" s="10"/>
      <c r="X12" s="10"/>
    </row>
    <row r="13" spans="1:24" ht="15.75">
      <c r="A13" s="19" t="s">
        <v>111</v>
      </c>
      <c r="B13" s="24">
        <f>Bevételek!C22</f>
        <v>62391</v>
      </c>
      <c r="C13" s="24">
        <v>5199</v>
      </c>
      <c r="D13" s="24">
        <v>5199</v>
      </c>
      <c r="E13" s="24">
        <v>5199</v>
      </c>
      <c r="F13" s="24">
        <v>5199</v>
      </c>
      <c r="G13" s="24">
        <v>5199</v>
      </c>
      <c r="H13" s="24">
        <v>5199</v>
      </c>
      <c r="I13" s="24">
        <v>5199</v>
      </c>
      <c r="J13" s="24">
        <v>5199</v>
      </c>
      <c r="K13" s="24">
        <v>5199</v>
      </c>
      <c r="L13" s="24">
        <v>5200</v>
      </c>
      <c r="M13" s="24">
        <v>5200</v>
      </c>
      <c r="N13" s="24">
        <v>5200</v>
      </c>
      <c r="O13" s="24">
        <f t="shared" si="0"/>
        <v>62391</v>
      </c>
      <c r="P13" s="10"/>
      <c r="Q13" s="10"/>
      <c r="R13" s="10"/>
      <c r="S13" s="10"/>
      <c r="T13" s="10"/>
      <c r="U13" s="10"/>
      <c r="V13" s="10"/>
      <c r="W13" s="10"/>
      <c r="X13" s="10"/>
    </row>
    <row r="14" spans="1:24" ht="15.75">
      <c r="A14" s="19" t="s">
        <v>109</v>
      </c>
      <c r="B14" s="24">
        <f>Bevételek!C31</f>
        <v>5850</v>
      </c>
      <c r="C14" s="24">
        <v>487</v>
      </c>
      <c r="D14" s="24">
        <v>487</v>
      </c>
      <c r="E14" s="24">
        <v>487</v>
      </c>
      <c r="F14" s="24">
        <v>487</v>
      </c>
      <c r="G14" s="24">
        <v>487</v>
      </c>
      <c r="H14" s="24">
        <v>487</v>
      </c>
      <c r="I14" s="24">
        <v>488</v>
      </c>
      <c r="J14" s="24">
        <v>488</v>
      </c>
      <c r="K14" s="24">
        <v>488</v>
      </c>
      <c r="L14" s="24">
        <v>488</v>
      </c>
      <c r="M14" s="24">
        <v>488</v>
      </c>
      <c r="N14" s="24">
        <v>488</v>
      </c>
      <c r="O14" s="24">
        <f t="shared" si="0"/>
        <v>5850</v>
      </c>
      <c r="P14" s="10"/>
      <c r="Q14" s="10"/>
      <c r="R14" s="10"/>
      <c r="S14" s="10"/>
      <c r="T14" s="10"/>
      <c r="U14" s="10"/>
      <c r="V14" s="10"/>
      <c r="W14" s="10"/>
      <c r="X14" s="10"/>
    </row>
    <row r="15" spans="1:24" ht="15.75">
      <c r="A15" s="19" t="s">
        <v>243</v>
      </c>
      <c r="B15" s="24">
        <f>Bevételek!C38</f>
        <v>900</v>
      </c>
      <c r="C15" s="24"/>
      <c r="D15" s="24"/>
      <c r="E15" s="24"/>
      <c r="F15" s="24"/>
      <c r="G15" s="24"/>
      <c r="H15" s="24"/>
      <c r="I15" s="24">
        <v>900</v>
      </c>
      <c r="J15" s="24"/>
      <c r="K15" s="24"/>
      <c r="L15" s="24"/>
      <c r="M15" s="24"/>
      <c r="N15" s="24"/>
      <c r="O15" s="24">
        <f t="shared" si="0"/>
        <v>900</v>
      </c>
      <c r="P15" s="10"/>
      <c r="Q15" s="10"/>
      <c r="R15" s="10"/>
      <c r="S15" s="10"/>
      <c r="T15" s="10"/>
      <c r="U15" s="10"/>
      <c r="V15" s="10"/>
      <c r="W15" s="10"/>
      <c r="X15" s="10"/>
    </row>
    <row r="16" spans="1:24" ht="15.75">
      <c r="A16" s="19" t="s">
        <v>282</v>
      </c>
      <c r="B16" s="24">
        <f>Bevételek!C40</f>
        <v>522</v>
      </c>
      <c r="C16" s="24"/>
      <c r="D16" s="24"/>
      <c r="E16" s="24"/>
      <c r="F16" s="24"/>
      <c r="G16" s="24"/>
      <c r="H16" s="24"/>
      <c r="I16" s="24"/>
      <c r="J16" s="24"/>
      <c r="K16" s="24">
        <v>522</v>
      </c>
      <c r="L16" s="24"/>
      <c r="M16" s="24"/>
      <c r="N16" s="24"/>
      <c r="O16" s="24">
        <f t="shared" si="0"/>
        <v>522</v>
      </c>
      <c r="P16" s="10"/>
      <c r="Q16" s="10"/>
      <c r="R16" s="10"/>
      <c r="S16" s="10"/>
      <c r="T16" s="10"/>
      <c r="U16" s="10"/>
      <c r="V16" s="10"/>
      <c r="W16" s="10"/>
      <c r="X16" s="10"/>
    </row>
    <row r="17" spans="1:24" ht="15.75">
      <c r="A17" s="19" t="s">
        <v>110</v>
      </c>
      <c r="B17" s="24">
        <f>Bevételek!C42</f>
        <v>20653</v>
      </c>
      <c r="C17" s="24">
        <v>20653</v>
      </c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>
        <f t="shared" si="0"/>
        <v>20653</v>
      </c>
      <c r="P17" s="10"/>
      <c r="Q17" s="10"/>
      <c r="R17" s="10"/>
      <c r="S17" s="10"/>
      <c r="T17" s="10"/>
      <c r="U17" s="10"/>
      <c r="V17" s="10"/>
      <c r="W17" s="10"/>
      <c r="X17" s="10"/>
    </row>
    <row r="18" spans="1:24" ht="15.75">
      <c r="A18" s="25" t="s">
        <v>35</v>
      </c>
      <c r="B18" s="46">
        <f aca="true" t="shared" si="1" ref="B18:N18">SUM(B10:B17)</f>
        <v>278217</v>
      </c>
      <c r="C18" s="46">
        <f t="shared" si="1"/>
        <v>39496</v>
      </c>
      <c r="D18" s="46">
        <f t="shared" si="1"/>
        <v>23843</v>
      </c>
      <c r="E18" s="46">
        <f t="shared" si="1"/>
        <v>18843</v>
      </c>
      <c r="F18" s="46">
        <f t="shared" si="1"/>
        <v>18843</v>
      </c>
      <c r="G18" s="46">
        <f t="shared" si="1"/>
        <v>18843</v>
      </c>
      <c r="H18" s="46">
        <f t="shared" si="1"/>
        <v>18844</v>
      </c>
      <c r="I18" s="46">
        <f t="shared" si="1"/>
        <v>19745</v>
      </c>
      <c r="J18" s="46">
        <f t="shared" si="1"/>
        <v>23851</v>
      </c>
      <c r="K18" s="46">
        <f t="shared" si="1"/>
        <v>19368</v>
      </c>
      <c r="L18" s="46">
        <f t="shared" si="1"/>
        <v>18847</v>
      </c>
      <c r="M18" s="46">
        <f t="shared" si="1"/>
        <v>18847</v>
      </c>
      <c r="N18" s="46">
        <f t="shared" si="1"/>
        <v>38847</v>
      </c>
      <c r="O18" s="46">
        <f t="shared" si="0"/>
        <v>278217</v>
      </c>
      <c r="P18" s="10"/>
      <c r="Q18" s="10"/>
      <c r="R18" s="10"/>
      <c r="S18" s="10"/>
      <c r="T18" s="10"/>
      <c r="U18" s="10"/>
      <c r="V18" s="10"/>
      <c r="W18" s="10"/>
      <c r="X18" s="10"/>
    </row>
    <row r="19" spans="1:24" ht="10.5" customHeight="1">
      <c r="A19" s="19"/>
      <c r="B19" s="23"/>
      <c r="C19" s="24"/>
      <c r="D19" s="23"/>
      <c r="E19" s="23"/>
      <c r="F19" s="24"/>
      <c r="G19" s="23"/>
      <c r="H19" s="23"/>
      <c r="I19" s="23"/>
      <c r="J19" s="23"/>
      <c r="K19" s="23"/>
      <c r="L19" s="23"/>
      <c r="M19" s="23"/>
      <c r="N19" s="23"/>
      <c r="O19" s="23"/>
      <c r="P19" s="10"/>
      <c r="Q19" s="10"/>
      <c r="R19" s="10"/>
      <c r="S19" s="10"/>
      <c r="T19" s="10"/>
      <c r="U19" s="10"/>
      <c r="V19" s="10"/>
      <c r="W19" s="10"/>
      <c r="X19" s="10"/>
    </row>
    <row r="20" spans="1:24" ht="15.75">
      <c r="A20" s="20" t="s">
        <v>13</v>
      </c>
      <c r="B20" s="23"/>
      <c r="C20" s="24"/>
      <c r="D20" s="23"/>
      <c r="E20" s="23"/>
      <c r="F20" s="24"/>
      <c r="G20" s="23"/>
      <c r="H20" s="23"/>
      <c r="I20" s="23"/>
      <c r="J20" s="23"/>
      <c r="K20" s="23"/>
      <c r="L20" s="23"/>
      <c r="M20" s="23"/>
      <c r="N20" s="23"/>
      <c r="O20" s="23"/>
      <c r="P20" s="10"/>
      <c r="Q20" s="10"/>
      <c r="R20" s="10"/>
      <c r="S20" s="10"/>
      <c r="T20" s="10"/>
      <c r="U20" s="10"/>
      <c r="V20" s="10"/>
      <c r="W20" s="10"/>
      <c r="X20" s="10"/>
    </row>
    <row r="21" spans="1:24" ht="15.75">
      <c r="A21" s="51" t="s">
        <v>36</v>
      </c>
      <c r="B21" s="24">
        <f>Működési!D10</f>
        <v>33553</v>
      </c>
      <c r="C21" s="24">
        <v>2797</v>
      </c>
      <c r="D21" s="24">
        <v>2796</v>
      </c>
      <c r="E21" s="24">
        <v>2796</v>
      </c>
      <c r="F21" s="24">
        <v>2796</v>
      </c>
      <c r="G21" s="24">
        <v>2796</v>
      </c>
      <c r="H21" s="24">
        <v>2796</v>
      </c>
      <c r="I21" s="24">
        <v>2796</v>
      </c>
      <c r="J21" s="24">
        <v>2796</v>
      </c>
      <c r="K21" s="24">
        <v>2796</v>
      </c>
      <c r="L21" s="24">
        <v>2796</v>
      </c>
      <c r="M21" s="24">
        <v>2796</v>
      </c>
      <c r="N21" s="24">
        <v>2796</v>
      </c>
      <c r="O21" s="24">
        <f aca="true" t="shared" si="2" ref="O21:O29">SUM(C21:N21)</f>
        <v>33553</v>
      </c>
      <c r="P21" s="10"/>
      <c r="Q21" s="10"/>
      <c r="R21" s="10"/>
      <c r="S21" s="10"/>
      <c r="T21" s="10"/>
      <c r="U21" s="10"/>
      <c r="V21" s="10"/>
      <c r="W21" s="10"/>
      <c r="X21" s="10"/>
    </row>
    <row r="22" spans="1:24" ht="15.75">
      <c r="A22" s="51" t="s">
        <v>108</v>
      </c>
      <c r="B22" s="24">
        <f>Működési!D21</f>
        <v>4473</v>
      </c>
      <c r="C22" s="24">
        <v>372</v>
      </c>
      <c r="D22" s="24">
        <v>372</v>
      </c>
      <c r="E22" s="24">
        <v>372</v>
      </c>
      <c r="F22" s="24">
        <v>373</v>
      </c>
      <c r="G22" s="24">
        <v>373</v>
      </c>
      <c r="H22" s="24">
        <v>373</v>
      </c>
      <c r="I22" s="24">
        <v>373</v>
      </c>
      <c r="J22" s="24">
        <v>373</v>
      </c>
      <c r="K22" s="24">
        <v>373</v>
      </c>
      <c r="L22" s="24">
        <v>373</v>
      </c>
      <c r="M22" s="24">
        <v>373</v>
      </c>
      <c r="N22" s="24">
        <v>373</v>
      </c>
      <c r="O22" s="24">
        <f t="shared" si="2"/>
        <v>4473</v>
      </c>
      <c r="P22" s="10"/>
      <c r="Q22" s="10"/>
      <c r="R22" s="10"/>
      <c r="S22" s="10"/>
      <c r="T22" s="10"/>
      <c r="U22" s="10"/>
      <c r="V22" s="10"/>
      <c r="W22" s="10"/>
      <c r="X22" s="10"/>
    </row>
    <row r="23" spans="1:24" ht="15.75">
      <c r="A23" s="51" t="s">
        <v>7</v>
      </c>
      <c r="B23" s="24">
        <f>Működési!D26</f>
        <v>44205</v>
      </c>
      <c r="C23" s="24">
        <v>3683</v>
      </c>
      <c r="D23" s="24">
        <v>3683</v>
      </c>
      <c r="E23" s="24">
        <v>3683</v>
      </c>
      <c r="F23" s="24">
        <v>3684</v>
      </c>
      <c r="G23" s="24">
        <v>3684</v>
      </c>
      <c r="H23" s="24">
        <v>3684</v>
      </c>
      <c r="I23" s="24">
        <v>3684</v>
      </c>
      <c r="J23" s="24">
        <v>3684</v>
      </c>
      <c r="K23" s="24">
        <v>3684</v>
      </c>
      <c r="L23" s="24">
        <v>3684</v>
      </c>
      <c r="M23" s="24">
        <v>3684</v>
      </c>
      <c r="N23" s="24">
        <v>3684</v>
      </c>
      <c r="O23" s="24">
        <f t="shared" si="2"/>
        <v>44205</v>
      </c>
      <c r="P23" s="10"/>
      <c r="Q23" s="10"/>
      <c r="R23" s="10"/>
      <c r="S23" s="10"/>
      <c r="T23" s="10"/>
      <c r="U23" s="10"/>
      <c r="V23" s="10"/>
      <c r="W23" s="10"/>
      <c r="X23" s="10"/>
    </row>
    <row r="24" spans="1:24" ht="15.75">
      <c r="A24" s="51" t="s">
        <v>182</v>
      </c>
      <c r="B24" s="24">
        <f>Működési!D45</f>
        <v>19603</v>
      </c>
      <c r="C24" s="24"/>
      <c r="D24" s="24"/>
      <c r="E24" s="24"/>
      <c r="F24" s="24"/>
      <c r="G24" s="24">
        <v>7000</v>
      </c>
      <c r="H24" s="24">
        <v>1000</v>
      </c>
      <c r="I24" s="24"/>
      <c r="J24" s="24"/>
      <c r="K24" s="24">
        <v>1000</v>
      </c>
      <c r="L24" s="24"/>
      <c r="M24" s="24"/>
      <c r="N24" s="24">
        <v>10603</v>
      </c>
      <c r="O24" s="24">
        <f t="shared" si="2"/>
        <v>19603</v>
      </c>
      <c r="P24" s="10"/>
      <c r="Q24" s="10"/>
      <c r="R24" s="10"/>
      <c r="S24" s="10"/>
      <c r="T24" s="10"/>
      <c r="U24" s="10"/>
      <c r="V24" s="10"/>
      <c r="W24" s="10"/>
      <c r="X24" s="10"/>
    </row>
    <row r="25" spans="1:24" ht="15.75">
      <c r="A25" s="51" t="s">
        <v>167</v>
      </c>
      <c r="B25" s="24">
        <f>Működési!D49</f>
        <v>2716</v>
      </c>
      <c r="C25" s="24">
        <v>2716</v>
      </c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>
        <f t="shared" si="2"/>
        <v>2716</v>
      </c>
      <c r="P25" s="10"/>
      <c r="Q25" s="10"/>
      <c r="R25" s="10"/>
      <c r="S25" s="10"/>
      <c r="T25" s="10"/>
      <c r="U25" s="10"/>
      <c r="V25" s="10"/>
      <c r="W25" s="10"/>
      <c r="X25" s="10"/>
    </row>
    <row r="26" spans="1:24" ht="15.75">
      <c r="A26" s="51" t="s">
        <v>51</v>
      </c>
      <c r="B26" s="45">
        <f>Pénzellátások!C16</f>
        <v>8614</v>
      </c>
      <c r="C26" s="24">
        <v>717</v>
      </c>
      <c r="D26" s="24">
        <v>717</v>
      </c>
      <c r="E26" s="24">
        <v>718</v>
      </c>
      <c r="F26" s="24">
        <v>718</v>
      </c>
      <c r="G26" s="24">
        <v>718</v>
      </c>
      <c r="H26" s="24">
        <v>718</v>
      </c>
      <c r="I26" s="24">
        <v>718</v>
      </c>
      <c r="J26" s="24">
        <v>718</v>
      </c>
      <c r="K26" s="24">
        <v>718</v>
      </c>
      <c r="L26" s="24">
        <v>718</v>
      </c>
      <c r="M26" s="24">
        <v>718</v>
      </c>
      <c r="N26" s="24">
        <v>718</v>
      </c>
      <c r="O26" s="24">
        <f t="shared" si="2"/>
        <v>8614</v>
      </c>
      <c r="P26" s="10"/>
      <c r="Q26" s="10"/>
      <c r="R26" s="10"/>
      <c r="S26" s="10"/>
      <c r="T26" s="10"/>
      <c r="U26" s="10"/>
      <c r="V26" s="10"/>
      <c r="W26" s="10"/>
      <c r="X26" s="10"/>
    </row>
    <row r="27" spans="1:24" ht="15.75">
      <c r="A27" s="51" t="s">
        <v>20</v>
      </c>
      <c r="B27" s="24">
        <f>'Átadott pénzeszközök'!C26</f>
        <v>96016</v>
      </c>
      <c r="C27" s="24">
        <v>8001</v>
      </c>
      <c r="D27" s="24">
        <v>8001</v>
      </c>
      <c r="E27" s="24">
        <v>8001</v>
      </c>
      <c r="F27" s="24">
        <v>8001</v>
      </c>
      <c r="G27" s="24">
        <v>8001</v>
      </c>
      <c r="H27" s="24">
        <v>8001</v>
      </c>
      <c r="I27" s="24">
        <v>8001</v>
      </c>
      <c r="J27" s="24">
        <v>8001</v>
      </c>
      <c r="K27" s="24">
        <v>8002</v>
      </c>
      <c r="L27" s="24">
        <v>8002</v>
      </c>
      <c r="M27" s="24">
        <v>8002</v>
      </c>
      <c r="N27" s="24">
        <v>8002</v>
      </c>
      <c r="O27" s="24">
        <f t="shared" si="2"/>
        <v>96016</v>
      </c>
      <c r="P27" s="10"/>
      <c r="Q27" s="10"/>
      <c r="R27" s="10"/>
      <c r="S27" s="10"/>
      <c r="T27" s="10"/>
      <c r="U27" s="10"/>
      <c r="V27" s="10"/>
      <c r="W27" s="10"/>
      <c r="X27" s="10"/>
    </row>
    <row r="28" spans="1:24" ht="15.75">
      <c r="A28" s="52" t="s">
        <v>2</v>
      </c>
      <c r="B28" s="48">
        <f>'Fejlesztési kiadások'!C24</f>
        <v>46213</v>
      </c>
      <c r="C28" s="48">
        <v>1306</v>
      </c>
      <c r="D28" s="48">
        <v>2051</v>
      </c>
      <c r="E28" s="48">
        <v>1046</v>
      </c>
      <c r="F28" s="48">
        <v>24</v>
      </c>
      <c r="G28" s="48">
        <v>1046</v>
      </c>
      <c r="H28" s="48">
        <v>46</v>
      </c>
      <c r="I28" s="48">
        <v>47</v>
      </c>
      <c r="J28" s="48">
        <v>600</v>
      </c>
      <c r="K28" s="48">
        <v>7047</v>
      </c>
      <c r="L28" s="48">
        <v>3000</v>
      </c>
      <c r="M28" s="48">
        <v>10000</v>
      </c>
      <c r="N28" s="48">
        <v>20000</v>
      </c>
      <c r="O28" s="24">
        <f t="shared" si="2"/>
        <v>46213</v>
      </c>
      <c r="P28" s="10"/>
      <c r="Q28" s="10"/>
      <c r="R28" s="10"/>
      <c r="S28" s="10"/>
      <c r="T28" s="10"/>
      <c r="U28" s="10"/>
      <c r="V28" s="10"/>
      <c r="W28" s="10"/>
      <c r="X28" s="10"/>
    </row>
    <row r="29" spans="1:24" ht="15.75">
      <c r="A29" s="52" t="s">
        <v>57</v>
      </c>
      <c r="B29" s="48">
        <f>Mérleg!E14</f>
        <v>22824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>
        <v>22824</v>
      </c>
      <c r="O29" s="24">
        <f t="shared" si="2"/>
        <v>22824</v>
      </c>
      <c r="P29" s="10"/>
      <c r="Q29" s="10"/>
      <c r="R29" s="10"/>
      <c r="S29" s="10"/>
      <c r="T29" s="10"/>
      <c r="U29" s="10"/>
      <c r="V29" s="10"/>
      <c r="W29" s="10"/>
      <c r="X29" s="10"/>
    </row>
    <row r="30" spans="1:24" ht="16.5" thickBot="1">
      <c r="A30" s="53" t="s">
        <v>1</v>
      </c>
      <c r="B30" s="50">
        <f aca="true" t="shared" si="3" ref="B30:N30">SUM(B21:B29)</f>
        <v>278217</v>
      </c>
      <c r="C30" s="50">
        <f t="shared" si="3"/>
        <v>19592</v>
      </c>
      <c r="D30" s="50">
        <f t="shared" si="3"/>
        <v>17620</v>
      </c>
      <c r="E30" s="50">
        <f t="shared" si="3"/>
        <v>16616</v>
      </c>
      <c r="F30" s="50">
        <f t="shared" si="3"/>
        <v>15596</v>
      </c>
      <c r="G30" s="50">
        <f t="shared" si="3"/>
        <v>23618</v>
      </c>
      <c r="H30" s="50">
        <f t="shared" si="3"/>
        <v>16618</v>
      </c>
      <c r="I30" s="50">
        <f t="shared" si="3"/>
        <v>15619</v>
      </c>
      <c r="J30" s="50">
        <f t="shared" si="3"/>
        <v>16172</v>
      </c>
      <c r="K30" s="50">
        <f t="shared" si="3"/>
        <v>23620</v>
      </c>
      <c r="L30" s="50">
        <f t="shared" si="3"/>
        <v>18573</v>
      </c>
      <c r="M30" s="50">
        <f t="shared" si="3"/>
        <v>25573</v>
      </c>
      <c r="N30" s="50">
        <f t="shared" si="3"/>
        <v>69000</v>
      </c>
      <c r="O30" s="50">
        <f>SUM(C30:N30)</f>
        <v>278217</v>
      </c>
      <c r="P30" s="10"/>
      <c r="Q30" s="10"/>
      <c r="R30" s="10"/>
      <c r="S30" s="10"/>
      <c r="T30" s="10"/>
      <c r="U30" s="10"/>
      <c r="V30" s="10"/>
      <c r="W30" s="10"/>
      <c r="X30" s="10"/>
    </row>
    <row r="31" spans="1:24" ht="17.25" thickBot="1" thickTop="1">
      <c r="A31" s="54" t="s">
        <v>39</v>
      </c>
      <c r="B31" s="55">
        <f aca="true" t="shared" si="4" ref="B31:O31">B18-B30</f>
        <v>0</v>
      </c>
      <c r="C31" s="55">
        <f t="shared" si="4"/>
        <v>19904</v>
      </c>
      <c r="D31" s="55">
        <f t="shared" si="4"/>
        <v>6223</v>
      </c>
      <c r="E31" s="55">
        <f t="shared" si="4"/>
        <v>2227</v>
      </c>
      <c r="F31" s="55">
        <f t="shared" si="4"/>
        <v>3247</v>
      </c>
      <c r="G31" s="55">
        <f t="shared" si="4"/>
        <v>-4775</v>
      </c>
      <c r="H31" s="55">
        <f t="shared" si="4"/>
        <v>2226</v>
      </c>
      <c r="I31" s="55">
        <f t="shared" si="4"/>
        <v>4126</v>
      </c>
      <c r="J31" s="55">
        <f t="shared" si="4"/>
        <v>7679</v>
      </c>
      <c r="K31" s="55">
        <f t="shared" si="4"/>
        <v>-4252</v>
      </c>
      <c r="L31" s="55">
        <f t="shared" si="4"/>
        <v>274</v>
      </c>
      <c r="M31" s="55">
        <f t="shared" si="4"/>
        <v>-6726</v>
      </c>
      <c r="N31" s="55">
        <f t="shared" si="4"/>
        <v>-30153</v>
      </c>
      <c r="O31" s="56">
        <f t="shared" si="4"/>
        <v>0</v>
      </c>
      <c r="P31" s="10"/>
      <c r="Q31" s="10"/>
      <c r="R31" s="10"/>
      <c r="S31" s="10"/>
      <c r="T31" s="10"/>
      <c r="U31" s="10"/>
      <c r="V31" s="10"/>
      <c r="W31" s="10"/>
      <c r="X31" s="10"/>
    </row>
    <row r="32" spans="1:24" ht="17.25" thickBot="1" thickTop="1">
      <c r="A32" s="54" t="s">
        <v>78</v>
      </c>
      <c r="B32" s="55"/>
      <c r="C32" s="55">
        <v>19904</v>
      </c>
      <c r="D32" s="55">
        <f>C32+D31</f>
        <v>26127</v>
      </c>
      <c r="E32" s="55">
        <f aca="true" t="shared" si="5" ref="E32:M32">D32+E31</f>
        <v>28354</v>
      </c>
      <c r="F32" s="55">
        <f t="shared" si="5"/>
        <v>31601</v>
      </c>
      <c r="G32" s="55">
        <f t="shared" si="5"/>
        <v>26826</v>
      </c>
      <c r="H32" s="55">
        <f t="shared" si="5"/>
        <v>29052</v>
      </c>
      <c r="I32" s="55">
        <f t="shared" si="5"/>
        <v>33178</v>
      </c>
      <c r="J32" s="55">
        <f t="shared" si="5"/>
        <v>40857</v>
      </c>
      <c r="K32" s="55">
        <f t="shared" si="5"/>
        <v>36605</v>
      </c>
      <c r="L32" s="55">
        <f t="shared" si="5"/>
        <v>36879</v>
      </c>
      <c r="M32" s="55">
        <f t="shared" si="5"/>
        <v>30153</v>
      </c>
      <c r="N32" s="55">
        <v>0</v>
      </c>
      <c r="O32" s="56"/>
      <c r="P32" s="10"/>
      <c r="Q32" s="10"/>
      <c r="R32" s="10"/>
      <c r="S32" s="10"/>
      <c r="T32" s="10"/>
      <c r="U32" s="10"/>
      <c r="V32" s="10"/>
      <c r="W32" s="10"/>
      <c r="X32" s="10"/>
    </row>
    <row r="33" spans="1:24" ht="10.5" customHeight="1" thickTop="1">
      <c r="A33" s="16"/>
      <c r="B33" s="13"/>
      <c r="C33" s="13"/>
      <c r="D33" s="13"/>
      <c r="E33" s="13"/>
      <c r="F33" s="13"/>
      <c r="G33" s="13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</row>
    <row r="34" spans="1:24" ht="15.7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0"/>
      <c r="Q34" s="10"/>
      <c r="R34" s="10"/>
      <c r="S34" s="10"/>
      <c r="T34" s="10"/>
      <c r="U34" s="10"/>
      <c r="V34" s="10"/>
      <c r="W34" s="10"/>
      <c r="X34" s="10"/>
    </row>
    <row r="35" spans="1:24" ht="15.75">
      <c r="A35" s="15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</row>
    <row r="37" ht="11.25" customHeight="1"/>
  </sheetData>
  <sheetProtection/>
  <mergeCells count="4">
    <mergeCell ref="I1:O1"/>
    <mergeCell ref="A4:O4"/>
    <mergeCell ref="A5:O5"/>
    <mergeCell ref="A6:O6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B20" sqref="B20"/>
    </sheetView>
  </sheetViews>
  <sheetFormatPr defaultColWidth="9.00390625" defaultRowHeight="12.75"/>
  <cols>
    <col min="1" max="1" width="3.75390625" style="141" customWidth="1"/>
    <col min="2" max="2" width="48.125" style="142" customWidth="1"/>
    <col min="3" max="3" width="9.125" style="142" customWidth="1"/>
    <col min="4" max="4" width="10.00390625" style="142" customWidth="1"/>
    <col min="5" max="16384" width="9.125" style="142" customWidth="1"/>
  </cols>
  <sheetData>
    <row r="1" spans="2:6" ht="18" customHeight="1">
      <c r="B1" s="402" t="s">
        <v>198</v>
      </c>
      <c r="C1" s="402"/>
      <c r="D1" s="402"/>
      <c r="E1" s="402"/>
      <c r="F1" s="402"/>
    </row>
    <row r="2" spans="3:5" ht="18" customHeight="1">
      <c r="C2" s="143"/>
      <c r="D2" s="143"/>
      <c r="E2" s="143"/>
    </row>
    <row r="3" ht="18" customHeight="1">
      <c r="F3" s="144"/>
    </row>
    <row r="4" spans="1:6" ht="18" customHeight="1">
      <c r="A4" s="365" t="s">
        <v>132</v>
      </c>
      <c r="B4" s="365"/>
      <c r="C4" s="365"/>
      <c r="D4" s="365"/>
      <c r="E4" s="365"/>
      <c r="F4" s="365"/>
    </row>
    <row r="5" spans="1:6" ht="18" customHeight="1">
      <c r="A5" s="365" t="s">
        <v>169</v>
      </c>
      <c r="B5" s="365"/>
      <c r="C5" s="365"/>
      <c r="D5" s="365"/>
      <c r="E5" s="365"/>
      <c r="F5" s="365"/>
    </row>
    <row r="6" spans="1:6" ht="18" customHeight="1">
      <c r="A6" s="365" t="s">
        <v>139</v>
      </c>
      <c r="B6" s="365"/>
      <c r="C6" s="365"/>
      <c r="D6" s="365"/>
      <c r="E6" s="365"/>
      <c r="F6" s="365"/>
    </row>
    <row r="7" spans="2:6" ht="18" customHeight="1">
      <c r="B7" s="141"/>
      <c r="C7" s="141"/>
      <c r="D7" s="141"/>
      <c r="E7" s="141"/>
      <c r="F7" s="146"/>
    </row>
    <row r="8" ht="18" customHeight="1">
      <c r="F8" s="144"/>
    </row>
    <row r="9" spans="1:6" ht="18" customHeight="1">
      <c r="A9" s="234"/>
      <c r="B9" s="259" t="s">
        <v>140</v>
      </c>
      <c r="C9" s="406" t="s">
        <v>141</v>
      </c>
      <c r="D9" s="407"/>
      <c r="E9" s="406" t="s">
        <v>142</v>
      </c>
      <c r="F9" s="407"/>
    </row>
    <row r="10" spans="1:6" ht="18" customHeight="1">
      <c r="A10" s="260"/>
      <c r="B10" s="269" t="s">
        <v>183</v>
      </c>
      <c r="C10" s="403">
        <v>1</v>
      </c>
      <c r="D10" s="403"/>
      <c r="E10" s="403">
        <v>8</v>
      </c>
      <c r="F10" s="403"/>
    </row>
    <row r="11" spans="1:6" ht="18" customHeight="1">
      <c r="A11" s="234"/>
      <c r="B11" s="235" t="s">
        <v>1</v>
      </c>
      <c r="C11" s="236"/>
      <c r="D11" s="237"/>
      <c r="E11" s="404">
        <f>SUM(E10:E10)</f>
        <v>8</v>
      </c>
      <c r="F11" s="405"/>
    </row>
    <row r="12" spans="1:6" ht="18" customHeight="1">
      <c r="A12" s="146"/>
      <c r="B12" s="233"/>
      <c r="C12" s="144"/>
      <c r="D12" s="168"/>
      <c r="E12" s="144"/>
      <c r="F12" s="144"/>
    </row>
    <row r="13" spans="1:6" ht="18.75">
      <c r="A13" s="146"/>
      <c r="B13" s="144"/>
      <c r="C13" s="144"/>
      <c r="D13" s="144"/>
      <c r="E13" s="144"/>
      <c r="F13" s="144"/>
    </row>
    <row r="14" spans="1:6" ht="18.75">
      <c r="A14" s="146"/>
      <c r="B14" s="144"/>
      <c r="C14" s="144"/>
      <c r="D14" s="144"/>
      <c r="E14" s="144"/>
      <c r="F14" s="144"/>
    </row>
  </sheetData>
  <sheetProtection/>
  <mergeCells count="9">
    <mergeCell ref="B1:F1"/>
    <mergeCell ref="C10:D10"/>
    <mergeCell ref="E10:F10"/>
    <mergeCell ref="E11:F11"/>
    <mergeCell ref="A4:F4"/>
    <mergeCell ref="A5:F5"/>
    <mergeCell ref="A6:F6"/>
    <mergeCell ref="C9:D9"/>
    <mergeCell ref="E9:F9"/>
  </mergeCells>
  <printOptions/>
  <pageMargins left="0.75" right="0.75" top="1" bottom="1" header="0.5" footer="0.5"/>
  <pageSetup horizontalDpi="300" verticalDpi="300" orientation="portrait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F44" sqref="F44"/>
    </sheetView>
  </sheetViews>
  <sheetFormatPr defaultColWidth="9.00390625" defaultRowHeight="12.75"/>
  <cols>
    <col min="1" max="1" width="3.75390625" style="141" customWidth="1"/>
    <col min="2" max="2" width="54.75390625" style="142" customWidth="1"/>
    <col min="3" max="3" width="9.125" style="142" customWidth="1"/>
    <col min="4" max="4" width="10.00390625" style="142" customWidth="1"/>
    <col min="5" max="16384" width="9.125" style="142" customWidth="1"/>
  </cols>
  <sheetData>
    <row r="1" spans="2:5" ht="18" customHeight="1">
      <c r="B1" s="364" t="s">
        <v>199</v>
      </c>
      <c r="C1" s="364"/>
      <c r="D1" s="364"/>
      <c r="E1" s="364"/>
    </row>
    <row r="2" spans="3:5" ht="18" customHeight="1">
      <c r="C2" s="143"/>
      <c r="D2" s="143"/>
      <c r="E2" s="143"/>
    </row>
    <row r="3" ht="18" customHeight="1"/>
    <row r="4" spans="1:5" ht="18" customHeight="1">
      <c r="A4" s="365" t="s">
        <v>132</v>
      </c>
      <c r="B4" s="365"/>
      <c r="C4" s="365"/>
      <c r="D4" s="365"/>
      <c r="E4" s="365"/>
    </row>
    <row r="5" spans="1:5" ht="18" customHeight="1">
      <c r="A5" s="365" t="s">
        <v>169</v>
      </c>
      <c r="B5" s="365"/>
      <c r="C5" s="365"/>
      <c r="D5" s="365"/>
      <c r="E5" s="365"/>
    </row>
    <row r="6" spans="1:5" ht="18" customHeight="1">
      <c r="A6" s="365" t="s">
        <v>162</v>
      </c>
      <c r="B6" s="365"/>
      <c r="C6" s="365"/>
      <c r="D6" s="365"/>
      <c r="E6" s="365"/>
    </row>
    <row r="7" spans="2:5" ht="18" customHeight="1">
      <c r="B7" s="141"/>
      <c r="C7" s="141"/>
      <c r="D7" s="141"/>
      <c r="E7" s="141"/>
    </row>
    <row r="8" ht="18" customHeight="1"/>
    <row r="9" spans="1:5" ht="18" customHeight="1">
      <c r="A9" s="147"/>
      <c r="B9" s="148" t="s">
        <v>0</v>
      </c>
      <c r="C9" s="366" t="s">
        <v>170</v>
      </c>
      <c r="D9" s="367"/>
      <c r="E9" s="368"/>
    </row>
    <row r="10" spans="1:5" ht="18" customHeight="1">
      <c r="A10" s="149">
        <v>1</v>
      </c>
      <c r="B10" s="253" t="s">
        <v>36</v>
      </c>
      <c r="C10" s="150"/>
      <c r="D10" s="151">
        <f>SUM(D11:D20)</f>
        <v>11183</v>
      </c>
      <c r="E10" s="152"/>
    </row>
    <row r="11" spans="1:5" ht="18" customHeight="1">
      <c r="A11" s="153"/>
      <c r="B11" s="254" t="s">
        <v>152</v>
      </c>
      <c r="C11" s="238"/>
      <c r="D11" s="239">
        <v>2569</v>
      </c>
      <c r="E11" s="154"/>
    </row>
    <row r="12" spans="1:5" ht="18" customHeight="1">
      <c r="A12" s="153"/>
      <c r="B12" s="254" t="s">
        <v>121</v>
      </c>
      <c r="C12" s="238"/>
      <c r="D12" s="239">
        <v>421</v>
      </c>
      <c r="E12" s="154"/>
    </row>
    <row r="13" spans="1:5" ht="18" customHeight="1">
      <c r="A13" s="153"/>
      <c r="B13" s="254" t="s">
        <v>122</v>
      </c>
      <c r="C13" s="238"/>
      <c r="D13" s="239">
        <v>60</v>
      </c>
      <c r="E13" s="154"/>
    </row>
    <row r="14" spans="1:5" ht="18" customHeight="1" hidden="1">
      <c r="A14" s="153"/>
      <c r="B14" s="254" t="s">
        <v>99</v>
      </c>
      <c r="C14" s="238"/>
      <c r="D14" s="239"/>
      <c r="E14" s="154"/>
    </row>
    <row r="15" spans="1:5" ht="18" customHeight="1" hidden="1">
      <c r="A15" s="153"/>
      <c r="B15" s="254" t="s">
        <v>100</v>
      </c>
      <c r="C15" s="238"/>
      <c r="D15" s="239"/>
      <c r="E15" s="154"/>
    </row>
    <row r="16" spans="1:5" ht="18" customHeight="1" hidden="1">
      <c r="A16" s="153"/>
      <c r="B16" s="254" t="s">
        <v>153</v>
      </c>
      <c r="C16" s="238"/>
      <c r="D16" s="239"/>
      <c r="E16" s="154"/>
    </row>
    <row r="17" spans="1:5" ht="18" customHeight="1" hidden="1">
      <c r="A17" s="153"/>
      <c r="B17" s="254" t="s">
        <v>123</v>
      </c>
      <c r="C17" s="238"/>
      <c r="D17" s="239"/>
      <c r="E17" s="154"/>
    </row>
    <row r="18" spans="1:5" ht="18" customHeight="1">
      <c r="A18" s="155"/>
      <c r="B18" s="254" t="s">
        <v>102</v>
      </c>
      <c r="C18" s="240"/>
      <c r="D18" s="239">
        <v>7741</v>
      </c>
      <c r="E18" s="154"/>
    </row>
    <row r="19" spans="1:5" ht="18" customHeight="1" hidden="1">
      <c r="A19" s="153"/>
      <c r="B19" s="254" t="s">
        <v>154</v>
      </c>
      <c r="C19" s="238"/>
      <c r="D19" s="239"/>
      <c r="E19" s="154"/>
    </row>
    <row r="20" spans="1:5" ht="18" customHeight="1">
      <c r="A20" s="153"/>
      <c r="B20" s="254" t="s">
        <v>101</v>
      </c>
      <c r="C20" s="238"/>
      <c r="D20" s="239">
        <v>392</v>
      </c>
      <c r="E20" s="154"/>
    </row>
    <row r="21" spans="1:5" ht="18" customHeight="1">
      <c r="A21" s="158">
        <v>2</v>
      </c>
      <c r="B21" s="255" t="s">
        <v>143</v>
      </c>
      <c r="C21" s="150"/>
      <c r="D21" s="151">
        <f>SUM(D22:D25)</f>
        <v>1543</v>
      </c>
      <c r="E21" s="159"/>
    </row>
    <row r="22" spans="1:5" ht="18" customHeight="1">
      <c r="A22" s="153"/>
      <c r="B22" s="254" t="s">
        <v>62</v>
      </c>
      <c r="C22" s="238"/>
      <c r="D22" s="239">
        <v>1512</v>
      </c>
      <c r="E22" s="154"/>
    </row>
    <row r="23" spans="1:5" ht="18" customHeight="1" hidden="1">
      <c r="A23" s="153"/>
      <c r="B23" s="254" t="s">
        <v>124</v>
      </c>
      <c r="C23" s="238"/>
      <c r="D23" s="239"/>
      <c r="E23" s="154"/>
    </row>
    <row r="24" spans="1:5" ht="18" customHeight="1" hidden="1">
      <c r="A24" s="153"/>
      <c r="B24" s="254" t="s">
        <v>125</v>
      </c>
      <c r="C24" s="238"/>
      <c r="D24" s="239"/>
      <c r="E24" s="154"/>
    </row>
    <row r="25" spans="1:5" ht="18" customHeight="1">
      <c r="A25" s="156"/>
      <c r="B25" s="256" t="s">
        <v>126</v>
      </c>
      <c r="C25" s="242"/>
      <c r="D25" s="243">
        <v>31</v>
      </c>
      <c r="E25" s="157"/>
    </row>
    <row r="26" spans="1:5" ht="18" customHeight="1">
      <c r="A26" s="244">
        <v>3</v>
      </c>
      <c r="B26" s="257" t="s">
        <v>7</v>
      </c>
      <c r="C26" s="150"/>
      <c r="D26" s="151">
        <f>SUM(D27:D44)</f>
        <v>22318</v>
      </c>
      <c r="E26" s="159"/>
    </row>
    <row r="27" spans="1:5" ht="18" customHeight="1">
      <c r="A27" s="245"/>
      <c r="B27" s="254" t="s">
        <v>93</v>
      </c>
      <c r="C27" s="240"/>
      <c r="D27" s="239">
        <v>0</v>
      </c>
      <c r="E27" s="154"/>
    </row>
    <row r="28" spans="1:5" ht="18" customHeight="1">
      <c r="A28" s="246"/>
      <c r="B28" s="254" t="s">
        <v>144</v>
      </c>
      <c r="C28" s="238"/>
      <c r="D28" s="239">
        <v>5138</v>
      </c>
      <c r="E28" s="154"/>
    </row>
    <row r="29" spans="1:5" ht="18" customHeight="1" hidden="1">
      <c r="A29" s="246"/>
      <c r="B29" s="254" t="s">
        <v>155</v>
      </c>
      <c r="C29" s="240"/>
      <c r="D29" s="239"/>
      <c r="E29" s="154"/>
    </row>
    <row r="30" spans="1:5" ht="18" customHeight="1">
      <c r="A30" s="246"/>
      <c r="B30" s="254" t="s">
        <v>166</v>
      </c>
      <c r="C30" s="238"/>
      <c r="D30" s="239">
        <v>492</v>
      </c>
      <c r="E30" s="154"/>
    </row>
    <row r="31" spans="1:5" ht="18" customHeight="1">
      <c r="A31" s="246"/>
      <c r="B31" s="254" t="s">
        <v>157</v>
      </c>
      <c r="C31" s="238"/>
      <c r="D31" s="239">
        <v>225</v>
      </c>
      <c r="E31" s="154"/>
    </row>
    <row r="32" spans="1:5" ht="18" customHeight="1">
      <c r="A32" s="246"/>
      <c r="B32" s="254" t="s">
        <v>158</v>
      </c>
      <c r="C32" s="238"/>
      <c r="D32" s="239">
        <v>1863</v>
      </c>
      <c r="E32" s="154"/>
    </row>
    <row r="33" spans="1:5" ht="18" customHeight="1" hidden="1">
      <c r="A33" s="246"/>
      <c r="B33" s="254" t="s">
        <v>112</v>
      </c>
      <c r="C33" s="238"/>
      <c r="D33" s="239"/>
      <c r="E33" s="154"/>
    </row>
    <row r="34" spans="1:5" ht="18" customHeight="1">
      <c r="A34" s="246"/>
      <c r="B34" s="254" t="s">
        <v>127</v>
      </c>
      <c r="C34" s="238"/>
      <c r="D34" s="239">
        <v>219</v>
      </c>
      <c r="E34" s="154"/>
    </row>
    <row r="35" spans="1:5" ht="18" customHeight="1">
      <c r="A35" s="246"/>
      <c r="B35" s="254" t="s">
        <v>94</v>
      </c>
      <c r="C35" s="238"/>
      <c r="D35" s="239">
        <v>4784</v>
      </c>
      <c r="E35" s="154"/>
    </row>
    <row r="36" spans="1:5" ht="18" customHeight="1" hidden="1">
      <c r="A36" s="246"/>
      <c r="B36" s="254" t="s">
        <v>159</v>
      </c>
      <c r="C36" s="238"/>
      <c r="D36" s="239"/>
      <c r="E36" s="154"/>
    </row>
    <row r="37" spans="1:5" ht="18" customHeight="1">
      <c r="A37" s="246"/>
      <c r="B37" s="254" t="s">
        <v>95</v>
      </c>
      <c r="C37" s="238"/>
      <c r="D37" s="239">
        <v>108</v>
      </c>
      <c r="E37" s="154"/>
    </row>
    <row r="38" spans="1:5" ht="18" customHeight="1">
      <c r="A38" s="246"/>
      <c r="B38" s="254" t="s">
        <v>160</v>
      </c>
      <c r="C38" s="238"/>
      <c r="D38" s="239">
        <v>4475</v>
      </c>
      <c r="E38" s="154"/>
    </row>
    <row r="39" spans="1:5" ht="18" customHeight="1">
      <c r="A39" s="246"/>
      <c r="B39" s="254" t="s">
        <v>96</v>
      </c>
      <c r="C39" s="238"/>
      <c r="D39" s="239">
        <v>10</v>
      </c>
      <c r="E39" s="154"/>
    </row>
    <row r="40" spans="1:5" ht="18" customHeight="1">
      <c r="A40" s="246"/>
      <c r="B40" s="254" t="s">
        <v>97</v>
      </c>
      <c r="C40" s="238"/>
      <c r="D40" s="239">
        <v>154</v>
      </c>
      <c r="E40" s="154"/>
    </row>
    <row r="41" spans="1:5" ht="18" customHeight="1">
      <c r="A41" s="246"/>
      <c r="B41" s="254" t="s">
        <v>128</v>
      </c>
      <c r="C41" s="238"/>
      <c r="D41" s="239">
        <v>4128</v>
      </c>
      <c r="E41" s="154"/>
    </row>
    <row r="42" spans="1:5" ht="18" customHeight="1" hidden="1">
      <c r="A42" s="246"/>
      <c r="B42" s="254" t="s">
        <v>98</v>
      </c>
      <c r="C42" s="238"/>
      <c r="D42" s="239"/>
      <c r="E42" s="154"/>
    </row>
    <row r="43" spans="1:5" ht="18" customHeight="1">
      <c r="A43" s="246"/>
      <c r="B43" s="254" t="s">
        <v>64</v>
      </c>
      <c r="C43" s="238"/>
      <c r="D43" s="239">
        <v>96</v>
      </c>
      <c r="E43" s="154"/>
    </row>
    <row r="44" spans="1:5" ht="18" customHeight="1">
      <c r="A44" s="246"/>
      <c r="B44" s="254" t="s">
        <v>63</v>
      </c>
      <c r="C44" s="238"/>
      <c r="D44" s="239">
        <v>626</v>
      </c>
      <c r="E44" s="154"/>
    </row>
    <row r="45" spans="1:5" ht="18" customHeight="1">
      <c r="A45" s="248">
        <v>4</v>
      </c>
      <c r="B45" s="257" t="s">
        <v>103</v>
      </c>
      <c r="C45" s="249"/>
      <c r="D45" s="151">
        <f>D48+D47+D46</f>
        <v>19603</v>
      </c>
      <c r="E45" s="251"/>
    </row>
    <row r="46" spans="1:5" ht="18" customHeight="1">
      <c r="A46" s="263"/>
      <c r="B46" s="266" t="s">
        <v>265</v>
      </c>
      <c r="C46" s="264"/>
      <c r="D46" s="267">
        <v>12</v>
      </c>
      <c r="E46" s="265"/>
    </row>
    <row r="47" spans="1:5" ht="18" customHeight="1">
      <c r="A47" s="263"/>
      <c r="B47" s="266" t="s">
        <v>266</v>
      </c>
      <c r="C47" s="264"/>
      <c r="D47" s="267">
        <v>582</v>
      </c>
      <c r="E47" s="265"/>
    </row>
    <row r="48" spans="1:5" ht="18" customHeight="1">
      <c r="A48" s="160"/>
      <c r="B48" s="256" t="s">
        <v>267</v>
      </c>
      <c r="C48" s="247"/>
      <c r="D48" s="243">
        <v>19009</v>
      </c>
      <c r="E48" s="157"/>
    </row>
    <row r="49" spans="1:5" ht="18" customHeight="1">
      <c r="A49" s="248">
        <v>5</v>
      </c>
      <c r="B49" s="257" t="s">
        <v>167</v>
      </c>
      <c r="C49" s="250"/>
      <c r="D49" s="151">
        <f>D50</f>
        <v>2716</v>
      </c>
      <c r="E49" s="262"/>
    </row>
    <row r="50" spans="1:5" ht="18" customHeight="1">
      <c r="A50" s="160"/>
      <c r="B50" s="256" t="s">
        <v>168</v>
      </c>
      <c r="C50" s="247"/>
      <c r="D50" s="243">
        <v>2716</v>
      </c>
      <c r="E50" s="157"/>
    </row>
    <row r="51" spans="1:5" ht="18" customHeight="1">
      <c r="A51" s="161"/>
      <c r="B51" s="162" t="s">
        <v>1</v>
      </c>
      <c r="C51" s="163"/>
      <c r="D51" s="164">
        <f>D26+D21+D10+D45+D49</f>
        <v>57363</v>
      </c>
      <c r="E51" s="165"/>
    </row>
    <row r="52" spans="1:5" ht="18.75">
      <c r="A52" s="125"/>
      <c r="B52" s="166"/>
      <c r="C52" s="166"/>
      <c r="D52" s="166"/>
      <c r="E52" s="166"/>
    </row>
  </sheetData>
  <sheetProtection/>
  <mergeCells count="5">
    <mergeCell ref="B1:E1"/>
    <mergeCell ref="A4:E4"/>
    <mergeCell ref="A5:E5"/>
    <mergeCell ref="A6:E6"/>
    <mergeCell ref="C9:E9"/>
  </mergeCells>
  <printOptions horizontalCentered="1"/>
  <pageMargins left="0.7874015748031497" right="0.7874015748031497" top="0.75" bottom="0.69" header="0.5118110236220472" footer="0.5118110236220472"/>
  <pageSetup horizontalDpi="300" verticalDpi="300" orientation="portrait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H35" sqref="H35"/>
    </sheetView>
  </sheetViews>
  <sheetFormatPr defaultColWidth="9.00390625" defaultRowHeight="12.75"/>
  <cols>
    <col min="1" max="1" width="3.75390625" style="141" customWidth="1"/>
    <col min="2" max="2" width="54.75390625" style="142" customWidth="1"/>
    <col min="3" max="3" width="9.125" style="142" customWidth="1"/>
    <col min="4" max="4" width="10.00390625" style="142" customWidth="1"/>
    <col min="5" max="16384" width="9.125" style="142" customWidth="1"/>
  </cols>
  <sheetData>
    <row r="1" spans="2:5" ht="18" customHeight="1">
      <c r="B1" s="364" t="s">
        <v>200</v>
      </c>
      <c r="C1" s="364"/>
      <c r="D1" s="364"/>
      <c r="E1" s="364"/>
    </row>
    <row r="2" spans="3:5" ht="18" customHeight="1">
      <c r="C2" s="143"/>
      <c r="D2" s="143"/>
      <c r="E2" s="143"/>
    </row>
    <row r="3" ht="18" customHeight="1">
      <c r="F3" s="144"/>
    </row>
    <row r="4" spans="1:6" ht="18" customHeight="1">
      <c r="A4" s="365" t="s">
        <v>132</v>
      </c>
      <c r="B4" s="365"/>
      <c r="C4" s="365"/>
      <c r="D4" s="365"/>
      <c r="E4" s="365"/>
      <c r="F4" s="145"/>
    </row>
    <row r="5" spans="1:6" ht="18" customHeight="1">
      <c r="A5" s="365" t="s">
        <v>169</v>
      </c>
      <c r="B5" s="365"/>
      <c r="C5" s="365"/>
      <c r="D5" s="365"/>
      <c r="E5" s="365"/>
      <c r="F5" s="145"/>
    </row>
    <row r="6" spans="1:6" ht="18" customHeight="1">
      <c r="A6" s="365" t="s">
        <v>150</v>
      </c>
      <c r="B6" s="365"/>
      <c r="C6" s="365"/>
      <c r="D6" s="365"/>
      <c r="E6" s="365"/>
      <c r="F6" s="146"/>
    </row>
    <row r="7" spans="2:6" ht="18" customHeight="1">
      <c r="B7" s="141"/>
      <c r="C7" s="141"/>
      <c r="D7" s="141"/>
      <c r="E7" s="141"/>
      <c r="F7" s="146"/>
    </row>
    <row r="8" ht="18" customHeight="1">
      <c r="F8" s="144"/>
    </row>
    <row r="9" spans="1:6" ht="18" customHeight="1">
      <c r="A9" s="147"/>
      <c r="B9" s="148" t="s">
        <v>0</v>
      </c>
      <c r="C9" s="366" t="s">
        <v>170</v>
      </c>
      <c r="D9" s="367"/>
      <c r="E9" s="368"/>
      <c r="F9" s="144"/>
    </row>
    <row r="10" spans="1:6" ht="18" customHeight="1">
      <c r="A10" s="149">
        <v>1</v>
      </c>
      <c r="B10" s="253" t="s">
        <v>36</v>
      </c>
      <c r="C10" s="150"/>
      <c r="D10" s="151">
        <f>SUM(D11:D20)</f>
        <v>5904</v>
      </c>
      <c r="E10" s="152"/>
      <c r="F10" s="144"/>
    </row>
    <row r="11" spans="1:6" ht="18" customHeight="1">
      <c r="A11" s="153"/>
      <c r="B11" s="254" t="s">
        <v>152</v>
      </c>
      <c r="C11" s="238"/>
      <c r="D11" s="239">
        <v>5784</v>
      </c>
      <c r="E11" s="154"/>
      <c r="F11" s="144"/>
    </row>
    <row r="12" spans="1:6" ht="18" customHeight="1" hidden="1">
      <c r="A12" s="153"/>
      <c r="B12" s="254" t="s">
        <v>121</v>
      </c>
      <c r="C12" s="238"/>
      <c r="D12" s="239"/>
      <c r="E12" s="154"/>
      <c r="F12" s="144"/>
    </row>
    <row r="13" spans="1:6" ht="18" customHeight="1">
      <c r="A13" s="153"/>
      <c r="B13" s="254" t="s">
        <v>122</v>
      </c>
      <c r="C13" s="238"/>
      <c r="D13" s="239">
        <v>120</v>
      </c>
      <c r="E13" s="154"/>
      <c r="F13" s="144"/>
    </row>
    <row r="14" spans="1:6" ht="18" customHeight="1" hidden="1">
      <c r="A14" s="153"/>
      <c r="B14" s="254" t="s">
        <v>99</v>
      </c>
      <c r="C14" s="238"/>
      <c r="D14" s="239"/>
      <c r="E14" s="154"/>
      <c r="F14" s="144"/>
    </row>
    <row r="15" spans="1:6" ht="18" customHeight="1" hidden="1">
      <c r="A15" s="153"/>
      <c r="B15" s="254" t="s">
        <v>100</v>
      </c>
      <c r="C15" s="238"/>
      <c r="D15" s="239"/>
      <c r="E15" s="154"/>
      <c r="F15" s="144"/>
    </row>
    <row r="16" spans="1:6" ht="18" customHeight="1" hidden="1">
      <c r="A16" s="153"/>
      <c r="B16" s="254" t="s">
        <v>153</v>
      </c>
      <c r="C16" s="238"/>
      <c r="D16" s="239"/>
      <c r="E16" s="154"/>
      <c r="F16" s="144"/>
    </row>
    <row r="17" spans="1:6" ht="18" customHeight="1" hidden="1">
      <c r="A17" s="153"/>
      <c r="B17" s="254" t="s">
        <v>123</v>
      </c>
      <c r="C17" s="238"/>
      <c r="D17" s="239"/>
      <c r="E17" s="154"/>
      <c r="F17" s="144"/>
    </row>
    <row r="18" spans="1:6" ht="18" customHeight="1" hidden="1">
      <c r="A18" s="155"/>
      <c r="B18" s="254" t="s">
        <v>102</v>
      </c>
      <c r="C18" s="240"/>
      <c r="D18" s="241"/>
      <c r="E18" s="154"/>
      <c r="F18" s="144"/>
    </row>
    <row r="19" spans="1:6" ht="18" customHeight="1" hidden="1">
      <c r="A19" s="153"/>
      <c r="B19" s="254" t="s">
        <v>154</v>
      </c>
      <c r="C19" s="238"/>
      <c r="D19" s="239"/>
      <c r="E19" s="154"/>
      <c r="F19" s="144"/>
    </row>
    <row r="20" spans="1:6" ht="18" customHeight="1" hidden="1">
      <c r="A20" s="153"/>
      <c r="B20" s="254" t="s">
        <v>101</v>
      </c>
      <c r="C20" s="238"/>
      <c r="D20" s="239"/>
      <c r="E20" s="154"/>
      <c r="F20" s="144"/>
    </row>
    <row r="21" spans="1:6" ht="18" customHeight="1">
      <c r="A21" s="158">
        <v>2</v>
      </c>
      <c r="B21" s="255" t="s">
        <v>143</v>
      </c>
      <c r="C21" s="150"/>
      <c r="D21" s="151">
        <f>SUM(D22:D25)</f>
        <v>992</v>
      </c>
      <c r="E21" s="159"/>
      <c r="F21" s="144"/>
    </row>
    <row r="22" spans="1:6" ht="18" customHeight="1">
      <c r="A22" s="153"/>
      <c r="B22" s="254" t="s">
        <v>62</v>
      </c>
      <c r="C22" s="238"/>
      <c r="D22" s="239">
        <v>974</v>
      </c>
      <c r="E22" s="154"/>
      <c r="F22" s="144"/>
    </row>
    <row r="23" spans="1:6" ht="18" customHeight="1" hidden="1">
      <c r="A23" s="153"/>
      <c r="B23" s="254" t="s">
        <v>124</v>
      </c>
      <c r="C23" s="238"/>
      <c r="D23" s="239"/>
      <c r="E23" s="154"/>
      <c r="F23" s="144"/>
    </row>
    <row r="24" spans="1:6" ht="18" customHeight="1" hidden="1">
      <c r="A24" s="153"/>
      <c r="B24" s="254" t="s">
        <v>125</v>
      </c>
      <c r="C24" s="238"/>
      <c r="D24" s="239"/>
      <c r="E24" s="154"/>
      <c r="F24" s="144"/>
    </row>
    <row r="25" spans="1:6" ht="18" customHeight="1">
      <c r="A25" s="156"/>
      <c r="B25" s="256" t="s">
        <v>126</v>
      </c>
      <c r="C25" s="242"/>
      <c r="D25" s="243">
        <v>18</v>
      </c>
      <c r="E25" s="157"/>
      <c r="F25" s="144"/>
    </row>
    <row r="26" spans="1:6" ht="18" customHeight="1">
      <c r="A26" s="244">
        <v>3</v>
      </c>
      <c r="B26" s="257" t="s">
        <v>7</v>
      </c>
      <c r="C26" s="150"/>
      <c r="D26" s="151">
        <f>SUM(D27:D44)</f>
        <v>1863</v>
      </c>
      <c r="E26" s="159"/>
      <c r="F26" s="144"/>
    </row>
    <row r="27" spans="1:6" ht="18" customHeight="1">
      <c r="A27" s="245"/>
      <c r="B27" s="254" t="s">
        <v>93</v>
      </c>
      <c r="C27" s="240"/>
      <c r="D27" s="239">
        <v>3</v>
      </c>
      <c r="E27" s="154"/>
      <c r="F27" s="144"/>
    </row>
    <row r="28" spans="1:6" ht="18" customHeight="1">
      <c r="A28" s="246"/>
      <c r="B28" s="254" t="s">
        <v>144</v>
      </c>
      <c r="C28" s="238"/>
      <c r="D28" s="239">
        <v>85</v>
      </c>
      <c r="E28" s="154"/>
      <c r="F28" s="144"/>
    </row>
    <row r="29" spans="1:6" ht="18" customHeight="1" hidden="1">
      <c r="A29" s="246"/>
      <c r="B29" s="254" t="s">
        <v>155</v>
      </c>
      <c r="C29" s="240"/>
      <c r="D29" s="239"/>
      <c r="E29" s="154"/>
      <c r="F29" s="144"/>
    </row>
    <row r="30" spans="1:5" ht="18" customHeight="1">
      <c r="A30" s="246"/>
      <c r="B30" s="254" t="s">
        <v>166</v>
      </c>
      <c r="C30" s="238"/>
      <c r="D30" s="239">
        <v>110</v>
      </c>
      <c r="E30" s="154"/>
    </row>
    <row r="31" spans="1:5" ht="18" customHeight="1">
      <c r="A31" s="246"/>
      <c r="B31" s="254" t="s">
        <v>157</v>
      </c>
      <c r="C31" s="238"/>
      <c r="D31" s="239">
        <v>27</v>
      </c>
      <c r="E31" s="154"/>
    </row>
    <row r="32" spans="1:5" ht="18" customHeight="1">
      <c r="A32" s="246"/>
      <c r="B32" s="254" t="s">
        <v>158</v>
      </c>
      <c r="C32" s="238"/>
      <c r="D32" s="239">
        <v>1008</v>
      </c>
      <c r="E32" s="154"/>
    </row>
    <row r="33" spans="1:5" ht="18" customHeight="1" hidden="1">
      <c r="A33" s="246"/>
      <c r="B33" s="254" t="s">
        <v>112</v>
      </c>
      <c r="C33" s="238"/>
      <c r="D33" s="239"/>
      <c r="E33" s="154"/>
    </row>
    <row r="34" spans="1:5" ht="18" customHeight="1">
      <c r="A34" s="246"/>
      <c r="B34" s="254" t="s">
        <v>127</v>
      </c>
      <c r="C34" s="238"/>
      <c r="D34" s="239">
        <v>16</v>
      </c>
      <c r="E34" s="154"/>
    </row>
    <row r="35" spans="1:5" ht="18" customHeight="1">
      <c r="A35" s="246"/>
      <c r="B35" s="254" t="s">
        <v>94</v>
      </c>
      <c r="C35" s="238"/>
      <c r="D35" s="239">
        <v>12</v>
      </c>
      <c r="E35" s="154"/>
    </row>
    <row r="36" spans="1:5" ht="18" customHeight="1" hidden="1">
      <c r="A36" s="246"/>
      <c r="B36" s="254" t="s">
        <v>159</v>
      </c>
      <c r="C36" s="238"/>
      <c r="D36" s="239"/>
      <c r="E36" s="154"/>
    </row>
    <row r="37" spans="1:5" ht="18" customHeight="1" hidden="1">
      <c r="A37" s="246"/>
      <c r="B37" s="254" t="s">
        <v>95</v>
      </c>
      <c r="C37" s="238"/>
      <c r="D37" s="239"/>
      <c r="E37" s="154"/>
    </row>
    <row r="38" spans="1:5" ht="18" customHeight="1">
      <c r="A38" s="246"/>
      <c r="B38" s="254" t="s">
        <v>160</v>
      </c>
      <c r="C38" s="238"/>
      <c r="D38" s="239">
        <v>249</v>
      </c>
      <c r="E38" s="154"/>
    </row>
    <row r="39" spans="1:5" ht="18" customHeight="1">
      <c r="A39" s="246"/>
      <c r="B39" s="254" t="s">
        <v>96</v>
      </c>
      <c r="C39" s="238"/>
      <c r="D39" s="239">
        <v>44</v>
      </c>
      <c r="E39" s="154"/>
    </row>
    <row r="40" spans="1:5" ht="18" customHeight="1" hidden="1">
      <c r="A40" s="246"/>
      <c r="B40" s="254" t="s">
        <v>97</v>
      </c>
      <c r="C40" s="238"/>
      <c r="D40" s="239"/>
      <c r="E40" s="154"/>
    </row>
    <row r="41" spans="1:5" ht="18" customHeight="1">
      <c r="A41" s="246"/>
      <c r="B41" s="254" t="s">
        <v>128</v>
      </c>
      <c r="C41" s="238"/>
      <c r="D41" s="239">
        <v>309</v>
      </c>
      <c r="E41" s="154"/>
    </row>
    <row r="42" spans="1:5" ht="18" customHeight="1" hidden="1">
      <c r="A42" s="246"/>
      <c r="B42" s="254" t="s">
        <v>98</v>
      </c>
      <c r="C42" s="238"/>
      <c r="D42" s="239"/>
      <c r="E42" s="154"/>
    </row>
    <row r="43" spans="1:5" ht="18" customHeight="1" hidden="1">
      <c r="A43" s="246"/>
      <c r="B43" s="254" t="s">
        <v>64</v>
      </c>
      <c r="C43" s="238"/>
      <c r="D43" s="239"/>
      <c r="E43" s="154"/>
    </row>
    <row r="44" spans="1:5" ht="18" customHeight="1" hidden="1">
      <c r="A44" s="246"/>
      <c r="B44" s="254" t="s">
        <v>63</v>
      </c>
      <c r="C44" s="238"/>
      <c r="D44" s="239"/>
      <c r="E44" s="154"/>
    </row>
    <row r="45" spans="1:5" ht="18" customHeight="1" hidden="1">
      <c r="A45" s="248">
        <v>4</v>
      </c>
      <c r="B45" s="257" t="s">
        <v>103</v>
      </c>
      <c r="C45" s="249"/>
      <c r="D45" s="250">
        <f>D46</f>
        <v>0</v>
      </c>
      <c r="E45" s="251"/>
    </row>
    <row r="46" spans="1:5" ht="18" customHeight="1" hidden="1">
      <c r="A46" s="160"/>
      <c r="B46" s="256" t="s">
        <v>133</v>
      </c>
      <c r="C46" s="247"/>
      <c r="D46" s="247"/>
      <c r="E46" s="157"/>
    </row>
    <row r="47" spans="1:5" ht="18" customHeight="1">
      <c r="A47" s="161"/>
      <c r="B47" s="162" t="s">
        <v>1</v>
      </c>
      <c r="C47" s="163"/>
      <c r="D47" s="164">
        <f>D26+D21+D10+D45</f>
        <v>8759</v>
      </c>
      <c r="E47" s="165"/>
    </row>
    <row r="48" spans="1:5" ht="18.75">
      <c r="A48" s="125"/>
      <c r="B48" s="166"/>
      <c r="C48" s="166"/>
      <c r="D48" s="166"/>
      <c r="E48" s="166"/>
    </row>
  </sheetData>
  <sheetProtection/>
  <mergeCells count="5">
    <mergeCell ref="B1:E1"/>
    <mergeCell ref="A4:E4"/>
    <mergeCell ref="A5:E5"/>
    <mergeCell ref="A6:E6"/>
    <mergeCell ref="C9:E9"/>
  </mergeCells>
  <printOptions horizontalCentered="1"/>
  <pageMargins left="0.7874015748031497" right="0.7874015748031497" top="0.75" bottom="0.69" header="0.5118110236220472" footer="0.5118110236220472"/>
  <pageSetup horizontalDpi="300" verticalDpi="300" orientation="portrait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B41" sqref="B41"/>
    </sheetView>
  </sheetViews>
  <sheetFormatPr defaultColWidth="9.00390625" defaultRowHeight="12.75"/>
  <cols>
    <col min="1" max="1" width="3.75390625" style="141" customWidth="1"/>
    <col min="2" max="2" width="54.75390625" style="142" customWidth="1"/>
    <col min="3" max="3" width="9.125" style="142" customWidth="1"/>
    <col min="4" max="4" width="10.00390625" style="142" customWidth="1"/>
    <col min="5" max="16384" width="9.125" style="142" customWidth="1"/>
  </cols>
  <sheetData>
    <row r="1" spans="2:5" ht="18" customHeight="1">
      <c r="B1" s="364" t="s">
        <v>201</v>
      </c>
      <c r="C1" s="364"/>
      <c r="D1" s="364"/>
      <c r="E1" s="364"/>
    </row>
    <row r="2" spans="3:5" ht="18" customHeight="1">
      <c r="C2" s="143"/>
      <c r="D2" s="143"/>
      <c r="E2" s="143"/>
    </row>
    <row r="3" ht="18" customHeight="1">
      <c r="F3" s="144"/>
    </row>
    <row r="4" spans="1:6" ht="18" customHeight="1">
      <c r="A4" s="365" t="s">
        <v>132</v>
      </c>
      <c r="B4" s="365"/>
      <c r="C4" s="365"/>
      <c r="D4" s="365"/>
      <c r="E4" s="365"/>
      <c r="F4" s="145"/>
    </row>
    <row r="5" spans="1:6" ht="18" customHeight="1">
      <c r="A5" s="365" t="s">
        <v>169</v>
      </c>
      <c r="B5" s="365"/>
      <c r="C5" s="365"/>
      <c r="D5" s="365"/>
      <c r="E5" s="365"/>
      <c r="F5" s="145"/>
    </row>
    <row r="6" spans="1:6" ht="18" customHeight="1">
      <c r="A6" s="365" t="s">
        <v>149</v>
      </c>
      <c r="B6" s="365"/>
      <c r="C6" s="365"/>
      <c r="D6" s="365"/>
      <c r="E6" s="365"/>
      <c r="F6" s="146"/>
    </row>
    <row r="7" spans="2:6" ht="18" customHeight="1">
      <c r="B7" s="141"/>
      <c r="C7" s="141"/>
      <c r="D7" s="141"/>
      <c r="E7" s="141"/>
      <c r="F7" s="146"/>
    </row>
    <row r="8" ht="18" customHeight="1">
      <c r="F8" s="144"/>
    </row>
    <row r="9" spans="1:6" ht="18" customHeight="1">
      <c r="A9" s="147"/>
      <c r="B9" s="148" t="s">
        <v>0</v>
      </c>
      <c r="C9" s="366" t="s">
        <v>170</v>
      </c>
      <c r="D9" s="367"/>
      <c r="E9" s="368"/>
      <c r="F9" s="144"/>
    </row>
    <row r="10" spans="1:6" ht="18" customHeight="1">
      <c r="A10" s="149">
        <v>1</v>
      </c>
      <c r="B10" s="253" t="s">
        <v>36</v>
      </c>
      <c r="C10" s="150"/>
      <c r="D10" s="151">
        <f>SUM(D11:D20)</f>
        <v>3140</v>
      </c>
      <c r="E10" s="152"/>
      <c r="F10" s="144"/>
    </row>
    <row r="11" spans="1:6" ht="18" customHeight="1" hidden="1">
      <c r="A11" s="153"/>
      <c r="B11" s="254" t="s">
        <v>152</v>
      </c>
      <c r="C11" s="238"/>
      <c r="D11" s="239"/>
      <c r="E11" s="154"/>
      <c r="F11" s="144"/>
    </row>
    <row r="12" spans="1:6" ht="18" customHeight="1" hidden="1">
      <c r="A12" s="153"/>
      <c r="B12" s="254" t="s">
        <v>121</v>
      </c>
      <c r="C12" s="238"/>
      <c r="D12" s="239"/>
      <c r="E12" s="154"/>
      <c r="F12" s="144"/>
    </row>
    <row r="13" spans="1:6" ht="18" customHeight="1" hidden="1">
      <c r="A13" s="153"/>
      <c r="B13" s="254" t="s">
        <v>122</v>
      </c>
      <c r="C13" s="238"/>
      <c r="D13" s="239"/>
      <c r="E13" s="154"/>
      <c r="F13" s="144"/>
    </row>
    <row r="14" spans="1:6" ht="18" customHeight="1" hidden="1">
      <c r="A14" s="153"/>
      <c r="B14" s="254" t="s">
        <v>99</v>
      </c>
      <c r="C14" s="238"/>
      <c r="D14" s="239"/>
      <c r="E14" s="154"/>
      <c r="F14" s="144"/>
    </row>
    <row r="15" spans="1:6" ht="18" customHeight="1" hidden="1">
      <c r="A15" s="153"/>
      <c r="B15" s="254" t="s">
        <v>100</v>
      </c>
      <c r="C15" s="238"/>
      <c r="D15" s="239"/>
      <c r="E15" s="154"/>
      <c r="F15" s="144"/>
    </row>
    <row r="16" spans="1:6" ht="18" customHeight="1" hidden="1">
      <c r="A16" s="153"/>
      <c r="B16" s="254" t="s">
        <v>153</v>
      </c>
      <c r="C16" s="238"/>
      <c r="D16" s="239"/>
      <c r="E16" s="154"/>
      <c r="F16" s="144"/>
    </row>
    <row r="17" spans="1:6" ht="18" customHeight="1">
      <c r="A17" s="153"/>
      <c r="B17" s="254" t="s">
        <v>123</v>
      </c>
      <c r="C17" s="238"/>
      <c r="D17" s="239">
        <v>500</v>
      </c>
      <c r="E17" s="154"/>
      <c r="F17" s="144"/>
    </row>
    <row r="18" spans="1:6" ht="18" customHeight="1" hidden="1">
      <c r="A18" s="155"/>
      <c r="B18" s="254" t="s">
        <v>102</v>
      </c>
      <c r="C18" s="240"/>
      <c r="D18" s="241"/>
      <c r="E18" s="154"/>
      <c r="F18" s="144"/>
    </row>
    <row r="19" spans="1:6" ht="18" customHeight="1" hidden="1">
      <c r="A19" s="153"/>
      <c r="B19" s="254" t="s">
        <v>154</v>
      </c>
      <c r="C19" s="238"/>
      <c r="D19" s="239"/>
      <c r="E19" s="154"/>
      <c r="F19" s="144"/>
    </row>
    <row r="20" spans="1:6" ht="18" customHeight="1">
      <c r="A20" s="153"/>
      <c r="B20" s="254" t="s">
        <v>101</v>
      </c>
      <c r="C20" s="238"/>
      <c r="D20" s="239">
        <v>2640</v>
      </c>
      <c r="E20" s="154"/>
      <c r="F20" s="144"/>
    </row>
    <row r="21" spans="1:6" ht="18" customHeight="1">
      <c r="A21" s="158">
        <v>2</v>
      </c>
      <c r="B21" s="255" t="s">
        <v>143</v>
      </c>
      <c r="C21" s="150"/>
      <c r="D21" s="151">
        <f>SUM(D22:D25)</f>
        <v>484</v>
      </c>
      <c r="E21" s="159"/>
      <c r="F21" s="144"/>
    </row>
    <row r="22" spans="1:6" ht="18" customHeight="1">
      <c r="A22" s="153"/>
      <c r="B22" s="254" t="s">
        <v>62</v>
      </c>
      <c r="C22" s="238"/>
      <c r="D22" s="239">
        <v>484</v>
      </c>
      <c r="E22" s="154"/>
      <c r="F22" s="144"/>
    </row>
    <row r="23" spans="1:6" ht="18" customHeight="1" hidden="1">
      <c r="A23" s="153"/>
      <c r="B23" s="254" t="s">
        <v>124</v>
      </c>
      <c r="C23" s="238"/>
      <c r="D23" s="239"/>
      <c r="E23" s="154"/>
      <c r="F23" s="144"/>
    </row>
    <row r="24" spans="1:6" ht="18" customHeight="1" hidden="1">
      <c r="A24" s="153"/>
      <c r="B24" s="254" t="s">
        <v>125</v>
      </c>
      <c r="C24" s="238"/>
      <c r="D24" s="239"/>
      <c r="E24" s="154"/>
      <c r="F24" s="144"/>
    </row>
    <row r="25" spans="1:6" ht="18" customHeight="1" hidden="1">
      <c r="A25" s="156"/>
      <c r="B25" s="256" t="s">
        <v>126</v>
      </c>
      <c r="C25" s="242"/>
      <c r="D25" s="243"/>
      <c r="E25" s="157"/>
      <c r="F25" s="144"/>
    </row>
    <row r="26" spans="1:6" ht="18" customHeight="1">
      <c r="A26" s="244">
        <v>3</v>
      </c>
      <c r="B26" s="257" t="s">
        <v>7</v>
      </c>
      <c r="C26" s="150"/>
      <c r="D26" s="151">
        <f>SUM(D27:D44)</f>
        <v>336</v>
      </c>
      <c r="E26" s="159"/>
      <c r="F26" s="144"/>
    </row>
    <row r="27" spans="1:6" ht="18" customHeight="1">
      <c r="A27" s="245"/>
      <c r="B27" s="254" t="s">
        <v>93</v>
      </c>
      <c r="C27" s="240"/>
      <c r="D27" s="239">
        <v>0</v>
      </c>
      <c r="E27" s="154"/>
      <c r="F27" s="144"/>
    </row>
    <row r="28" spans="1:6" ht="18" customHeight="1">
      <c r="A28" s="246"/>
      <c r="B28" s="254" t="s">
        <v>144</v>
      </c>
      <c r="C28" s="238"/>
      <c r="D28" s="239">
        <v>23</v>
      </c>
      <c r="E28" s="154"/>
      <c r="F28" s="144"/>
    </row>
    <row r="29" spans="1:6" ht="18" customHeight="1" hidden="1">
      <c r="A29" s="246"/>
      <c r="B29" s="254" t="s">
        <v>155</v>
      </c>
      <c r="C29" s="240"/>
      <c r="D29" s="239"/>
      <c r="E29" s="154"/>
      <c r="F29" s="144"/>
    </row>
    <row r="30" spans="1:5" ht="18" customHeight="1">
      <c r="A30" s="246"/>
      <c r="B30" s="254" t="s">
        <v>166</v>
      </c>
      <c r="C30" s="238"/>
      <c r="D30" s="239">
        <v>32</v>
      </c>
      <c r="E30" s="154"/>
    </row>
    <row r="31" spans="1:5" ht="18" customHeight="1">
      <c r="A31" s="246"/>
      <c r="B31" s="254" t="s">
        <v>157</v>
      </c>
      <c r="C31" s="238"/>
      <c r="D31" s="239">
        <v>53</v>
      </c>
      <c r="E31" s="154"/>
    </row>
    <row r="32" spans="1:5" ht="18" customHeight="1">
      <c r="A32" s="246"/>
      <c r="B32" s="254" t="s">
        <v>158</v>
      </c>
      <c r="C32" s="238"/>
      <c r="D32" s="239">
        <v>158</v>
      </c>
      <c r="E32" s="154"/>
    </row>
    <row r="33" spans="1:5" ht="18" customHeight="1" hidden="1">
      <c r="A33" s="246"/>
      <c r="B33" s="254" t="s">
        <v>112</v>
      </c>
      <c r="C33" s="238"/>
      <c r="D33" s="239"/>
      <c r="E33" s="154"/>
    </row>
    <row r="34" spans="1:5" ht="18" customHeight="1" hidden="1">
      <c r="A34" s="246"/>
      <c r="B34" s="254" t="s">
        <v>127</v>
      </c>
      <c r="C34" s="238"/>
      <c r="D34" s="239"/>
      <c r="E34" s="154"/>
    </row>
    <row r="35" spans="1:5" ht="18" customHeight="1">
      <c r="A35" s="246"/>
      <c r="B35" s="254" t="s">
        <v>94</v>
      </c>
      <c r="C35" s="238"/>
      <c r="D35" s="239">
        <v>0</v>
      </c>
      <c r="E35" s="154"/>
    </row>
    <row r="36" spans="1:5" ht="18" customHeight="1" hidden="1">
      <c r="A36" s="246"/>
      <c r="B36" s="254" t="s">
        <v>159</v>
      </c>
      <c r="C36" s="238"/>
      <c r="D36" s="239"/>
      <c r="E36" s="154"/>
    </row>
    <row r="37" spans="1:5" ht="18" customHeight="1" hidden="1">
      <c r="A37" s="246"/>
      <c r="B37" s="254" t="s">
        <v>95</v>
      </c>
      <c r="C37" s="238"/>
      <c r="D37" s="239"/>
      <c r="E37" s="154"/>
    </row>
    <row r="38" spans="1:5" ht="18" customHeight="1">
      <c r="A38" s="246"/>
      <c r="B38" s="254" t="s">
        <v>160</v>
      </c>
      <c r="C38" s="238"/>
      <c r="D38" s="239">
        <v>2</v>
      </c>
      <c r="E38" s="154"/>
    </row>
    <row r="39" spans="1:5" ht="18" customHeight="1" hidden="1">
      <c r="A39" s="246"/>
      <c r="B39" s="254" t="s">
        <v>96</v>
      </c>
      <c r="C39" s="238"/>
      <c r="D39" s="239"/>
      <c r="E39" s="154"/>
    </row>
    <row r="40" spans="1:5" ht="18" customHeight="1" hidden="1">
      <c r="A40" s="246"/>
      <c r="B40" s="254" t="s">
        <v>97</v>
      </c>
      <c r="C40" s="238"/>
      <c r="D40" s="239"/>
      <c r="E40" s="154"/>
    </row>
    <row r="41" spans="1:5" ht="18" customHeight="1">
      <c r="A41" s="246"/>
      <c r="B41" s="254" t="s">
        <v>128</v>
      </c>
      <c r="C41" s="238"/>
      <c r="D41" s="239">
        <v>68</v>
      </c>
      <c r="E41" s="154"/>
    </row>
    <row r="42" spans="1:5" ht="18" customHeight="1" hidden="1">
      <c r="A42" s="246"/>
      <c r="B42" s="254" t="s">
        <v>98</v>
      </c>
      <c r="C42" s="238"/>
      <c r="D42" s="239"/>
      <c r="E42" s="154"/>
    </row>
    <row r="43" spans="1:5" ht="18" customHeight="1" hidden="1">
      <c r="A43" s="246"/>
      <c r="B43" s="254" t="s">
        <v>64</v>
      </c>
      <c r="C43" s="238"/>
      <c r="D43" s="239"/>
      <c r="E43" s="154"/>
    </row>
    <row r="44" spans="1:5" ht="18" customHeight="1" hidden="1">
      <c r="A44" s="246"/>
      <c r="B44" s="254" t="s">
        <v>63</v>
      </c>
      <c r="C44" s="238"/>
      <c r="D44" s="239"/>
      <c r="E44" s="154"/>
    </row>
    <row r="45" spans="1:5" ht="18" customHeight="1" hidden="1">
      <c r="A45" s="248">
        <v>4</v>
      </c>
      <c r="B45" s="257" t="s">
        <v>103</v>
      </c>
      <c r="C45" s="249"/>
      <c r="D45" s="250">
        <f>D46</f>
        <v>0</v>
      </c>
      <c r="E45" s="251"/>
    </row>
    <row r="46" spans="1:5" ht="18" customHeight="1" hidden="1">
      <c r="A46" s="160"/>
      <c r="B46" s="256" t="s">
        <v>133</v>
      </c>
      <c r="C46" s="247"/>
      <c r="D46" s="247"/>
      <c r="E46" s="157"/>
    </row>
    <row r="47" spans="1:5" ht="18" customHeight="1">
      <c r="A47" s="161"/>
      <c r="B47" s="162" t="s">
        <v>1</v>
      </c>
      <c r="C47" s="163"/>
      <c r="D47" s="164">
        <f>D26+D21+D10+D45</f>
        <v>3960</v>
      </c>
      <c r="E47" s="165"/>
    </row>
    <row r="48" spans="1:5" ht="18.75">
      <c r="A48" s="125"/>
      <c r="B48" s="166"/>
      <c r="C48" s="166"/>
      <c r="D48" s="166"/>
      <c r="E48" s="166"/>
    </row>
  </sheetData>
  <sheetProtection/>
  <mergeCells count="5">
    <mergeCell ref="B1:E1"/>
    <mergeCell ref="A4:E4"/>
    <mergeCell ref="A5:E5"/>
    <mergeCell ref="A6:E6"/>
    <mergeCell ref="C9:E9"/>
  </mergeCells>
  <printOptions horizontalCentered="1"/>
  <pageMargins left="0.7874015748031497" right="0.7874015748031497" top="0.75" bottom="0.69" header="0.5118110236220472" footer="0.5118110236220472"/>
  <pageSetup horizontalDpi="300" verticalDpi="300" orientation="portrait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D47" sqref="D47"/>
    </sheetView>
  </sheetViews>
  <sheetFormatPr defaultColWidth="9.00390625" defaultRowHeight="12.75"/>
  <cols>
    <col min="1" max="1" width="3.75390625" style="141" customWidth="1"/>
    <col min="2" max="2" width="54.75390625" style="142" customWidth="1"/>
    <col min="3" max="3" width="9.125" style="142" customWidth="1"/>
    <col min="4" max="4" width="10.00390625" style="142" customWidth="1"/>
    <col min="5" max="16384" width="9.125" style="142" customWidth="1"/>
  </cols>
  <sheetData>
    <row r="1" spans="2:5" ht="18" customHeight="1">
      <c r="B1" s="364" t="s">
        <v>202</v>
      </c>
      <c r="C1" s="364"/>
      <c r="D1" s="364"/>
      <c r="E1" s="364"/>
    </row>
    <row r="2" spans="3:5" ht="18" customHeight="1">
      <c r="C2" s="143"/>
      <c r="D2" s="143"/>
      <c r="E2" s="143"/>
    </row>
    <row r="3" ht="18" customHeight="1">
      <c r="F3" s="144"/>
    </row>
    <row r="4" spans="1:6" ht="18" customHeight="1">
      <c r="A4" s="365" t="s">
        <v>132</v>
      </c>
      <c r="B4" s="365"/>
      <c r="C4" s="365"/>
      <c r="D4" s="365"/>
      <c r="E4" s="365"/>
      <c r="F4" s="145"/>
    </row>
    <row r="5" spans="1:6" ht="18" customHeight="1">
      <c r="A5" s="365" t="s">
        <v>169</v>
      </c>
      <c r="B5" s="365"/>
      <c r="C5" s="365"/>
      <c r="D5" s="365"/>
      <c r="E5" s="365"/>
      <c r="F5" s="145"/>
    </row>
    <row r="6" spans="1:6" ht="18" customHeight="1">
      <c r="A6" s="365" t="s">
        <v>231</v>
      </c>
      <c r="B6" s="365"/>
      <c r="C6" s="365"/>
      <c r="D6" s="365"/>
      <c r="E6" s="365"/>
      <c r="F6" s="146"/>
    </row>
    <row r="7" spans="2:6" ht="18" customHeight="1">
      <c r="B7" s="141"/>
      <c r="C7" s="141"/>
      <c r="D7" s="141"/>
      <c r="E7" s="141"/>
      <c r="F7" s="146"/>
    </row>
    <row r="8" ht="18" customHeight="1">
      <c r="F8" s="144"/>
    </row>
    <row r="9" spans="1:6" ht="18" customHeight="1">
      <c r="A9" s="147"/>
      <c r="B9" s="148" t="s">
        <v>0</v>
      </c>
      <c r="C9" s="366" t="s">
        <v>170</v>
      </c>
      <c r="D9" s="367"/>
      <c r="E9" s="368"/>
      <c r="F9" s="144"/>
    </row>
    <row r="10" spans="1:6" ht="18" customHeight="1">
      <c r="A10" s="149">
        <v>1</v>
      </c>
      <c r="B10" s="253" t="s">
        <v>36</v>
      </c>
      <c r="C10" s="150"/>
      <c r="D10" s="151">
        <f>SUM(D11:D20)</f>
        <v>0</v>
      </c>
      <c r="E10" s="152"/>
      <c r="F10" s="144"/>
    </row>
    <row r="11" spans="1:6" ht="18" customHeight="1" hidden="1">
      <c r="A11" s="153"/>
      <c r="B11" s="254" t="s">
        <v>152</v>
      </c>
      <c r="C11" s="238"/>
      <c r="D11" s="239"/>
      <c r="E11" s="154"/>
      <c r="F11" s="144"/>
    </row>
    <row r="12" spans="1:6" ht="18" customHeight="1" hidden="1">
      <c r="A12" s="153"/>
      <c r="B12" s="254" t="s">
        <v>121</v>
      </c>
      <c r="C12" s="238"/>
      <c r="D12" s="239"/>
      <c r="E12" s="154"/>
      <c r="F12" s="144"/>
    </row>
    <row r="13" spans="1:6" ht="18" customHeight="1" hidden="1">
      <c r="A13" s="153"/>
      <c r="B13" s="254" t="s">
        <v>122</v>
      </c>
      <c r="C13" s="238"/>
      <c r="D13" s="239"/>
      <c r="E13" s="154"/>
      <c r="F13" s="144"/>
    </row>
    <row r="14" spans="1:6" ht="18" customHeight="1" hidden="1">
      <c r="A14" s="153"/>
      <c r="B14" s="254" t="s">
        <v>99</v>
      </c>
      <c r="C14" s="238"/>
      <c r="D14" s="239"/>
      <c r="E14" s="154"/>
      <c r="F14" s="144"/>
    </row>
    <row r="15" spans="1:6" ht="18" customHeight="1" hidden="1">
      <c r="A15" s="153"/>
      <c r="B15" s="254" t="s">
        <v>100</v>
      </c>
      <c r="C15" s="238"/>
      <c r="D15" s="239"/>
      <c r="E15" s="154"/>
      <c r="F15" s="144"/>
    </row>
    <row r="16" spans="1:6" ht="18" customHeight="1" hidden="1">
      <c r="A16" s="153"/>
      <c r="B16" s="254" t="s">
        <v>153</v>
      </c>
      <c r="C16" s="238"/>
      <c r="D16" s="239"/>
      <c r="E16" s="154"/>
      <c r="F16" s="144"/>
    </row>
    <row r="17" spans="1:6" ht="18" customHeight="1" hidden="1">
      <c r="A17" s="153"/>
      <c r="B17" s="254" t="s">
        <v>123</v>
      </c>
      <c r="C17" s="238"/>
      <c r="D17" s="239"/>
      <c r="E17" s="154"/>
      <c r="F17" s="144"/>
    </row>
    <row r="18" spans="1:6" ht="18" customHeight="1" hidden="1">
      <c r="A18" s="155"/>
      <c r="B18" s="254" t="s">
        <v>102</v>
      </c>
      <c r="C18" s="240"/>
      <c r="D18" s="241"/>
      <c r="E18" s="154"/>
      <c r="F18" s="144"/>
    </row>
    <row r="19" spans="1:6" ht="18" customHeight="1" hidden="1">
      <c r="A19" s="153"/>
      <c r="B19" s="254" t="s">
        <v>154</v>
      </c>
      <c r="C19" s="238"/>
      <c r="D19" s="239"/>
      <c r="E19" s="154"/>
      <c r="F19" s="144"/>
    </row>
    <row r="20" spans="1:6" ht="18" customHeight="1" hidden="1">
      <c r="A20" s="153"/>
      <c r="B20" s="254" t="s">
        <v>101</v>
      </c>
      <c r="C20" s="238"/>
      <c r="D20" s="239"/>
      <c r="E20" s="154"/>
      <c r="F20" s="144"/>
    </row>
    <row r="21" spans="1:6" ht="18" customHeight="1">
      <c r="A21" s="158">
        <v>2</v>
      </c>
      <c r="B21" s="255" t="s">
        <v>143</v>
      </c>
      <c r="C21" s="150"/>
      <c r="D21" s="151">
        <f>SUM(D22:D25)</f>
        <v>0</v>
      </c>
      <c r="E21" s="159"/>
      <c r="F21" s="144"/>
    </row>
    <row r="22" spans="1:6" ht="18" customHeight="1" hidden="1">
      <c r="A22" s="153"/>
      <c r="B22" s="254" t="s">
        <v>62</v>
      </c>
      <c r="C22" s="238"/>
      <c r="D22" s="239"/>
      <c r="E22" s="154"/>
      <c r="F22" s="144"/>
    </row>
    <row r="23" spans="1:6" ht="18" customHeight="1" hidden="1">
      <c r="A23" s="153"/>
      <c r="B23" s="254" t="s">
        <v>124</v>
      </c>
      <c r="C23" s="238"/>
      <c r="D23" s="239"/>
      <c r="E23" s="154"/>
      <c r="F23" s="144"/>
    </row>
    <row r="24" spans="1:6" ht="18" customHeight="1" hidden="1">
      <c r="A24" s="153"/>
      <c r="B24" s="254" t="s">
        <v>125</v>
      </c>
      <c r="C24" s="238"/>
      <c r="D24" s="239"/>
      <c r="E24" s="154"/>
      <c r="F24" s="144"/>
    </row>
    <row r="25" spans="1:6" ht="18" customHeight="1" hidden="1">
      <c r="A25" s="156"/>
      <c r="B25" s="256" t="s">
        <v>126</v>
      </c>
      <c r="C25" s="242"/>
      <c r="D25" s="243"/>
      <c r="E25" s="157"/>
      <c r="F25" s="144"/>
    </row>
    <row r="26" spans="1:6" ht="18" customHeight="1">
      <c r="A26" s="244">
        <v>3</v>
      </c>
      <c r="B26" s="257" t="s">
        <v>7</v>
      </c>
      <c r="C26" s="150"/>
      <c r="D26" s="151">
        <f>SUM(D27:D44)</f>
        <v>761</v>
      </c>
      <c r="E26" s="159"/>
      <c r="F26" s="144"/>
    </row>
    <row r="27" spans="1:6" ht="18" customHeight="1" hidden="1">
      <c r="A27" s="245"/>
      <c r="B27" s="254" t="s">
        <v>93</v>
      </c>
      <c r="C27" s="240"/>
      <c r="D27" s="239"/>
      <c r="E27" s="154"/>
      <c r="F27" s="144"/>
    </row>
    <row r="28" spans="1:6" ht="18" customHeight="1" hidden="1">
      <c r="A28" s="246"/>
      <c r="B28" s="254" t="s">
        <v>144</v>
      </c>
      <c r="C28" s="238"/>
      <c r="D28" s="239"/>
      <c r="E28" s="154"/>
      <c r="F28" s="144"/>
    </row>
    <row r="29" spans="1:6" ht="18" customHeight="1" hidden="1">
      <c r="A29" s="246"/>
      <c r="B29" s="254" t="s">
        <v>155</v>
      </c>
      <c r="C29" s="240"/>
      <c r="D29" s="239"/>
      <c r="E29" s="154"/>
      <c r="F29" s="144"/>
    </row>
    <row r="30" spans="1:5" ht="18" customHeight="1" hidden="1">
      <c r="A30" s="246"/>
      <c r="B30" s="254" t="s">
        <v>156</v>
      </c>
      <c r="C30" s="238"/>
      <c r="D30" s="239"/>
      <c r="E30" s="154"/>
    </row>
    <row r="31" spans="1:5" ht="18" customHeight="1" hidden="1">
      <c r="A31" s="246"/>
      <c r="B31" s="254" t="s">
        <v>157</v>
      </c>
      <c r="C31" s="238"/>
      <c r="D31" s="239"/>
      <c r="E31" s="154"/>
    </row>
    <row r="32" spans="1:5" ht="18" customHeight="1" hidden="1">
      <c r="A32" s="246"/>
      <c r="B32" s="254" t="s">
        <v>158</v>
      </c>
      <c r="C32" s="238"/>
      <c r="D32" s="239"/>
      <c r="E32" s="154"/>
    </row>
    <row r="33" spans="1:5" ht="18" customHeight="1">
      <c r="A33" s="246"/>
      <c r="B33" s="254" t="s">
        <v>112</v>
      </c>
      <c r="C33" s="238"/>
      <c r="D33" s="239">
        <v>599</v>
      </c>
      <c r="E33" s="154"/>
    </row>
    <row r="34" spans="1:5" ht="18" customHeight="1" hidden="1">
      <c r="A34" s="246"/>
      <c r="B34" s="254" t="s">
        <v>127</v>
      </c>
      <c r="C34" s="238"/>
      <c r="D34" s="239"/>
      <c r="E34" s="154"/>
    </row>
    <row r="35" spans="1:5" ht="18" customHeight="1" hidden="1">
      <c r="A35" s="246"/>
      <c r="B35" s="254" t="s">
        <v>94</v>
      </c>
      <c r="C35" s="238"/>
      <c r="D35" s="239"/>
      <c r="E35" s="154"/>
    </row>
    <row r="36" spans="1:5" ht="18" customHeight="1" hidden="1">
      <c r="A36" s="246"/>
      <c r="B36" s="254" t="s">
        <v>159</v>
      </c>
      <c r="C36" s="238"/>
      <c r="D36" s="239"/>
      <c r="E36" s="154"/>
    </row>
    <row r="37" spans="1:5" ht="18" customHeight="1" hidden="1">
      <c r="A37" s="246"/>
      <c r="B37" s="254" t="s">
        <v>95</v>
      </c>
      <c r="C37" s="238"/>
      <c r="D37" s="239"/>
      <c r="E37" s="154"/>
    </row>
    <row r="38" spans="1:5" ht="18" customHeight="1" hidden="1">
      <c r="A38" s="246"/>
      <c r="B38" s="254" t="s">
        <v>160</v>
      </c>
      <c r="C38" s="238"/>
      <c r="D38" s="239"/>
      <c r="E38" s="154"/>
    </row>
    <row r="39" spans="1:5" ht="18" customHeight="1" hidden="1">
      <c r="A39" s="246"/>
      <c r="B39" s="254" t="s">
        <v>96</v>
      </c>
      <c r="C39" s="238"/>
      <c r="D39" s="239"/>
      <c r="E39" s="154"/>
    </row>
    <row r="40" spans="1:5" ht="18" customHeight="1" hidden="1">
      <c r="A40" s="246"/>
      <c r="B40" s="254" t="s">
        <v>97</v>
      </c>
      <c r="C40" s="238"/>
      <c r="D40" s="239"/>
      <c r="E40" s="154"/>
    </row>
    <row r="41" spans="1:5" ht="18" customHeight="1">
      <c r="A41" s="246"/>
      <c r="B41" s="254" t="s">
        <v>128</v>
      </c>
      <c r="C41" s="238"/>
      <c r="D41" s="239">
        <v>162</v>
      </c>
      <c r="E41" s="154"/>
    </row>
    <row r="42" spans="1:5" ht="18" customHeight="1" hidden="1">
      <c r="A42" s="246"/>
      <c r="B42" s="254" t="s">
        <v>98</v>
      </c>
      <c r="C42" s="238"/>
      <c r="D42" s="239"/>
      <c r="E42" s="154"/>
    </row>
    <row r="43" spans="1:5" ht="18" customHeight="1" hidden="1">
      <c r="A43" s="246"/>
      <c r="B43" s="254" t="s">
        <v>64</v>
      </c>
      <c r="C43" s="238"/>
      <c r="D43" s="239"/>
      <c r="E43" s="154"/>
    </row>
    <row r="44" spans="1:5" ht="18" customHeight="1" hidden="1">
      <c r="A44" s="246"/>
      <c r="B44" s="254" t="s">
        <v>63</v>
      </c>
      <c r="C44" s="238"/>
      <c r="D44" s="239"/>
      <c r="E44" s="154"/>
    </row>
    <row r="45" spans="1:5" ht="18" customHeight="1" hidden="1">
      <c r="A45" s="248">
        <v>4</v>
      </c>
      <c r="B45" s="257" t="s">
        <v>103</v>
      </c>
      <c r="C45" s="249"/>
      <c r="D45" s="250">
        <f>D46</f>
        <v>0</v>
      </c>
      <c r="E45" s="251"/>
    </row>
    <row r="46" spans="1:5" ht="18" customHeight="1" hidden="1">
      <c r="A46" s="160"/>
      <c r="B46" s="256" t="s">
        <v>133</v>
      </c>
      <c r="C46" s="247"/>
      <c r="D46" s="247"/>
      <c r="E46" s="157"/>
    </row>
    <row r="47" spans="1:5" ht="18" customHeight="1">
      <c r="A47" s="161"/>
      <c r="B47" s="162" t="s">
        <v>1</v>
      </c>
      <c r="C47" s="163"/>
      <c r="D47" s="164">
        <f>D26+D21+D10+D45</f>
        <v>761</v>
      </c>
      <c r="E47" s="165"/>
    </row>
    <row r="48" spans="1:5" ht="18.75">
      <c r="A48" s="125"/>
      <c r="B48" s="166"/>
      <c r="C48" s="166"/>
      <c r="D48" s="166"/>
      <c r="E48" s="166"/>
    </row>
  </sheetData>
  <sheetProtection/>
  <mergeCells count="5">
    <mergeCell ref="B1:E1"/>
    <mergeCell ref="A4:E4"/>
    <mergeCell ref="A5:E5"/>
    <mergeCell ref="A6:E6"/>
    <mergeCell ref="C9:E9"/>
  </mergeCells>
  <printOptions horizontalCentered="1"/>
  <pageMargins left="0.7874015748031497" right="0.7874015748031497" top="0.75" bottom="0.69" header="0.5118110236220472" footer="0.5118110236220472"/>
  <pageSetup horizontalDpi="300" verticalDpi="300" orientation="portrait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B55" sqref="B55"/>
    </sheetView>
  </sheetViews>
  <sheetFormatPr defaultColWidth="9.00390625" defaultRowHeight="12.75"/>
  <cols>
    <col min="1" max="1" width="3.75390625" style="141" customWidth="1"/>
    <col min="2" max="2" width="54.75390625" style="142" customWidth="1"/>
    <col min="3" max="3" width="9.125" style="142" customWidth="1"/>
    <col min="4" max="4" width="10.00390625" style="142" customWidth="1"/>
    <col min="5" max="16384" width="9.125" style="142" customWidth="1"/>
  </cols>
  <sheetData>
    <row r="1" spans="2:5" ht="18" customHeight="1">
      <c r="B1" s="364" t="s">
        <v>203</v>
      </c>
      <c r="C1" s="364"/>
      <c r="D1" s="364"/>
      <c r="E1" s="364"/>
    </row>
    <row r="2" spans="3:5" ht="18" customHeight="1">
      <c r="C2" s="143"/>
      <c r="D2" s="143"/>
      <c r="E2" s="143"/>
    </row>
    <row r="3" ht="18" customHeight="1">
      <c r="F3" s="144"/>
    </row>
    <row r="4" spans="1:6" ht="18" customHeight="1">
      <c r="A4" s="365" t="s">
        <v>132</v>
      </c>
      <c r="B4" s="365"/>
      <c r="C4" s="365"/>
      <c r="D4" s="365"/>
      <c r="E4" s="365"/>
      <c r="F4" s="145"/>
    </row>
    <row r="5" spans="1:6" ht="18" customHeight="1">
      <c r="A5" s="365" t="s">
        <v>169</v>
      </c>
      <c r="B5" s="365"/>
      <c r="C5" s="365"/>
      <c r="D5" s="365"/>
      <c r="E5" s="365"/>
      <c r="F5" s="145"/>
    </row>
    <row r="6" spans="1:6" ht="18" customHeight="1">
      <c r="A6" s="365" t="s">
        <v>148</v>
      </c>
      <c r="B6" s="365"/>
      <c r="C6" s="365"/>
      <c r="D6" s="365"/>
      <c r="E6" s="365"/>
      <c r="F6" s="146"/>
    </row>
    <row r="7" spans="2:6" ht="18" customHeight="1">
      <c r="B7" s="141"/>
      <c r="C7" s="141"/>
      <c r="D7" s="141"/>
      <c r="E7" s="141"/>
      <c r="F7" s="146"/>
    </row>
    <row r="8" ht="18" customHeight="1">
      <c r="F8" s="144"/>
    </row>
    <row r="9" spans="1:6" ht="18" customHeight="1">
      <c r="A9" s="147"/>
      <c r="B9" s="148" t="s">
        <v>0</v>
      </c>
      <c r="C9" s="366" t="s">
        <v>170</v>
      </c>
      <c r="D9" s="367"/>
      <c r="E9" s="368"/>
      <c r="F9" s="144"/>
    </row>
    <row r="10" spans="1:6" ht="18" customHeight="1">
      <c r="A10" s="149">
        <v>1</v>
      </c>
      <c r="B10" s="253" t="s">
        <v>36</v>
      </c>
      <c r="C10" s="150"/>
      <c r="D10" s="151">
        <f>SUM(D11:D20)</f>
        <v>0</v>
      </c>
      <c r="E10" s="152"/>
      <c r="F10" s="144"/>
    </row>
    <row r="11" spans="1:6" ht="18" customHeight="1" hidden="1">
      <c r="A11" s="153"/>
      <c r="B11" s="254" t="s">
        <v>152</v>
      </c>
      <c r="C11" s="238"/>
      <c r="D11" s="239"/>
      <c r="E11" s="154"/>
      <c r="F11" s="144"/>
    </row>
    <row r="12" spans="1:6" ht="18" customHeight="1" hidden="1">
      <c r="A12" s="153"/>
      <c r="B12" s="254" t="s">
        <v>121</v>
      </c>
      <c r="C12" s="238"/>
      <c r="D12" s="239"/>
      <c r="E12" s="154"/>
      <c r="F12" s="144"/>
    </row>
    <row r="13" spans="1:6" ht="18" customHeight="1" hidden="1">
      <c r="A13" s="153"/>
      <c r="B13" s="254" t="s">
        <v>122</v>
      </c>
      <c r="C13" s="238"/>
      <c r="D13" s="239"/>
      <c r="E13" s="154"/>
      <c r="F13" s="144"/>
    </row>
    <row r="14" spans="1:6" ht="18" customHeight="1" hidden="1">
      <c r="A14" s="153"/>
      <c r="B14" s="254" t="s">
        <v>99</v>
      </c>
      <c r="C14" s="238"/>
      <c r="D14" s="239"/>
      <c r="E14" s="154"/>
      <c r="F14" s="144"/>
    </row>
    <row r="15" spans="1:6" ht="18" customHeight="1" hidden="1">
      <c r="A15" s="153"/>
      <c r="B15" s="254" t="s">
        <v>100</v>
      </c>
      <c r="C15" s="238"/>
      <c r="D15" s="239"/>
      <c r="E15" s="154"/>
      <c r="F15" s="144"/>
    </row>
    <row r="16" spans="1:6" ht="18" customHeight="1" hidden="1">
      <c r="A16" s="153"/>
      <c r="B16" s="254" t="s">
        <v>153</v>
      </c>
      <c r="C16" s="238"/>
      <c r="D16" s="239"/>
      <c r="E16" s="154"/>
      <c r="F16" s="144"/>
    </row>
    <row r="17" spans="1:6" ht="18" customHeight="1" hidden="1">
      <c r="A17" s="153"/>
      <c r="B17" s="254" t="s">
        <v>123</v>
      </c>
      <c r="C17" s="238"/>
      <c r="D17" s="239"/>
      <c r="E17" s="154"/>
      <c r="F17" s="144"/>
    </row>
    <row r="18" spans="1:6" ht="18" customHeight="1" hidden="1">
      <c r="A18" s="155"/>
      <c r="B18" s="254" t="s">
        <v>102</v>
      </c>
      <c r="C18" s="240"/>
      <c r="D18" s="241"/>
      <c r="E18" s="154"/>
      <c r="F18" s="144"/>
    </row>
    <row r="19" spans="1:6" ht="18" customHeight="1" hidden="1">
      <c r="A19" s="153"/>
      <c r="B19" s="254" t="s">
        <v>154</v>
      </c>
      <c r="C19" s="238"/>
      <c r="D19" s="239"/>
      <c r="E19" s="154"/>
      <c r="F19" s="144"/>
    </row>
    <row r="20" spans="1:6" ht="18" customHeight="1" hidden="1">
      <c r="A20" s="153"/>
      <c r="B20" s="254" t="s">
        <v>101</v>
      </c>
      <c r="C20" s="238"/>
      <c r="D20" s="239"/>
      <c r="E20" s="154"/>
      <c r="F20" s="144"/>
    </row>
    <row r="21" spans="1:6" ht="18" customHeight="1">
      <c r="A21" s="158">
        <v>2</v>
      </c>
      <c r="B21" s="255" t="s">
        <v>143</v>
      </c>
      <c r="C21" s="150"/>
      <c r="D21" s="151">
        <f>SUM(D22:D25)</f>
        <v>0</v>
      </c>
      <c r="E21" s="159"/>
      <c r="F21" s="144"/>
    </row>
    <row r="22" spans="1:6" ht="18" customHeight="1" hidden="1">
      <c r="A22" s="153"/>
      <c r="B22" s="254" t="s">
        <v>62</v>
      </c>
      <c r="C22" s="238"/>
      <c r="D22" s="239"/>
      <c r="E22" s="154"/>
      <c r="F22" s="144"/>
    </row>
    <row r="23" spans="1:6" ht="18" customHeight="1" hidden="1">
      <c r="A23" s="153"/>
      <c r="B23" s="254" t="s">
        <v>124</v>
      </c>
      <c r="C23" s="238"/>
      <c r="D23" s="239"/>
      <c r="E23" s="154"/>
      <c r="F23" s="144"/>
    </row>
    <row r="24" spans="1:6" ht="18" customHeight="1" hidden="1">
      <c r="A24" s="153"/>
      <c r="B24" s="254" t="s">
        <v>125</v>
      </c>
      <c r="C24" s="238"/>
      <c r="D24" s="239"/>
      <c r="E24" s="154"/>
      <c r="F24" s="144"/>
    </row>
    <row r="25" spans="1:6" ht="18" customHeight="1" hidden="1">
      <c r="A25" s="156"/>
      <c r="B25" s="256" t="s">
        <v>126</v>
      </c>
      <c r="C25" s="242"/>
      <c r="D25" s="243"/>
      <c r="E25" s="157"/>
      <c r="F25" s="144"/>
    </row>
    <row r="26" spans="1:6" ht="18" customHeight="1">
      <c r="A26" s="244">
        <v>3</v>
      </c>
      <c r="B26" s="257" t="s">
        <v>7</v>
      </c>
      <c r="C26" s="150"/>
      <c r="D26" s="151">
        <f>SUM(D27:D44)</f>
        <v>3519</v>
      </c>
      <c r="E26" s="159"/>
      <c r="F26" s="144"/>
    </row>
    <row r="27" spans="1:6" ht="18" customHeight="1" hidden="1">
      <c r="A27" s="245"/>
      <c r="B27" s="254" t="s">
        <v>93</v>
      </c>
      <c r="C27" s="240"/>
      <c r="D27" s="239"/>
      <c r="E27" s="154"/>
      <c r="F27" s="144"/>
    </row>
    <row r="28" spans="1:6" ht="18" customHeight="1">
      <c r="A28" s="246"/>
      <c r="B28" s="254" t="s">
        <v>144</v>
      </c>
      <c r="C28" s="238"/>
      <c r="D28" s="239">
        <v>2134</v>
      </c>
      <c r="E28" s="154"/>
      <c r="F28" s="144"/>
    </row>
    <row r="29" spans="1:6" ht="18" customHeight="1" hidden="1">
      <c r="A29" s="246"/>
      <c r="B29" s="254" t="s">
        <v>155</v>
      </c>
      <c r="C29" s="240"/>
      <c r="D29" s="239"/>
      <c r="E29" s="154"/>
      <c r="F29" s="144"/>
    </row>
    <row r="30" spans="1:5" ht="18" customHeight="1" hidden="1">
      <c r="A30" s="246"/>
      <c r="B30" s="254" t="s">
        <v>156</v>
      </c>
      <c r="C30" s="238"/>
      <c r="D30" s="239"/>
      <c r="E30" s="154"/>
    </row>
    <row r="31" spans="1:5" ht="18" customHeight="1" hidden="1">
      <c r="A31" s="246"/>
      <c r="B31" s="254" t="s">
        <v>157</v>
      </c>
      <c r="C31" s="238"/>
      <c r="D31" s="239"/>
      <c r="E31" s="154"/>
    </row>
    <row r="32" spans="1:5" ht="18" customHeight="1">
      <c r="A32" s="246"/>
      <c r="B32" s="254" t="s">
        <v>158</v>
      </c>
      <c r="C32" s="238"/>
      <c r="D32" s="239">
        <v>80</v>
      </c>
      <c r="E32" s="154"/>
    </row>
    <row r="33" spans="1:5" ht="18" customHeight="1" hidden="1">
      <c r="A33" s="246"/>
      <c r="B33" s="254" t="s">
        <v>112</v>
      </c>
      <c r="C33" s="238"/>
      <c r="D33" s="239"/>
      <c r="E33" s="154"/>
    </row>
    <row r="34" spans="1:5" ht="18" customHeight="1" hidden="1">
      <c r="A34" s="246"/>
      <c r="B34" s="254" t="s">
        <v>127</v>
      </c>
      <c r="C34" s="238"/>
      <c r="D34" s="239"/>
      <c r="E34" s="154"/>
    </row>
    <row r="35" spans="1:5" ht="18" customHeight="1">
      <c r="A35" s="246"/>
      <c r="B35" s="254" t="s">
        <v>94</v>
      </c>
      <c r="C35" s="238"/>
      <c r="D35" s="239">
        <v>235</v>
      </c>
      <c r="E35" s="154"/>
    </row>
    <row r="36" spans="1:5" ht="18" customHeight="1" hidden="1">
      <c r="A36" s="246"/>
      <c r="B36" s="254" t="s">
        <v>159</v>
      </c>
      <c r="C36" s="238"/>
      <c r="D36" s="239"/>
      <c r="E36" s="154"/>
    </row>
    <row r="37" spans="1:5" ht="18" customHeight="1" hidden="1">
      <c r="A37" s="246"/>
      <c r="B37" s="254" t="s">
        <v>95</v>
      </c>
      <c r="C37" s="238"/>
      <c r="D37" s="239"/>
      <c r="E37" s="154"/>
    </row>
    <row r="38" spans="1:5" ht="18" customHeight="1">
      <c r="A38" s="246"/>
      <c r="B38" s="254" t="s">
        <v>160</v>
      </c>
      <c r="C38" s="238"/>
      <c r="D38" s="239">
        <v>342</v>
      </c>
      <c r="E38" s="154"/>
    </row>
    <row r="39" spans="1:5" ht="18" customHeight="1" hidden="1">
      <c r="A39" s="246"/>
      <c r="B39" s="254" t="s">
        <v>96</v>
      </c>
      <c r="C39" s="238"/>
      <c r="D39" s="239"/>
      <c r="E39" s="154"/>
    </row>
    <row r="40" spans="1:5" ht="18" customHeight="1" hidden="1">
      <c r="A40" s="246"/>
      <c r="B40" s="254" t="s">
        <v>97</v>
      </c>
      <c r="C40" s="238"/>
      <c r="D40" s="239"/>
      <c r="E40" s="154"/>
    </row>
    <row r="41" spans="1:5" ht="18" customHeight="1">
      <c r="A41" s="246"/>
      <c r="B41" s="254" t="s">
        <v>128</v>
      </c>
      <c r="C41" s="238"/>
      <c r="D41" s="239">
        <v>728</v>
      </c>
      <c r="E41" s="154"/>
    </row>
    <row r="42" spans="1:5" ht="18" customHeight="1" hidden="1">
      <c r="A42" s="246"/>
      <c r="B42" s="254" t="s">
        <v>98</v>
      </c>
      <c r="C42" s="238"/>
      <c r="D42" s="239"/>
      <c r="E42" s="154"/>
    </row>
    <row r="43" spans="1:5" ht="18" customHeight="1" hidden="1">
      <c r="A43" s="246"/>
      <c r="B43" s="254" t="s">
        <v>64</v>
      </c>
      <c r="C43" s="238"/>
      <c r="D43" s="239"/>
      <c r="E43" s="154"/>
    </row>
    <row r="44" spans="1:5" ht="18" customHeight="1" hidden="1">
      <c r="A44" s="246"/>
      <c r="B44" s="254" t="s">
        <v>63</v>
      </c>
      <c r="C44" s="238"/>
      <c r="D44" s="239"/>
      <c r="E44" s="154"/>
    </row>
    <row r="45" spans="1:5" ht="18" customHeight="1" hidden="1">
      <c r="A45" s="248">
        <v>4</v>
      </c>
      <c r="B45" s="257" t="s">
        <v>103</v>
      </c>
      <c r="C45" s="249"/>
      <c r="D45" s="250">
        <f>D46</f>
        <v>0</v>
      </c>
      <c r="E45" s="251"/>
    </row>
    <row r="46" spans="1:5" ht="18" customHeight="1" hidden="1">
      <c r="A46" s="160"/>
      <c r="B46" s="256" t="s">
        <v>133</v>
      </c>
      <c r="C46" s="247"/>
      <c r="D46" s="247"/>
      <c r="E46" s="157"/>
    </row>
    <row r="47" spans="1:5" ht="18" customHeight="1">
      <c r="A47" s="161"/>
      <c r="B47" s="162" t="s">
        <v>1</v>
      </c>
      <c r="C47" s="163"/>
      <c r="D47" s="164">
        <f>D26+D21+D10+D45</f>
        <v>3519</v>
      </c>
      <c r="E47" s="165"/>
    </row>
    <row r="48" spans="1:5" ht="18.75">
      <c r="A48" s="125"/>
      <c r="B48" s="166"/>
      <c r="C48" s="166"/>
      <c r="D48" s="166"/>
      <c r="E48" s="166"/>
    </row>
  </sheetData>
  <sheetProtection/>
  <mergeCells count="5">
    <mergeCell ref="B1:E1"/>
    <mergeCell ref="A4:E4"/>
    <mergeCell ref="A5:E5"/>
    <mergeCell ref="A6:E6"/>
    <mergeCell ref="C9:E9"/>
  </mergeCells>
  <printOptions horizontalCentered="1"/>
  <pageMargins left="0.7874015748031497" right="0.7874015748031497" top="0.75" bottom="0.69" header="0.5118110236220472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4"/>
  <sheetViews>
    <sheetView zoomScalePageLayoutView="0" workbookViewId="0" topLeftCell="A1">
      <selection activeCell="D50" sqref="D50"/>
    </sheetView>
  </sheetViews>
  <sheetFormatPr defaultColWidth="9.00390625" defaultRowHeight="12.75"/>
  <cols>
    <col min="1" max="1" width="4.625" style="134" customWidth="1"/>
    <col min="2" max="2" width="47.375" style="59" customWidth="1"/>
    <col min="3" max="3" width="22.125" style="59" customWidth="1"/>
    <col min="4" max="4" width="4.25390625" style="59" customWidth="1"/>
    <col min="5" max="6" width="9.125" style="59" customWidth="1"/>
    <col min="7" max="7" width="11.625" style="59" bestFit="1" customWidth="1"/>
    <col min="8" max="16384" width="9.125" style="59" customWidth="1"/>
  </cols>
  <sheetData>
    <row r="1" spans="1:7" ht="18" customHeight="1">
      <c r="A1" s="126"/>
      <c r="B1" s="359" t="s">
        <v>186</v>
      </c>
      <c r="C1" s="359"/>
      <c r="D1" s="359"/>
      <c r="E1" s="359"/>
      <c r="F1" s="58"/>
      <c r="G1" s="58"/>
    </row>
    <row r="2" spans="1:7" ht="18" customHeight="1">
      <c r="A2" s="126"/>
      <c r="B2" s="68"/>
      <c r="C2" s="64"/>
      <c r="D2" s="64"/>
      <c r="E2" s="64"/>
      <c r="F2" s="58"/>
      <c r="G2" s="58"/>
    </row>
    <row r="3" spans="1:7" ht="18" customHeight="1">
      <c r="A3" s="126"/>
      <c r="B3" s="68"/>
      <c r="C3" s="68"/>
      <c r="D3" s="68"/>
      <c r="E3" s="68"/>
      <c r="F3" s="58"/>
      <c r="G3" s="58"/>
    </row>
    <row r="4" spans="1:7" ht="18" customHeight="1">
      <c r="A4" s="363" t="s">
        <v>113</v>
      </c>
      <c r="B4" s="363"/>
      <c r="C4" s="363"/>
      <c r="D4" s="363"/>
      <c r="E4" s="363"/>
      <c r="F4" s="58"/>
      <c r="G4" s="58"/>
    </row>
    <row r="5" spans="1:7" ht="18" customHeight="1">
      <c r="A5" s="363" t="s">
        <v>169</v>
      </c>
      <c r="B5" s="363"/>
      <c r="C5" s="363"/>
      <c r="D5" s="363"/>
      <c r="E5" s="363"/>
      <c r="F5" s="58"/>
      <c r="G5" s="58"/>
    </row>
    <row r="6" spans="1:7" ht="18" customHeight="1">
      <c r="A6" s="363" t="s">
        <v>8</v>
      </c>
      <c r="B6" s="363"/>
      <c r="C6" s="363"/>
      <c r="D6" s="363"/>
      <c r="E6" s="363"/>
      <c r="F6" s="58"/>
      <c r="G6" s="58"/>
    </row>
    <row r="7" spans="1:7" ht="18" customHeight="1">
      <c r="A7" s="65"/>
      <c r="B7" s="65"/>
      <c r="C7" s="65"/>
      <c r="D7" s="65"/>
      <c r="E7" s="65"/>
      <c r="F7" s="58"/>
      <c r="G7" s="58"/>
    </row>
    <row r="8" spans="1:7" ht="18" customHeight="1">
      <c r="A8" s="363"/>
      <c r="B8" s="363"/>
      <c r="C8" s="363"/>
      <c r="D8" s="363"/>
      <c r="E8" s="363"/>
      <c r="F8" s="58"/>
      <c r="G8" s="58"/>
    </row>
    <row r="9" spans="1:7" ht="18" customHeight="1">
      <c r="A9" s="127"/>
      <c r="B9" s="167" t="s">
        <v>0</v>
      </c>
      <c r="C9" s="360" t="s">
        <v>170</v>
      </c>
      <c r="D9" s="361"/>
      <c r="E9" s="362"/>
      <c r="F9" s="58"/>
      <c r="G9" s="58"/>
    </row>
    <row r="10" spans="1:7" ht="18" customHeight="1">
      <c r="A10" s="128">
        <v>1</v>
      </c>
      <c r="B10" s="66" t="s">
        <v>115</v>
      </c>
      <c r="C10" s="75">
        <f>SUM(C11:C16)</f>
        <v>130733</v>
      </c>
      <c r="D10" s="69"/>
      <c r="E10" s="70"/>
      <c r="F10" s="58"/>
      <c r="G10" s="58"/>
    </row>
    <row r="11" spans="1:7" ht="18" customHeight="1">
      <c r="A11" s="129"/>
      <c r="B11" s="135" t="s">
        <v>114</v>
      </c>
      <c r="C11" s="136">
        <v>116623</v>
      </c>
      <c r="D11" s="71"/>
      <c r="E11" s="72"/>
      <c r="F11" s="58"/>
      <c r="G11" s="58"/>
    </row>
    <row r="12" spans="1:7" ht="18" customHeight="1" hidden="1">
      <c r="A12" s="129"/>
      <c r="B12" s="135" t="s">
        <v>116</v>
      </c>
      <c r="C12" s="136">
        <v>0</v>
      </c>
      <c r="D12" s="71"/>
      <c r="E12" s="72"/>
      <c r="F12" s="58"/>
      <c r="G12" s="58"/>
    </row>
    <row r="13" spans="1:7" ht="18" customHeight="1">
      <c r="A13" s="129"/>
      <c r="B13" s="135" t="s">
        <v>117</v>
      </c>
      <c r="C13" s="136">
        <v>9894</v>
      </c>
      <c r="D13" s="71"/>
      <c r="E13" s="72"/>
      <c r="F13" s="58"/>
      <c r="G13" s="58"/>
    </row>
    <row r="14" spans="1:5" ht="18" customHeight="1">
      <c r="A14" s="129"/>
      <c r="B14" s="135" t="s">
        <v>233</v>
      </c>
      <c r="C14" s="136">
        <v>597</v>
      </c>
      <c r="D14" s="71"/>
      <c r="E14" s="72"/>
    </row>
    <row r="15" spans="1:5" ht="18" customHeight="1">
      <c r="A15" s="129"/>
      <c r="B15" s="135" t="s">
        <v>118</v>
      </c>
      <c r="C15" s="136">
        <v>3587</v>
      </c>
      <c r="D15" s="71"/>
      <c r="E15" s="72"/>
    </row>
    <row r="16" spans="1:5" ht="18" customHeight="1">
      <c r="A16" s="129"/>
      <c r="B16" s="135" t="s">
        <v>119</v>
      </c>
      <c r="C16" s="136">
        <v>32</v>
      </c>
      <c r="D16" s="71"/>
      <c r="E16" s="72"/>
    </row>
    <row r="17" spans="1:5" ht="18" customHeight="1">
      <c r="A17" s="128">
        <v>2</v>
      </c>
      <c r="B17" s="66" t="s">
        <v>120</v>
      </c>
      <c r="C17" s="75">
        <f>SUM(C18:C19)</f>
        <v>27163</v>
      </c>
      <c r="D17" s="69"/>
      <c r="E17" s="70"/>
    </row>
    <row r="18" spans="1:6" ht="18" customHeight="1">
      <c r="A18" s="129"/>
      <c r="B18" s="135" t="s">
        <v>79</v>
      </c>
      <c r="C18" s="137">
        <v>19587</v>
      </c>
      <c r="D18" s="71"/>
      <c r="E18" s="72"/>
      <c r="F18" s="81"/>
    </row>
    <row r="19" spans="1:6" ht="18" customHeight="1">
      <c r="A19" s="129"/>
      <c r="B19" s="135" t="s">
        <v>80</v>
      </c>
      <c r="C19" s="137">
        <v>7576</v>
      </c>
      <c r="D19" s="71"/>
      <c r="E19" s="72"/>
      <c r="F19" s="81"/>
    </row>
    <row r="20" spans="1:6" ht="18" customHeight="1">
      <c r="A20" s="128">
        <v>3</v>
      </c>
      <c r="B20" s="280" t="s">
        <v>241</v>
      </c>
      <c r="C20" s="79">
        <f>C21</f>
        <v>30005</v>
      </c>
      <c r="D20" s="69"/>
      <c r="E20" s="70"/>
      <c r="F20" s="81"/>
    </row>
    <row r="21" spans="1:6" ht="18" customHeight="1">
      <c r="A21" s="130"/>
      <c r="B21" s="138" t="s">
        <v>242</v>
      </c>
      <c r="C21" s="139">
        <v>30005</v>
      </c>
      <c r="D21" s="73"/>
      <c r="E21" s="74"/>
      <c r="F21" s="81"/>
    </row>
    <row r="22" spans="1:5" ht="18" customHeight="1">
      <c r="A22" s="129">
        <v>4</v>
      </c>
      <c r="B22" s="279" t="s">
        <v>58</v>
      </c>
      <c r="C22" s="76">
        <f>SUM(C23:C30)</f>
        <v>62391</v>
      </c>
      <c r="D22" s="71"/>
      <c r="E22" s="72"/>
    </row>
    <row r="23" spans="1:5" ht="18" customHeight="1">
      <c r="A23" s="129"/>
      <c r="B23" s="135" t="s">
        <v>81</v>
      </c>
      <c r="C23" s="137">
        <v>427</v>
      </c>
      <c r="D23" s="71"/>
      <c r="E23" s="72"/>
    </row>
    <row r="24" spans="1:5" ht="18" customHeight="1">
      <c r="A24" s="129"/>
      <c r="B24" s="135" t="s">
        <v>82</v>
      </c>
      <c r="C24" s="137">
        <v>6115</v>
      </c>
      <c r="D24" s="71"/>
      <c r="E24" s="72"/>
    </row>
    <row r="25" spans="1:5" ht="18" customHeight="1">
      <c r="A25" s="129"/>
      <c r="B25" s="135" t="s">
        <v>9</v>
      </c>
      <c r="C25" s="137">
        <v>55727</v>
      </c>
      <c r="D25" s="77"/>
      <c r="E25" s="72"/>
    </row>
    <row r="26" spans="1:5" ht="18" customHeight="1">
      <c r="A26" s="129"/>
      <c r="B26" s="135" t="s">
        <v>83</v>
      </c>
      <c r="C26" s="137">
        <v>0</v>
      </c>
      <c r="D26" s="71"/>
      <c r="E26" s="72"/>
    </row>
    <row r="27" spans="1:5" ht="18" customHeight="1" hidden="1">
      <c r="A27" s="129"/>
      <c r="B27" s="135" t="s">
        <v>10</v>
      </c>
      <c r="C27" s="137">
        <v>0</v>
      </c>
      <c r="D27" s="71"/>
      <c r="E27" s="72"/>
    </row>
    <row r="28" spans="1:5" ht="18" customHeight="1">
      <c r="A28" s="129"/>
      <c r="B28" s="135" t="s">
        <v>84</v>
      </c>
      <c r="C28" s="137">
        <v>122</v>
      </c>
      <c r="D28" s="71"/>
      <c r="E28" s="72"/>
    </row>
    <row r="29" spans="1:5" ht="18" customHeight="1" hidden="1">
      <c r="A29" s="129"/>
      <c r="B29" s="135" t="s">
        <v>85</v>
      </c>
      <c r="C29" s="136">
        <v>0</v>
      </c>
      <c r="D29" s="71"/>
      <c r="E29" s="72"/>
    </row>
    <row r="30" spans="1:5" ht="18" customHeight="1" hidden="1">
      <c r="A30" s="130"/>
      <c r="B30" s="138" t="s">
        <v>86</v>
      </c>
      <c r="C30" s="137">
        <v>0</v>
      </c>
      <c r="D30" s="71"/>
      <c r="E30" s="72"/>
    </row>
    <row r="31" spans="1:5" ht="18" customHeight="1">
      <c r="A31" s="128">
        <v>5</v>
      </c>
      <c r="B31" s="67" t="s">
        <v>87</v>
      </c>
      <c r="C31" s="79">
        <f>SUM(C32:C37)</f>
        <v>5850</v>
      </c>
      <c r="D31" s="69"/>
      <c r="E31" s="70"/>
    </row>
    <row r="32" spans="1:5" ht="18" customHeight="1">
      <c r="A32" s="129"/>
      <c r="B32" s="135" t="s">
        <v>88</v>
      </c>
      <c r="C32" s="137">
        <v>2726</v>
      </c>
      <c r="D32" s="71"/>
      <c r="E32" s="72"/>
    </row>
    <row r="33" spans="1:5" ht="18" customHeight="1">
      <c r="A33" s="129"/>
      <c r="B33" s="135" t="s">
        <v>232</v>
      </c>
      <c r="C33" s="137">
        <v>418</v>
      </c>
      <c r="D33" s="71"/>
      <c r="E33" s="72"/>
    </row>
    <row r="34" spans="1:5" ht="18" customHeight="1">
      <c r="A34" s="129"/>
      <c r="B34" s="135" t="s">
        <v>129</v>
      </c>
      <c r="C34" s="137">
        <v>186</v>
      </c>
      <c r="D34" s="71"/>
      <c r="E34" s="72"/>
    </row>
    <row r="35" spans="1:5" ht="18" customHeight="1">
      <c r="A35" s="129"/>
      <c r="B35" s="135" t="s">
        <v>89</v>
      </c>
      <c r="C35" s="137">
        <v>562</v>
      </c>
      <c r="D35" s="71"/>
      <c r="E35" s="72"/>
    </row>
    <row r="36" spans="1:5" ht="18" customHeight="1">
      <c r="A36" s="129"/>
      <c r="B36" s="135" t="s">
        <v>90</v>
      </c>
      <c r="C36" s="137">
        <v>4</v>
      </c>
      <c r="D36" s="71"/>
      <c r="E36" s="72"/>
    </row>
    <row r="37" spans="1:6" ht="18" customHeight="1">
      <c r="A37" s="129"/>
      <c r="B37" s="135" t="s">
        <v>145</v>
      </c>
      <c r="C37" s="137">
        <v>1954</v>
      </c>
      <c r="D37" s="71"/>
      <c r="E37" s="72"/>
      <c r="F37" s="81"/>
    </row>
    <row r="38" spans="1:6" ht="18" customHeight="1">
      <c r="A38" s="128">
        <v>6</v>
      </c>
      <c r="B38" s="280" t="s">
        <v>243</v>
      </c>
      <c r="C38" s="79">
        <f>C39</f>
        <v>900</v>
      </c>
      <c r="D38" s="69"/>
      <c r="E38" s="70"/>
      <c r="F38" s="81"/>
    </row>
    <row r="39" spans="1:6" ht="18" customHeight="1">
      <c r="A39" s="130"/>
      <c r="B39" s="138" t="s">
        <v>244</v>
      </c>
      <c r="C39" s="139">
        <v>900</v>
      </c>
      <c r="D39" s="73"/>
      <c r="E39" s="74"/>
      <c r="F39" s="81"/>
    </row>
    <row r="40" spans="1:6" ht="18" customHeight="1">
      <c r="A40" s="128">
        <v>7</v>
      </c>
      <c r="B40" s="280" t="s">
        <v>245</v>
      </c>
      <c r="C40" s="79">
        <f>C41</f>
        <v>522</v>
      </c>
      <c r="D40" s="69"/>
      <c r="E40" s="70"/>
      <c r="F40" s="81"/>
    </row>
    <row r="41" spans="1:6" ht="18" customHeight="1">
      <c r="A41" s="130"/>
      <c r="B41" s="138" t="s">
        <v>246</v>
      </c>
      <c r="C41" s="139">
        <v>522</v>
      </c>
      <c r="D41" s="73"/>
      <c r="E41" s="74"/>
      <c r="F41" s="81"/>
    </row>
    <row r="42" spans="1:5" ht="18" customHeight="1">
      <c r="A42" s="128">
        <v>8</v>
      </c>
      <c r="B42" s="67" t="s">
        <v>91</v>
      </c>
      <c r="C42" s="79">
        <f>C43+C44</f>
        <v>20653</v>
      </c>
      <c r="D42" s="69"/>
      <c r="E42" s="70"/>
    </row>
    <row r="43" spans="1:6" ht="18" customHeight="1">
      <c r="A43" s="129"/>
      <c r="B43" s="282" t="s">
        <v>92</v>
      </c>
      <c r="C43" s="137">
        <v>15295</v>
      </c>
      <c r="D43" s="71"/>
      <c r="E43" s="72"/>
      <c r="F43" s="81"/>
    </row>
    <row r="44" spans="1:6" ht="18" customHeight="1">
      <c r="A44" s="281"/>
      <c r="B44" s="140" t="s">
        <v>247</v>
      </c>
      <c r="C44" s="139">
        <v>5358</v>
      </c>
      <c r="D44" s="73"/>
      <c r="E44" s="74"/>
      <c r="F44" s="81"/>
    </row>
    <row r="45" spans="1:5" ht="18" customHeight="1">
      <c r="A45" s="178"/>
      <c r="B45" s="174" t="s">
        <v>11</v>
      </c>
      <c r="C45" s="179">
        <f>C10+C17+C20+C22+C31+C38+C40+C42</f>
        <v>278217</v>
      </c>
      <c r="D45" s="176"/>
      <c r="E45" s="177"/>
    </row>
    <row r="46" spans="1:5" ht="17.25">
      <c r="A46" s="131"/>
      <c r="D46" s="57"/>
      <c r="E46" s="57"/>
    </row>
    <row r="47" spans="1:5" ht="17.25">
      <c r="A47" s="131"/>
      <c r="D47" s="57"/>
      <c r="E47" s="57"/>
    </row>
    <row r="48" spans="1:5" ht="17.25">
      <c r="A48" s="131"/>
      <c r="B48" s="57"/>
      <c r="C48" s="57"/>
      <c r="D48" s="57"/>
      <c r="E48" s="57"/>
    </row>
    <row r="49" spans="1:5" ht="17.25">
      <c r="A49" s="131"/>
      <c r="C49" s="57"/>
      <c r="D49" s="57"/>
      <c r="E49" s="57"/>
    </row>
    <row r="50" spans="1:5" ht="17.25">
      <c r="A50" s="131"/>
      <c r="B50" s="57"/>
      <c r="C50" s="57"/>
      <c r="D50" s="57"/>
      <c r="E50" s="57"/>
    </row>
    <row r="51" spans="1:5" ht="20.25">
      <c r="A51" s="132"/>
      <c r="D51" s="57"/>
      <c r="E51" s="57"/>
    </row>
    <row r="52" spans="1:5" ht="17.25">
      <c r="A52" s="133"/>
      <c r="B52" s="118"/>
      <c r="C52" s="118"/>
      <c r="D52" s="118"/>
      <c r="E52" s="118"/>
    </row>
    <row r="53" spans="1:5" ht="17.25">
      <c r="A53" s="131"/>
      <c r="B53" s="57"/>
      <c r="C53" s="57"/>
      <c r="D53" s="57"/>
      <c r="E53" s="57"/>
    </row>
    <row r="54" spans="1:5" ht="17.25">
      <c r="A54" s="131"/>
      <c r="B54" s="57"/>
      <c r="C54" s="57"/>
      <c r="D54" s="57"/>
      <c r="E54" s="57"/>
    </row>
    <row r="55" spans="1:5" ht="17.25">
      <c r="A55" s="131"/>
      <c r="B55" s="57"/>
      <c r="C55" s="57"/>
      <c r="D55" s="57"/>
      <c r="E55" s="57"/>
    </row>
    <row r="56" spans="1:5" ht="17.25">
      <c r="A56" s="131"/>
      <c r="B56" s="57"/>
      <c r="C56" s="57"/>
      <c r="D56" s="57"/>
      <c r="E56" s="57"/>
    </row>
    <row r="57" spans="1:5" ht="17.25">
      <c r="A57" s="131"/>
      <c r="B57" s="57"/>
      <c r="C57" s="57"/>
      <c r="D57" s="57"/>
      <c r="E57" s="57"/>
    </row>
    <row r="58" spans="1:5" ht="17.25">
      <c r="A58" s="131"/>
      <c r="B58" s="57"/>
      <c r="C58" s="57"/>
      <c r="D58" s="57"/>
      <c r="E58" s="57"/>
    </row>
    <row r="59" spans="1:5" ht="17.25">
      <c r="A59" s="131"/>
      <c r="B59" s="57"/>
      <c r="C59" s="57"/>
      <c r="D59" s="57"/>
      <c r="E59" s="57"/>
    </row>
    <row r="60" spans="1:5" ht="17.25">
      <c r="A60" s="131"/>
      <c r="B60" s="57"/>
      <c r="C60" s="57"/>
      <c r="D60" s="57"/>
      <c r="E60" s="57"/>
    </row>
    <row r="61" spans="1:5" ht="17.25">
      <c r="A61" s="131"/>
      <c r="B61" s="57"/>
      <c r="C61" s="57"/>
      <c r="D61" s="57"/>
      <c r="E61" s="57"/>
    </row>
    <row r="62" spans="1:5" ht="17.25">
      <c r="A62" s="131"/>
      <c r="B62" s="57"/>
      <c r="C62" s="57"/>
      <c r="D62" s="57"/>
      <c r="E62" s="57"/>
    </row>
    <row r="63" spans="1:5" ht="17.25">
      <c r="A63" s="131"/>
      <c r="B63" s="57"/>
      <c r="C63" s="57"/>
      <c r="D63" s="57"/>
      <c r="E63" s="57"/>
    </row>
    <row r="64" spans="1:5" ht="17.25">
      <c r="A64" s="131"/>
      <c r="B64" s="57"/>
      <c r="C64" s="57"/>
      <c r="D64" s="57"/>
      <c r="E64" s="57"/>
    </row>
    <row r="65" spans="1:5" ht="17.25">
      <c r="A65" s="131"/>
      <c r="B65" s="57"/>
      <c r="C65" s="57"/>
      <c r="D65" s="57"/>
      <c r="E65" s="57"/>
    </row>
    <row r="66" spans="1:5" ht="17.25">
      <c r="A66" s="131"/>
      <c r="B66" s="57"/>
      <c r="C66" s="57"/>
      <c r="D66" s="57"/>
      <c r="E66" s="57"/>
    </row>
    <row r="67" spans="1:5" ht="17.25">
      <c r="A67" s="131"/>
      <c r="B67" s="57"/>
      <c r="C67" s="57"/>
      <c r="D67" s="57"/>
      <c r="E67" s="57"/>
    </row>
    <row r="68" spans="1:5" ht="17.25">
      <c r="A68" s="131"/>
      <c r="B68" s="57"/>
      <c r="C68" s="57"/>
      <c r="D68" s="57"/>
      <c r="E68" s="57"/>
    </row>
    <row r="69" spans="1:5" ht="17.25">
      <c r="A69" s="131"/>
      <c r="B69" s="57"/>
      <c r="C69" s="57"/>
      <c r="D69" s="57"/>
      <c r="E69" s="57"/>
    </row>
    <row r="70" spans="1:5" ht="17.25">
      <c r="A70" s="131"/>
      <c r="B70" s="57"/>
      <c r="C70" s="57"/>
      <c r="D70" s="57"/>
      <c r="E70" s="57"/>
    </row>
    <row r="71" spans="1:5" ht="17.25">
      <c r="A71" s="131"/>
      <c r="B71" s="57"/>
      <c r="C71" s="57"/>
      <c r="D71" s="57"/>
      <c r="E71" s="57"/>
    </row>
    <row r="72" spans="1:5" ht="17.25">
      <c r="A72" s="131"/>
      <c r="B72" s="57"/>
      <c r="C72" s="57"/>
      <c r="D72" s="57"/>
      <c r="E72" s="57"/>
    </row>
    <row r="73" spans="1:5" ht="17.25">
      <c r="A73" s="131"/>
      <c r="B73" s="57"/>
      <c r="C73" s="57"/>
      <c r="D73" s="57"/>
      <c r="E73" s="57"/>
    </row>
    <row r="74" spans="1:5" ht="17.25">
      <c r="A74" s="131"/>
      <c r="B74" s="57"/>
      <c r="C74" s="57"/>
      <c r="D74" s="57"/>
      <c r="E74" s="57"/>
    </row>
  </sheetData>
  <sheetProtection/>
  <mergeCells count="6">
    <mergeCell ref="B1:E1"/>
    <mergeCell ref="C9:E9"/>
    <mergeCell ref="A5:E5"/>
    <mergeCell ref="A6:E6"/>
    <mergeCell ref="A8:E8"/>
    <mergeCell ref="A4:E4"/>
  </mergeCells>
  <printOptions horizontalCentered="1"/>
  <pageMargins left="0.7480314960629921" right="0.7874015748031497" top="0.55" bottom="0.6692913385826772" header="0.35433070866141736" footer="0.3937007874015748"/>
  <pageSetup horizontalDpi="120" verticalDpi="120" orientation="portrait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B56" sqref="B56"/>
    </sheetView>
  </sheetViews>
  <sheetFormatPr defaultColWidth="9.00390625" defaultRowHeight="12.75"/>
  <cols>
    <col min="1" max="1" width="3.75390625" style="141" customWidth="1"/>
    <col min="2" max="2" width="54.75390625" style="142" customWidth="1"/>
    <col min="3" max="3" width="9.125" style="142" customWidth="1"/>
    <col min="4" max="4" width="10.00390625" style="142" customWidth="1"/>
    <col min="5" max="16384" width="9.125" style="142" customWidth="1"/>
  </cols>
  <sheetData>
    <row r="1" spans="2:5" ht="18" customHeight="1">
      <c r="B1" s="364" t="s">
        <v>204</v>
      </c>
      <c r="C1" s="364"/>
      <c r="D1" s="364"/>
      <c r="E1" s="364"/>
    </row>
    <row r="2" spans="3:5" ht="18" customHeight="1">
      <c r="C2" s="143"/>
      <c r="D2" s="143"/>
      <c r="E2" s="143"/>
    </row>
    <row r="3" ht="18" customHeight="1">
      <c r="F3" s="144"/>
    </row>
    <row r="4" spans="1:6" ht="18" customHeight="1">
      <c r="A4" s="365" t="s">
        <v>132</v>
      </c>
      <c r="B4" s="365"/>
      <c r="C4" s="365"/>
      <c r="D4" s="365"/>
      <c r="E4" s="365"/>
      <c r="F4" s="145"/>
    </row>
    <row r="5" spans="1:6" ht="18" customHeight="1">
      <c r="A5" s="365" t="s">
        <v>169</v>
      </c>
      <c r="B5" s="365"/>
      <c r="C5" s="365"/>
      <c r="D5" s="365"/>
      <c r="E5" s="365"/>
      <c r="F5" s="145"/>
    </row>
    <row r="6" spans="1:6" ht="18" customHeight="1">
      <c r="A6" s="365" t="s">
        <v>171</v>
      </c>
      <c r="B6" s="365"/>
      <c r="C6" s="365"/>
      <c r="D6" s="365"/>
      <c r="E6" s="365"/>
      <c r="F6" s="146"/>
    </row>
    <row r="7" spans="2:6" ht="18" customHeight="1">
      <c r="B7" s="141"/>
      <c r="C7" s="141"/>
      <c r="D7" s="141"/>
      <c r="E7" s="141"/>
      <c r="F7" s="146"/>
    </row>
    <row r="8" ht="18" customHeight="1">
      <c r="F8" s="144"/>
    </row>
    <row r="9" spans="1:6" ht="18" customHeight="1">
      <c r="A9" s="147"/>
      <c r="B9" s="148" t="s">
        <v>0</v>
      </c>
      <c r="C9" s="366" t="s">
        <v>170</v>
      </c>
      <c r="D9" s="367"/>
      <c r="E9" s="368"/>
      <c r="F9" s="144"/>
    </row>
    <row r="10" spans="1:6" ht="18" customHeight="1">
      <c r="A10" s="149">
        <v>1</v>
      </c>
      <c r="B10" s="253" t="s">
        <v>36</v>
      </c>
      <c r="C10" s="150"/>
      <c r="D10" s="151">
        <f>SUM(D11:D20)</f>
        <v>0</v>
      </c>
      <c r="E10" s="152"/>
      <c r="F10" s="144"/>
    </row>
    <row r="11" spans="1:6" ht="18" customHeight="1" hidden="1">
      <c r="A11" s="153"/>
      <c r="B11" s="254" t="s">
        <v>152</v>
      </c>
      <c r="C11" s="238"/>
      <c r="D11" s="239"/>
      <c r="E11" s="154"/>
      <c r="F11" s="144"/>
    </row>
    <row r="12" spans="1:6" ht="18" customHeight="1" hidden="1">
      <c r="A12" s="153"/>
      <c r="B12" s="254" t="s">
        <v>121</v>
      </c>
      <c r="C12" s="238"/>
      <c r="D12" s="239"/>
      <c r="E12" s="154"/>
      <c r="F12" s="144"/>
    </row>
    <row r="13" spans="1:6" ht="18" customHeight="1" hidden="1">
      <c r="A13" s="153"/>
      <c r="B13" s="254" t="s">
        <v>122</v>
      </c>
      <c r="C13" s="238"/>
      <c r="D13" s="239"/>
      <c r="E13" s="154"/>
      <c r="F13" s="144"/>
    </row>
    <row r="14" spans="1:6" ht="18" customHeight="1" hidden="1">
      <c r="A14" s="153"/>
      <c r="B14" s="254" t="s">
        <v>99</v>
      </c>
      <c r="C14" s="238"/>
      <c r="D14" s="239"/>
      <c r="E14" s="154"/>
      <c r="F14" s="144"/>
    </row>
    <row r="15" spans="1:6" ht="18" customHeight="1" hidden="1">
      <c r="A15" s="153"/>
      <c r="B15" s="254" t="s">
        <v>100</v>
      </c>
      <c r="C15" s="238"/>
      <c r="D15" s="239"/>
      <c r="E15" s="154"/>
      <c r="F15" s="144"/>
    </row>
    <row r="16" spans="1:6" ht="18" customHeight="1" hidden="1">
      <c r="A16" s="153"/>
      <c r="B16" s="254" t="s">
        <v>153</v>
      </c>
      <c r="C16" s="238"/>
      <c r="D16" s="239"/>
      <c r="E16" s="154"/>
      <c r="F16" s="144"/>
    </row>
    <row r="17" spans="1:6" ht="18" customHeight="1" hidden="1">
      <c r="A17" s="153"/>
      <c r="B17" s="254" t="s">
        <v>123</v>
      </c>
      <c r="C17" s="238"/>
      <c r="D17" s="239"/>
      <c r="E17" s="154"/>
      <c r="F17" s="144"/>
    </row>
    <row r="18" spans="1:6" ht="18" customHeight="1" hidden="1">
      <c r="A18" s="155"/>
      <c r="B18" s="254" t="s">
        <v>102</v>
      </c>
      <c r="C18" s="240"/>
      <c r="D18" s="241"/>
      <c r="E18" s="154"/>
      <c r="F18" s="144"/>
    </row>
    <row r="19" spans="1:6" ht="18" customHeight="1" hidden="1">
      <c r="A19" s="153"/>
      <c r="B19" s="254" t="s">
        <v>154</v>
      </c>
      <c r="C19" s="238"/>
      <c r="D19" s="239"/>
      <c r="E19" s="154"/>
      <c r="F19" s="144"/>
    </row>
    <row r="20" spans="1:6" ht="18" customHeight="1" hidden="1">
      <c r="A20" s="153"/>
      <c r="B20" s="254" t="s">
        <v>101</v>
      </c>
      <c r="C20" s="238"/>
      <c r="D20" s="239"/>
      <c r="E20" s="154"/>
      <c r="F20" s="144"/>
    </row>
    <row r="21" spans="1:6" ht="18" customHeight="1">
      <c r="A21" s="158">
        <v>2</v>
      </c>
      <c r="B21" s="255" t="s">
        <v>143</v>
      </c>
      <c r="C21" s="150"/>
      <c r="D21" s="151">
        <f>SUM(D22:D25)</f>
        <v>0</v>
      </c>
      <c r="E21" s="159"/>
      <c r="F21" s="144"/>
    </row>
    <row r="22" spans="1:6" ht="18" customHeight="1" hidden="1">
      <c r="A22" s="153"/>
      <c r="B22" s="254" t="s">
        <v>62</v>
      </c>
      <c r="C22" s="238"/>
      <c r="D22" s="239"/>
      <c r="E22" s="154"/>
      <c r="F22" s="144"/>
    </row>
    <row r="23" spans="1:6" ht="18" customHeight="1" hidden="1">
      <c r="A23" s="153"/>
      <c r="B23" s="254" t="s">
        <v>124</v>
      </c>
      <c r="C23" s="238"/>
      <c r="D23" s="239"/>
      <c r="E23" s="154"/>
      <c r="F23" s="144"/>
    </row>
    <row r="24" spans="1:6" ht="18" customHeight="1" hidden="1">
      <c r="A24" s="153"/>
      <c r="B24" s="254" t="s">
        <v>125</v>
      </c>
      <c r="C24" s="238"/>
      <c r="D24" s="239"/>
      <c r="E24" s="154"/>
      <c r="F24" s="144"/>
    </row>
    <row r="25" spans="1:6" ht="18" customHeight="1" hidden="1">
      <c r="A25" s="156"/>
      <c r="B25" s="256" t="s">
        <v>126</v>
      </c>
      <c r="C25" s="242"/>
      <c r="D25" s="243"/>
      <c r="E25" s="157"/>
      <c r="F25" s="144"/>
    </row>
    <row r="26" spans="1:6" ht="18" customHeight="1">
      <c r="A26" s="244">
        <v>3</v>
      </c>
      <c r="B26" s="257" t="s">
        <v>7</v>
      </c>
      <c r="C26" s="150"/>
      <c r="D26" s="151">
        <f>SUM(D27:D44)</f>
        <v>4014</v>
      </c>
      <c r="E26" s="159"/>
      <c r="F26" s="144"/>
    </row>
    <row r="27" spans="1:6" ht="18" customHeight="1" hidden="1">
      <c r="A27" s="245"/>
      <c r="B27" s="254" t="s">
        <v>93</v>
      </c>
      <c r="C27" s="240"/>
      <c r="D27" s="239"/>
      <c r="E27" s="154"/>
      <c r="F27" s="144"/>
    </row>
    <row r="28" spans="1:6" ht="18" customHeight="1">
      <c r="A28" s="246"/>
      <c r="B28" s="254" t="s">
        <v>144</v>
      </c>
      <c r="C28" s="238"/>
      <c r="D28" s="239">
        <v>1547</v>
      </c>
      <c r="E28" s="154"/>
      <c r="F28" s="144"/>
    </row>
    <row r="29" spans="1:6" ht="18" customHeight="1" hidden="1">
      <c r="A29" s="246"/>
      <c r="B29" s="254" t="s">
        <v>155</v>
      </c>
      <c r="C29" s="240"/>
      <c r="D29" s="239"/>
      <c r="E29" s="154"/>
      <c r="F29" s="144"/>
    </row>
    <row r="30" spans="1:5" ht="18" customHeight="1" hidden="1">
      <c r="A30" s="246"/>
      <c r="B30" s="254" t="s">
        <v>156</v>
      </c>
      <c r="C30" s="238"/>
      <c r="D30" s="239"/>
      <c r="E30" s="154"/>
    </row>
    <row r="31" spans="1:5" ht="18" customHeight="1" hidden="1">
      <c r="A31" s="246"/>
      <c r="B31" s="254" t="s">
        <v>157</v>
      </c>
      <c r="C31" s="238"/>
      <c r="D31" s="239"/>
      <c r="E31" s="154"/>
    </row>
    <row r="32" spans="1:5" ht="18" customHeight="1">
      <c r="A32" s="246"/>
      <c r="B32" s="254" t="s">
        <v>158</v>
      </c>
      <c r="C32" s="238"/>
      <c r="D32" s="239">
        <v>1220</v>
      </c>
      <c r="E32" s="154"/>
    </row>
    <row r="33" spans="1:5" ht="18" customHeight="1" hidden="1">
      <c r="A33" s="246"/>
      <c r="B33" s="254" t="s">
        <v>112</v>
      </c>
      <c r="C33" s="238"/>
      <c r="D33" s="239"/>
      <c r="E33" s="154"/>
    </row>
    <row r="34" spans="1:5" ht="18" customHeight="1" hidden="1">
      <c r="A34" s="246"/>
      <c r="B34" s="254" t="s">
        <v>127</v>
      </c>
      <c r="C34" s="238"/>
      <c r="D34" s="239"/>
      <c r="E34" s="154"/>
    </row>
    <row r="35" spans="1:5" ht="18" customHeight="1">
      <c r="A35" s="246"/>
      <c r="B35" s="254" t="s">
        <v>94</v>
      </c>
      <c r="C35" s="238"/>
      <c r="D35" s="239">
        <v>393</v>
      </c>
      <c r="E35" s="154"/>
    </row>
    <row r="36" spans="1:5" ht="18" customHeight="1" hidden="1">
      <c r="A36" s="246"/>
      <c r="B36" s="254" t="s">
        <v>159</v>
      </c>
      <c r="C36" s="238"/>
      <c r="D36" s="239"/>
      <c r="E36" s="154"/>
    </row>
    <row r="37" spans="1:5" ht="18" customHeight="1" hidden="1">
      <c r="A37" s="246"/>
      <c r="B37" s="254" t="s">
        <v>95</v>
      </c>
      <c r="C37" s="238"/>
      <c r="D37" s="239"/>
      <c r="E37" s="154"/>
    </row>
    <row r="38" spans="1:5" ht="18" customHeight="1" hidden="1">
      <c r="A38" s="246"/>
      <c r="B38" s="254" t="s">
        <v>160</v>
      </c>
      <c r="C38" s="238"/>
      <c r="D38" s="239"/>
      <c r="E38" s="154"/>
    </row>
    <row r="39" spans="1:5" ht="18" customHeight="1" hidden="1">
      <c r="A39" s="246"/>
      <c r="B39" s="254" t="s">
        <v>96</v>
      </c>
      <c r="C39" s="238"/>
      <c r="D39" s="239"/>
      <c r="E39" s="154"/>
    </row>
    <row r="40" spans="1:5" ht="18" customHeight="1" hidden="1">
      <c r="A40" s="246"/>
      <c r="B40" s="254" t="s">
        <v>97</v>
      </c>
      <c r="C40" s="238"/>
      <c r="D40" s="239"/>
      <c r="E40" s="154"/>
    </row>
    <row r="41" spans="1:5" ht="18" customHeight="1">
      <c r="A41" s="246"/>
      <c r="B41" s="254" t="s">
        <v>128</v>
      </c>
      <c r="C41" s="238"/>
      <c r="D41" s="239">
        <v>854</v>
      </c>
      <c r="E41" s="154"/>
    </row>
    <row r="42" spans="1:5" ht="18" customHeight="1" hidden="1">
      <c r="A42" s="246"/>
      <c r="B42" s="254" t="s">
        <v>98</v>
      </c>
      <c r="C42" s="238"/>
      <c r="D42" s="239"/>
      <c r="E42" s="154"/>
    </row>
    <row r="43" spans="1:5" ht="18" customHeight="1" hidden="1">
      <c r="A43" s="246"/>
      <c r="B43" s="254" t="s">
        <v>64</v>
      </c>
      <c r="C43" s="238"/>
      <c r="D43" s="239"/>
      <c r="E43" s="154"/>
    </row>
    <row r="44" spans="1:5" ht="18" customHeight="1" hidden="1">
      <c r="A44" s="246"/>
      <c r="B44" s="254" t="s">
        <v>63</v>
      </c>
      <c r="C44" s="238"/>
      <c r="D44" s="239"/>
      <c r="E44" s="154"/>
    </row>
    <row r="45" spans="1:5" ht="18" customHeight="1" hidden="1">
      <c r="A45" s="248">
        <v>4</v>
      </c>
      <c r="B45" s="257" t="s">
        <v>103</v>
      </c>
      <c r="C45" s="249"/>
      <c r="D45" s="250">
        <f>D46</f>
        <v>0</v>
      </c>
      <c r="E45" s="251"/>
    </row>
    <row r="46" spans="1:5" ht="18" customHeight="1" hidden="1">
      <c r="A46" s="160"/>
      <c r="B46" s="256" t="s">
        <v>133</v>
      </c>
      <c r="C46" s="247"/>
      <c r="D46" s="247"/>
      <c r="E46" s="157"/>
    </row>
    <row r="47" spans="1:5" ht="18" customHeight="1">
      <c r="A47" s="161"/>
      <c r="B47" s="162" t="s">
        <v>1</v>
      </c>
      <c r="C47" s="163"/>
      <c r="D47" s="164">
        <f>D26+D21+D10+D45</f>
        <v>4014</v>
      </c>
      <c r="E47" s="165"/>
    </row>
    <row r="48" spans="1:5" ht="18.75">
      <c r="A48" s="125"/>
      <c r="B48" s="166"/>
      <c r="C48" s="166"/>
      <c r="D48" s="166"/>
      <c r="E48" s="166"/>
    </row>
  </sheetData>
  <sheetProtection/>
  <mergeCells count="5">
    <mergeCell ref="B1:E1"/>
    <mergeCell ref="A4:E4"/>
    <mergeCell ref="A5:E5"/>
    <mergeCell ref="A6:E6"/>
    <mergeCell ref="C9:E9"/>
  </mergeCells>
  <printOptions horizontalCentered="1"/>
  <pageMargins left="0.7874015748031497" right="0.7874015748031497" top="0.75" bottom="0.69" header="0.5118110236220472" footer="0.5118110236220472"/>
  <pageSetup horizontalDpi="300" verticalDpi="300" orientation="portrait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4">
      <selection activeCell="B58" sqref="B58"/>
    </sheetView>
  </sheetViews>
  <sheetFormatPr defaultColWidth="9.00390625" defaultRowHeight="12.75"/>
  <cols>
    <col min="1" max="1" width="3.75390625" style="141" customWidth="1"/>
    <col min="2" max="2" width="54.75390625" style="142" customWidth="1"/>
    <col min="3" max="3" width="9.125" style="142" customWidth="1"/>
    <col min="4" max="4" width="10.00390625" style="142" customWidth="1"/>
    <col min="5" max="16384" width="9.125" style="142" customWidth="1"/>
  </cols>
  <sheetData>
    <row r="1" spans="2:5" ht="18" customHeight="1">
      <c r="B1" s="364" t="s">
        <v>205</v>
      </c>
      <c r="C1" s="364"/>
      <c r="D1" s="364"/>
      <c r="E1" s="364"/>
    </row>
    <row r="2" spans="3:5" ht="18" customHeight="1">
      <c r="C2" s="143"/>
      <c r="D2" s="143"/>
      <c r="E2" s="143"/>
    </row>
    <row r="3" ht="18" customHeight="1">
      <c r="F3" s="144"/>
    </row>
    <row r="4" spans="1:6" ht="18" customHeight="1">
      <c r="A4" s="365" t="s">
        <v>132</v>
      </c>
      <c r="B4" s="365"/>
      <c r="C4" s="365"/>
      <c r="D4" s="365"/>
      <c r="E4" s="365"/>
      <c r="F4" s="145"/>
    </row>
    <row r="5" spans="1:6" ht="18" customHeight="1">
      <c r="A5" s="365" t="s">
        <v>169</v>
      </c>
      <c r="B5" s="365"/>
      <c r="C5" s="365"/>
      <c r="D5" s="365"/>
      <c r="E5" s="365"/>
      <c r="F5" s="145"/>
    </row>
    <row r="6" spans="1:6" ht="18" customHeight="1">
      <c r="A6" s="365" t="s">
        <v>161</v>
      </c>
      <c r="B6" s="365"/>
      <c r="C6" s="365"/>
      <c r="D6" s="365"/>
      <c r="E6" s="365"/>
      <c r="F6" s="146"/>
    </row>
    <row r="7" spans="2:6" ht="18" customHeight="1">
      <c r="B7" s="141"/>
      <c r="C7" s="141"/>
      <c r="D7" s="141"/>
      <c r="E7" s="141"/>
      <c r="F7" s="146"/>
    </row>
    <row r="8" ht="18" customHeight="1">
      <c r="F8" s="144"/>
    </row>
    <row r="9" spans="1:6" ht="18" customHeight="1">
      <c r="A9" s="147"/>
      <c r="B9" s="148" t="s">
        <v>0</v>
      </c>
      <c r="C9" s="366" t="s">
        <v>170</v>
      </c>
      <c r="D9" s="367"/>
      <c r="E9" s="368"/>
      <c r="F9" s="144"/>
    </row>
    <row r="10" spans="1:6" ht="18" customHeight="1">
      <c r="A10" s="149">
        <v>1</v>
      </c>
      <c r="B10" s="253" t="s">
        <v>36</v>
      </c>
      <c r="C10" s="150"/>
      <c r="D10" s="151">
        <f>SUM(D11:D20)</f>
        <v>0</v>
      </c>
      <c r="E10" s="152"/>
      <c r="F10" s="144"/>
    </row>
    <row r="11" spans="1:6" ht="18" customHeight="1" hidden="1">
      <c r="A11" s="153"/>
      <c r="B11" s="254" t="s">
        <v>152</v>
      </c>
      <c r="C11" s="238"/>
      <c r="D11" s="239"/>
      <c r="E11" s="154"/>
      <c r="F11" s="144"/>
    </row>
    <row r="12" spans="1:6" ht="18" customHeight="1" hidden="1">
      <c r="A12" s="153"/>
      <c r="B12" s="254" t="s">
        <v>121</v>
      </c>
      <c r="C12" s="238"/>
      <c r="D12" s="239"/>
      <c r="E12" s="154"/>
      <c r="F12" s="144"/>
    </row>
    <row r="13" spans="1:6" ht="18" customHeight="1" hidden="1">
      <c r="A13" s="153"/>
      <c r="B13" s="254" t="s">
        <v>122</v>
      </c>
      <c r="C13" s="238"/>
      <c r="D13" s="239"/>
      <c r="E13" s="154"/>
      <c r="F13" s="144"/>
    </row>
    <row r="14" spans="1:6" ht="18" customHeight="1" hidden="1">
      <c r="A14" s="153"/>
      <c r="B14" s="254" t="s">
        <v>99</v>
      </c>
      <c r="C14" s="238"/>
      <c r="D14" s="239"/>
      <c r="E14" s="154"/>
      <c r="F14" s="144"/>
    </row>
    <row r="15" spans="1:6" ht="18" customHeight="1" hidden="1">
      <c r="A15" s="153"/>
      <c r="B15" s="254" t="s">
        <v>100</v>
      </c>
      <c r="C15" s="238"/>
      <c r="D15" s="239"/>
      <c r="E15" s="154"/>
      <c r="F15" s="144"/>
    </row>
    <row r="16" spans="1:6" ht="18" customHeight="1" hidden="1">
      <c r="A16" s="153"/>
      <c r="B16" s="254" t="s">
        <v>153</v>
      </c>
      <c r="C16" s="238"/>
      <c r="D16" s="239"/>
      <c r="E16" s="154"/>
      <c r="F16" s="144"/>
    </row>
    <row r="17" spans="1:6" ht="18" customHeight="1" hidden="1">
      <c r="A17" s="153"/>
      <c r="B17" s="254" t="s">
        <v>123</v>
      </c>
      <c r="C17" s="238"/>
      <c r="D17" s="239"/>
      <c r="E17" s="154"/>
      <c r="F17" s="144"/>
    </row>
    <row r="18" spans="1:6" ht="18" customHeight="1" hidden="1">
      <c r="A18" s="155"/>
      <c r="B18" s="254" t="s">
        <v>102</v>
      </c>
      <c r="C18" s="240"/>
      <c r="D18" s="241"/>
      <c r="E18" s="154"/>
      <c r="F18" s="144"/>
    </row>
    <row r="19" spans="1:6" ht="18" customHeight="1" hidden="1">
      <c r="A19" s="153"/>
      <c r="B19" s="254" t="s">
        <v>154</v>
      </c>
      <c r="C19" s="238"/>
      <c r="D19" s="239"/>
      <c r="E19" s="154"/>
      <c r="F19" s="144"/>
    </row>
    <row r="20" spans="1:6" ht="18" customHeight="1" hidden="1">
      <c r="A20" s="153"/>
      <c r="B20" s="254" t="s">
        <v>101</v>
      </c>
      <c r="C20" s="238"/>
      <c r="D20" s="239"/>
      <c r="E20" s="154"/>
      <c r="F20" s="144"/>
    </row>
    <row r="21" spans="1:6" ht="18" customHeight="1">
      <c r="A21" s="158">
        <v>2</v>
      </c>
      <c r="B21" s="255" t="s">
        <v>143</v>
      </c>
      <c r="C21" s="150"/>
      <c r="D21" s="151">
        <f>SUM(D22:D25)</f>
        <v>0</v>
      </c>
      <c r="E21" s="159"/>
      <c r="F21" s="144"/>
    </row>
    <row r="22" spans="1:6" ht="18" customHeight="1" hidden="1">
      <c r="A22" s="153"/>
      <c r="B22" s="254" t="s">
        <v>62</v>
      </c>
      <c r="C22" s="238"/>
      <c r="D22" s="239"/>
      <c r="E22" s="154"/>
      <c r="F22" s="144"/>
    </row>
    <row r="23" spans="1:6" ht="18" customHeight="1" hidden="1">
      <c r="A23" s="153"/>
      <c r="B23" s="254" t="s">
        <v>124</v>
      </c>
      <c r="C23" s="238"/>
      <c r="D23" s="239"/>
      <c r="E23" s="154"/>
      <c r="F23" s="144"/>
    </row>
    <row r="24" spans="1:6" ht="18" customHeight="1" hidden="1">
      <c r="A24" s="153"/>
      <c r="B24" s="254" t="s">
        <v>125</v>
      </c>
      <c r="C24" s="238"/>
      <c r="D24" s="239"/>
      <c r="E24" s="154"/>
      <c r="F24" s="144"/>
    </row>
    <row r="25" spans="1:6" ht="18" customHeight="1" hidden="1">
      <c r="A25" s="156"/>
      <c r="B25" s="256" t="s">
        <v>126</v>
      </c>
      <c r="C25" s="242"/>
      <c r="D25" s="243"/>
      <c r="E25" s="157"/>
      <c r="F25" s="144"/>
    </row>
    <row r="26" spans="1:6" ht="18" customHeight="1">
      <c r="A26" s="244">
        <v>3</v>
      </c>
      <c r="B26" s="257" t="s">
        <v>7</v>
      </c>
      <c r="C26" s="150"/>
      <c r="D26" s="151">
        <f>SUM(D27:D44)</f>
        <v>6396</v>
      </c>
      <c r="E26" s="159"/>
      <c r="F26" s="144"/>
    </row>
    <row r="27" spans="1:6" ht="18" customHeight="1" hidden="1">
      <c r="A27" s="245"/>
      <c r="B27" s="254" t="s">
        <v>93</v>
      </c>
      <c r="C27" s="240"/>
      <c r="D27" s="239"/>
      <c r="E27" s="154"/>
      <c r="F27" s="144"/>
    </row>
    <row r="28" spans="1:6" ht="18" customHeight="1" hidden="1">
      <c r="A28" s="246"/>
      <c r="B28" s="254" t="s">
        <v>144</v>
      </c>
      <c r="C28" s="238"/>
      <c r="D28" s="239"/>
      <c r="E28" s="154"/>
      <c r="F28" s="144"/>
    </row>
    <row r="29" spans="1:6" ht="18" customHeight="1" hidden="1">
      <c r="A29" s="246"/>
      <c r="B29" s="254" t="s">
        <v>155</v>
      </c>
      <c r="C29" s="240"/>
      <c r="D29" s="239"/>
      <c r="E29" s="154"/>
      <c r="F29" s="144"/>
    </row>
    <row r="30" spans="1:5" ht="18" customHeight="1" hidden="1">
      <c r="A30" s="246"/>
      <c r="B30" s="254" t="s">
        <v>156</v>
      </c>
      <c r="C30" s="238"/>
      <c r="D30" s="239"/>
      <c r="E30" s="154"/>
    </row>
    <row r="31" spans="1:5" ht="18" customHeight="1" hidden="1">
      <c r="A31" s="246"/>
      <c r="B31" s="254" t="s">
        <v>157</v>
      </c>
      <c r="C31" s="238"/>
      <c r="D31" s="239"/>
      <c r="E31" s="154"/>
    </row>
    <row r="32" spans="1:5" ht="18" customHeight="1">
      <c r="A32" s="246"/>
      <c r="B32" s="254" t="s">
        <v>158</v>
      </c>
      <c r="C32" s="238"/>
      <c r="D32" s="239">
        <v>3414</v>
      </c>
      <c r="E32" s="154"/>
    </row>
    <row r="33" spans="1:5" ht="18" customHeight="1" hidden="1">
      <c r="A33" s="246"/>
      <c r="B33" s="254" t="s">
        <v>112</v>
      </c>
      <c r="C33" s="238"/>
      <c r="D33" s="239"/>
      <c r="E33" s="154"/>
    </row>
    <row r="34" spans="1:5" ht="18" customHeight="1" hidden="1">
      <c r="A34" s="246"/>
      <c r="B34" s="254" t="s">
        <v>127</v>
      </c>
      <c r="C34" s="238"/>
      <c r="D34" s="239"/>
      <c r="E34" s="154"/>
    </row>
    <row r="35" spans="1:5" ht="18" customHeight="1">
      <c r="A35" s="246"/>
      <c r="B35" s="254" t="s">
        <v>94</v>
      </c>
      <c r="C35" s="238"/>
      <c r="D35" s="239">
        <v>1300</v>
      </c>
      <c r="E35" s="154"/>
    </row>
    <row r="36" spans="1:5" ht="18" customHeight="1" hidden="1">
      <c r="A36" s="246"/>
      <c r="B36" s="254" t="s">
        <v>159</v>
      </c>
      <c r="C36" s="238"/>
      <c r="D36" s="239"/>
      <c r="E36" s="154"/>
    </row>
    <row r="37" spans="1:5" ht="18" customHeight="1" hidden="1">
      <c r="A37" s="246"/>
      <c r="B37" s="254" t="s">
        <v>95</v>
      </c>
      <c r="C37" s="238"/>
      <c r="D37" s="239"/>
      <c r="E37" s="154"/>
    </row>
    <row r="38" spans="1:5" ht="18" customHeight="1">
      <c r="A38" s="246"/>
      <c r="B38" s="254" t="s">
        <v>160</v>
      </c>
      <c r="C38" s="238"/>
      <c r="D38" s="239">
        <v>387</v>
      </c>
      <c r="E38" s="154"/>
    </row>
    <row r="39" spans="1:5" ht="18" customHeight="1" hidden="1">
      <c r="A39" s="246"/>
      <c r="B39" s="254" t="s">
        <v>96</v>
      </c>
      <c r="C39" s="238"/>
      <c r="D39" s="239"/>
      <c r="E39" s="154"/>
    </row>
    <row r="40" spans="1:5" ht="18" customHeight="1" hidden="1">
      <c r="A40" s="246"/>
      <c r="B40" s="254" t="s">
        <v>97</v>
      </c>
      <c r="C40" s="238"/>
      <c r="D40" s="239"/>
      <c r="E40" s="154"/>
    </row>
    <row r="41" spans="1:5" ht="18" customHeight="1">
      <c r="A41" s="246"/>
      <c r="B41" s="254" t="s">
        <v>128</v>
      </c>
      <c r="C41" s="238"/>
      <c r="D41" s="239">
        <v>1295</v>
      </c>
      <c r="E41" s="154"/>
    </row>
    <row r="42" spans="1:5" ht="18" customHeight="1" hidden="1">
      <c r="A42" s="246"/>
      <c r="B42" s="254" t="s">
        <v>98</v>
      </c>
      <c r="C42" s="238"/>
      <c r="D42" s="239"/>
      <c r="E42" s="154"/>
    </row>
    <row r="43" spans="1:5" ht="18" customHeight="1" hidden="1">
      <c r="A43" s="246"/>
      <c r="B43" s="254" t="s">
        <v>64</v>
      </c>
      <c r="C43" s="238"/>
      <c r="D43" s="239"/>
      <c r="E43" s="154"/>
    </row>
    <row r="44" spans="1:5" ht="18" customHeight="1" hidden="1">
      <c r="A44" s="246"/>
      <c r="B44" s="254" t="s">
        <v>63</v>
      </c>
      <c r="C44" s="238"/>
      <c r="D44" s="239"/>
      <c r="E44" s="154"/>
    </row>
    <row r="45" spans="1:5" ht="18" customHeight="1" hidden="1">
      <c r="A45" s="248">
        <v>4</v>
      </c>
      <c r="B45" s="257" t="s">
        <v>103</v>
      </c>
      <c r="C45" s="249"/>
      <c r="D45" s="250">
        <f>D46</f>
        <v>0</v>
      </c>
      <c r="E45" s="251"/>
    </row>
    <row r="46" spans="1:5" ht="18" customHeight="1" hidden="1">
      <c r="A46" s="160"/>
      <c r="B46" s="256" t="s">
        <v>133</v>
      </c>
      <c r="C46" s="247"/>
      <c r="D46" s="247"/>
      <c r="E46" s="157"/>
    </row>
    <row r="47" spans="1:5" ht="18" customHeight="1">
      <c r="A47" s="161"/>
      <c r="B47" s="162" t="s">
        <v>1</v>
      </c>
      <c r="C47" s="163"/>
      <c r="D47" s="164">
        <f>D26+D21+D10+D45</f>
        <v>6396</v>
      </c>
      <c r="E47" s="165"/>
    </row>
    <row r="48" spans="1:5" ht="18.75">
      <c r="A48" s="125"/>
      <c r="B48" s="166"/>
      <c r="C48" s="166"/>
      <c r="D48" s="166"/>
      <c r="E48" s="166"/>
    </row>
  </sheetData>
  <sheetProtection/>
  <mergeCells count="5">
    <mergeCell ref="B1:E1"/>
    <mergeCell ref="A4:E4"/>
    <mergeCell ref="A5:E5"/>
    <mergeCell ref="A6:E6"/>
    <mergeCell ref="C9:E9"/>
  </mergeCells>
  <printOptions horizontalCentered="1"/>
  <pageMargins left="0.7874015748031497" right="0.7874015748031497" top="0.75" bottom="0.69" header="0.5118110236220472" footer="0.5118110236220472"/>
  <pageSetup horizontalDpi="300" verticalDpi="300" orientation="portrait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D47" sqref="D47"/>
    </sheetView>
  </sheetViews>
  <sheetFormatPr defaultColWidth="9.00390625" defaultRowHeight="12.75"/>
  <cols>
    <col min="1" max="1" width="3.75390625" style="141" customWidth="1"/>
    <col min="2" max="2" width="54.75390625" style="142" customWidth="1"/>
    <col min="3" max="3" width="9.125" style="142" customWidth="1"/>
    <col min="4" max="4" width="10.00390625" style="142" customWidth="1"/>
    <col min="5" max="16384" width="9.125" style="142" customWidth="1"/>
  </cols>
  <sheetData>
    <row r="1" spans="2:5" ht="18" customHeight="1">
      <c r="B1" s="364" t="s">
        <v>206</v>
      </c>
      <c r="C1" s="364"/>
      <c r="D1" s="364"/>
      <c r="E1" s="364"/>
    </row>
    <row r="2" spans="3:5" ht="18" customHeight="1">
      <c r="C2" s="143"/>
      <c r="D2" s="143"/>
      <c r="E2" s="143"/>
    </row>
    <row r="3" ht="18" customHeight="1">
      <c r="F3" s="144"/>
    </row>
    <row r="4" spans="1:6" ht="18" customHeight="1">
      <c r="A4" s="365" t="s">
        <v>132</v>
      </c>
      <c r="B4" s="365"/>
      <c r="C4" s="365"/>
      <c r="D4" s="365"/>
      <c r="E4" s="365"/>
      <c r="F4" s="145"/>
    </row>
    <row r="5" spans="1:6" ht="18" customHeight="1">
      <c r="A5" s="365" t="s">
        <v>169</v>
      </c>
      <c r="B5" s="365"/>
      <c r="C5" s="365"/>
      <c r="D5" s="365"/>
      <c r="E5" s="365"/>
      <c r="F5" s="145"/>
    </row>
    <row r="6" spans="1:6" ht="18" customHeight="1">
      <c r="A6" s="365" t="s">
        <v>147</v>
      </c>
      <c r="B6" s="365"/>
      <c r="C6" s="365"/>
      <c r="D6" s="365"/>
      <c r="E6" s="365"/>
      <c r="F6" s="146"/>
    </row>
    <row r="7" spans="2:6" ht="18" customHeight="1">
      <c r="B7" s="141"/>
      <c r="C7" s="141"/>
      <c r="D7" s="141"/>
      <c r="E7" s="141"/>
      <c r="F7" s="146"/>
    </row>
    <row r="8" ht="18" customHeight="1">
      <c r="F8" s="144"/>
    </row>
    <row r="9" spans="1:6" ht="18" customHeight="1">
      <c r="A9" s="147"/>
      <c r="B9" s="148" t="s">
        <v>0</v>
      </c>
      <c r="C9" s="366" t="s">
        <v>170</v>
      </c>
      <c r="D9" s="367"/>
      <c r="E9" s="368"/>
      <c r="F9" s="144"/>
    </row>
    <row r="10" spans="1:6" ht="18" customHeight="1">
      <c r="A10" s="149">
        <v>1</v>
      </c>
      <c r="B10" s="253" t="s">
        <v>36</v>
      </c>
      <c r="C10" s="150"/>
      <c r="D10" s="151">
        <f>SUM(D11:D20)</f>
        <v>0</v>
      </c>
      <c r="E10" s="152"/>
      <c r="F10" s="144"/>
    </row>
    <row r="11" spans="1:6" ht="18" customHeight="1" hidden="1">
      <c r="A11" s="153"/>
      <c r="B11" s="254" t="s">
        <v>152</v>
      </c>
      <c r="C11" s="238"/>
      <c r="D11" s="239"/>
      <c r="E11" s="154"/>
      <c r="F11" s="144"/>
    </row>
    <row r="12" spans="1:6" ht="18" customHeight="1" hidden="1">
      <c r="A12" s="153"/>
      <c r="B12" s="254" t="s">
        <v>121</v>
      </c>
      <c r="C12" s="238"/>
      <c r="D12" s="239"/>
      <c r="E12" s="154"/>
      <c r="F12" s="144"/>
    </row>
    <row r="13" spans="1:6" ht="18" customHeight="1" hidden="1">
      <c r="A13" s="153"/>
      <c r="B13" s="254" t="s">
        <v>122</v>
      </c>
      <c r="C13" s="238"/>
      <c r="D13" s="239"/>
      <c r="E13" s="154"/>
      <c r="F13" s="144"/>
    </row>
    <row r="14" spans="1:6" ht="18" customHeight="1" hidden="1">
      <c r="A14" s="153"/>
      <c r="B14" s="254" t="s">
        <v>99</v>
      </c>
      <c r="C14" s="238"/>
      <c r="D14" s="239"/>
      <c r="E14" s="154"/>
      <c r="F14" s="144"/>
    </row>
    <row r="15" spans="1:6" ht="18" customHeight="1" hidden="1">
      <c r="A15" s="153"/>
      <c r="B15" s="254" t="s">
        <v>100</v>
      </c>
      <c r="C15" s="238"/>
      <c r="D15" s="239"/>
      <c r="E15" s="154"/>
      <c r="F15" s="144"/>
    </row>
    <row r="16" spans="1:6" ht="18" customHeight="1" hidden="1">
      <c r="A16" s="153"/>
      <c r="B16" s="254" t="s">
        <v>153</v>
      </c>
      <c r="C16" s="238"/>
      <c r="D16" s="239"/>
      <c r="E16" s="154"/>
      <c r="F16" s="144"/>
    </row>
    <row r="17" spans="1:6" ht="18" customHeight="1" hidden="1">
      <c r="A17" s="153"/>
      <c r="B17" s="254" t="s">
        <v>123</v>
      </c>
      <c r="C17" s="238"/>
      <c r="D17" s="239"/>
      <c r="E17" s="154"/>
      <c r="F17" s="144"/>
    </row>
    <row r="18" spans="1:6" ht="18" customHeight="1" hidden="1">
      <c r="A18" s="155"/>
      <c r="B18" s="254" t="s">
        <v>102</v>
      </c>
      <c r="C18" s="240"/>
      <c r="D18" s="241"/>
      <c r="E18" s="154"/>
      <c r="F18" s="144"/>
    </row>
    <row r="19" spans="1:6" ht="18" customHeight="1" hidden="1">
      <c r="A19" s="153"/>
      <c r="B19" s="254" t="s">
        <v>154</v>
      </c>
      <c r="C19" s="238"/>
      <c r="D19" s="239"/>
      <c r="E19" s="154"/>
      <c r="F19" s="144"/>
    </row>
    <row r="20" spans="1:6" ht="18" customHeight="1" hidden="1">
      <c r="A20" s="153"/>
      <c r="B20" s="254" t="s">
        <v>101</v>
      </c>
      <c r="C20" s="238"/>
      <c r="D20" s="239"/>
      <c r="E20" s="154"/>
      <c r="F20" s="144"/>
    </row>
    <row r="21" spans="1:6" ht="18" customHeight="1">
      <c r="A21" s="158">
        <v>2</v>
      </c>
      <c r="B21" s="255" t="s">
        <v>143</v>
      </c>
      <c r="C21" s="150"/>
      <c r="D21" s="151">
        <f>SUM(D22:D25)</f>
        <v>0</v>
      </c>
      <c r="E21" s="159"/>
      <c r="F21" s="144"/>
    </row>
    <row r="22" spans="1:6" ht="18" customHeight="1" hidden="1">
      <c r="A22" s="153"/>
      <c r="B22" s="254" t="s">
        <v>62</v>
      </c>
      <c r="C22" s="238"/>
      <c r="D22" s="239"/>
      <c r="E22" s="154"/>
      <c r="F22" s="144"/>
    </row>
    <row r="23" spans="1:6" ht="18" customHeight="1" hidden="1">
      <c r="A23" s="153"/>
      <c r="B23" s="254" t="s">
        <v>124</v>
      </c>
      <c r="C23" s="238"/>
      <c r="D23" s="239"/>
      <c r="E23" s="154"/>
      <c r="F23" s="144"/>
    </row>
    <row r="24" spans="1:6" ht="18" customHeight="1" hidden="1">
      <c r="A24" s="153"/>
      <c r="B24" s="254" t="s">
        <v>125</v>
      </c>
      <c r="C24" s="238"/>
      <c r="D24" s="239"/>
      <c r="E24" s="154"/>
      <c r="F24" s="144"/>
    </row>
    <row r="25" spans="1:6" ht="18" customHeight="1" hidden="1">
      <c r="A25" s="156"/>
      <c r="B25" s="256" t="s">
        <v>126</v>
      </c>
      <c r="C25" s="242"/>
      <c r="D25" s="243"/>
      <c r="E25" s="157"/>
      <c r="F25" s="144"/>
    </row>
    <row r="26" spans="1:6" ht="18" customHeight="1">
      <c r="A26" s="244">
        <v>3</v>
      </c>
      <c r="B26" s="257" t="s">
        <v>7</v>
      </c>
      <c r="C26" s="150"/>
      <c r="D26" s="151">
        <f>SUM(D27:D44)</f>
        <v>778</v>
      </c>
      <c r="E26" s="159"/>
      <c r="F26" s="144"/>
    </row>
    <row r="27" spans="1:6" ht="18" customHeight="1" hidden="1">
      <c r="A27" s="245"/>
      <c r="B27" s="254" t="s">
        <v>93</v>
      </c>
      <c r="C27" s="240"/>
      <c r="D27" s="239"/>
      <c r="E27" s="154"/>
      <c r="F27" s="144"/>
    </row>
    <row r="28" spans="1:6" ht="18" customHeight="1" hidden="1">
      <c r="A28" s="246"/>
      <c r="B28" s="254" t="s">
        <v>144</v>
      </c>
      <c r="C28" s="238"/>
      <c r="D28" s="239"/>
      <c r="E28" s="154"/>
      <c r="F28" s="144"/>
    </row>
    <row r="29" spans="1:6" ht="18" customHeight="1" hidden="1">
      <c r="A29" s="246"/>
      <c r="B29" s="254" t="s">
        <v>155</v>
      </c>
      <c r="C29" s="240"/>
      <c r="D29" s="239"/>
      <c r="E29" s="154"/>
      <c r="F29" s="144"/>
    </row>
    <row r="30" spans="1:5" ht="18" customHeight="1" hidden="1">
      <c r="A30" s="246"/>
      <c r="B30" s="254" t="s">
        <v>156</v>
      </c>
      <c r="C30" s="238"/>
      <c r="D30" s="239"/>
      <c r="E30" s="154"/>
    </row>
    <row r="31" spans="1:5" ht="18" customHeight="1" hidden="1">
      <c r="A31" s="246"/>
      <c r="B31" s="254" t="s">
        <v>157</v>
      </c>
      <c r="C31" s="238"/>
      <c r="D31" s="239"/>
      <c r="E31" s="154"/>
    </row>
    <row r="32" spans="1:5" ht="18" customHeight="1" hidden="1">
      <c r="A32" s="246"/>
      <c r="B32" s="254" t="s">
        <v>158</v>
      </c>
      <c r="C32" s="238"/>
      <c r="D32" s="239"/>
      <c r="E32" s="154"/>
    </row>
    <row r="33" spans="1:5" ht="18" customHeight="1" hidden="1">
      <c r="A33" s="246"/>
      <c r="B33" s="254" t="s">
        <v>112</v>
      </c>
      <c r="C33" s="238"/>
      <c r="D33" s="239"/>
      <c r="E33" s="154"/>
    </row>
    <row r="34" spans="1:5" ht="18" customHeight="1" hidden="1">
      <c r="A34" s="246"/>
      <c r="B34" s="254" t="s">
        <v>127</v>
      </c>
      <c r="C34" s="238"/>
      <c r="D34" s="239"/>
      <c r="E34" s="154"/>
    </row>
    <row r="35" spans="1:5" ht="18" customHeight="1">
      <c r="A35" s="246"/>
      <c r="B35" s="254" t="s">
        <v>94</v>
      </c>
      <c r="C35" s="238"/>
      <c r="D35" s="239">
        <v>592</v>
      </c>
      <c r="E35" s="154"/>
    </row>
    <row r="36" spans="1:5" ht="18" customHeight="1" hidden="1">
      <c r="A36" s="246"/>
      <c r="B36" s="254" t="s">
        <v>159</v>
      </c>
      <c r="C36" s="238"/>
      <c r="D36" s="239"/>
      <c r="E36" s="154"/>
    </row>
    <row r="37" spans="1:5" ht="18" customHeight="1" hidden="1">
      <c r="A37" s="246"/>
      <c r="B37" s="254" t="s">
        <v>95</v>
      </c>
      <c r="C37" s="238"/>
      <c r="D37" s="239"/>
      <c r="E37" s="154"/>
    </row>
    <row r="38" spans="1:5" ht="18" customHeight="1">
      <c r="A38" s="246"/>
      <c r="B38" s="254" t="s">
        <v>160</v>
      </c>
      <c r="C38" s="238"/>
      <c r="D38" s="239">
        <v>80</v>
      </c>
      <c r="E38" s="154"/>
    </row>
    <row r="39" spans="1:5" ht="18" customHeight="1" hidden="1">
      <c r="A39" s="246"/>
      <c r="B39" s="254" t="s">
        <v>96</v>
      </c>
      <c r="C39" s="238"/>
      <c r="D39" s="239"/>
      <c r="E39" s="154"/>
    </row>
    <row r="40" spans="1:5" ht="18" customHeight="1" hidden="1">
      <c r="A40" s="246"/>
      <c r="B40" s="254" t="s">
        <v>97</v>
      </c>
      <c r="C40" s="238"/>
      <c r="D40" s="239"/>
      <c r="E40" s="154"/>
    </row>
    <row r="41" spans="1:5" ht="18" customHeight="1">
      <c r="A41" s="246"/>
      <c r="B41" s="254" t="s">
        <v>128</v>
      </c>
      <c r="C41" s="238"/>
      <c r="D41" s="239">
        <v>106</v>
      </c>
      <c r="E41" s="154"/>
    </row>
    <row r="42" spans="1:5" ht="18" customHeight="1" hidden="1">
      <c r="A42" s="246"/>
      <c r="B42" s="254" t="s">
        <v>98</v>
      </c>
      <c r="C42" s="238"/>
      <c r="D42" s="239"/>
      <c r="E42" s="154"/>
    </row>
    <row r="43" spans="1:5" ht="18" customHeight="1" hidden="1">
      <c r="A43" s="246"/>
      <c r="B43" s="254" t="s">
        <v>64</v>
      </c>
      <c r="C43" s="238"/>
      <c r="D43" s="239"/>
      <c r="E43" s="154"/>
    </row>
    <row r="44" spans="1:5" ht="18" customHeight="1" hidden="1">
      <c r="A44" s="246"/>
      <c r="B44" s="254" t="s">
        <v>63</v>
      </c>
      <c r="C44" s="238"/>
      <c r="D44" s="239"/>
      <c r="E44" s="154"/>
    </row>
    <row r="45" spans="1:5" ht="18" customHeight="1" hidden="1">
      <c r="A45" s="248">
        <v>4</v>
      </c>
      <c r="B45" s="257" t="s">
        <v>103</v>
      </c>
      <c r="C45" s="249"/>
      <c r="D45" s="250">
        <f>D46</f>
        <v>0</v>
      </c>
      <c r="E45" s="251"/>
    </row>
    <row r="46" spans="1:5" ht="18" customHeight="1" hidden="1">
      <c r="A46" s="160"/>
      <c r="B46" s="256" t="s">
        <v>133</v>
      </c>
      <c r="C46" s="247"/>
      <c r="D46" s="247"/>
      <c r="E46" s="157"/>
    </row>
    <row r="47" spans="1:5" ht="18" customHeight="1">
      <c r="A47" s="161"/>
      <c r="B47" s="162" t="s">
        <v>1</v>
      </c>
      <c r="C47" s="163"/>
      <c r="D47" s="164">
        <f>D26+D21+D10+D45</f>
        <v>778</v>
      </c>
      <c r="E47" s="165"/>
    </row>
    <row r="48" spans="1:5" ht="18.75">
      <c r="A48" s="125"/>
      <c r="B48" s="166"/>
      <c r="C48" s="166"/>
      <c r="D48" s="166"/>
      <c r="E48" s="166"/>
    </row>
  </sheetData>
  <sheetProtection/>
  <mergeCells count="5">
    <mergeCell ref="B1:E1"/>
    <mergeCell ref="A4:E4"/>
    <mergeCell ref="A5:E5"/>
    <mergeCell ref="A6:E6"/>
    <mergeCell ref="C9:E9"/>
  </mergeCells>
  <printOptions horizontalCentered="1"/>
  <pageMargins left="0.7874015748031497" right="0.7874015748031497" top="0.75" bottom="0.69" header="0.5118110236220472" footer="0.5118110236220472"/>
  <pageSetup horizontalDpi="300" verticalDpi="300" orientation="portrait" paperSize="9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F57" sqref="F57"/>
    </sheetView>
  </sheetViews>
  <sheetFormatPr defaultColWidth="9.00390625" defaultRowHeight="12.75"/>
  <cols>
    <col min="1" max="1" width="3.75390625" style="141" customWidth="1"/>
    <col min="2" max="2" width="54.75390625" style="142" customWidth="1"/>
    <col min="3" max="3" width="9.125" style="142" customWidth="1"/>
    <col min="4" max="4" width="10.00390625" style="142" customWidth="1"/>
    <col min="5" max="16384" width="9.125" style="142" customWidth="1"/>
  </cols>
  <sheetData>
    <row r="1" spans="2:5" ht="18" customHeight="1">
      <c r="B1" s="364" t="s">
        <v>207</v>
      </c>
      <c r="C1" s="364"/>
      <c r="D1" s="364"/>
      <c r="E1" s="364"/>
    </row>
    <row r="2" spans="3:5" ht="18" customHeight="1">
      <c r="C2" s="143"/>
      <c r="D2" s="143"/>
      <c r="E2" s="143"/>
    </row>
    <row r="3" ht="18" customHeight="1">
      <c r="F3" s="144"/>
    </row>
    <row r="4" spans="1:6" ht="18" customHeight="1">
      <c r="A4" s="365" t="s">
        <v>132</v>
      </c>
      <c r="B4" s="365"/>
      <c r="C4" s="365"/>
      <c r="D4" s="365"/>
      <c r="E4" s="365"/>
      <c r="F4" s="145"/>
    </row>
    <row r="5" spans="1:6" ht="18" customHeight="1">
      <c r="A5" s="365" t="s">
        <v>169</v>
      </c>
      <c r="B5" s="365"/>
      <c r="C5" s="365"/>
      <c r="D5" s="365"/>
      <c r="E5" s="365"/>
      <c r="F5" s="145"/>
    </row>
    <row r="6" spans="1:6" ht="18" customHeight="1">
      <c r="A6" s="365" t="s">
        <v>146</v>
      </c>
      <c r="B6" s="365"/>
      <c r="C6" s="365"/>
      <c r="D6" s="365"/>
      <c r="E6" s="365"/>
      <c r="F6" s="146"/>
    </row>
    <row r="7" spans="2:6" ht="18" customHeight="1">
      <c r="B7" s="141"/>
      <c r="C7" s="141"/>
      <c r="D7" s="141"/>
      <c r="E7" s="141"/>
      <c r="F7" s="146"/>
    </row>
    <row r="8" ht="18" customHeight="1">
      <c r="F8" s="144"/>
    </row>
    <row r="9" spans="1:6" ht="18" customHeight="1">
      <c r="A9" s="147"/>
      <c r="B9" s="148" t="s">
        <v>0</v>
      </c>
      <c r="C9" s="366" t="s">
        <v>170</v>
      </c>
      <c r="D9" s="367"/>
      <c r="E9" s="368"/>
      <c r="F9" s="144"/>
    </row>
    <row r="10" spans="1:6" ht="18" customHeight="1">
      <c r="A10" s="149">
        <v>1</v>
      </c>
      <c r="B10" s="253" t="s">
        <v>36</v>
      </c>
      <c r="C10" s="150"/>
      <c r="D10" s="151">
        <f>SUM(D11:D20)</f>
        <v>8704</v>
      </c>
      <c r="E10" s="152"/>
      <c r="F10" s="144"/>
    </row>
    <row r="11" spans="1:6" ht="18" customHeight="1">
      <c r="A11" s="153"/>
      <c r="B11" s="254" t="s">
        <v>152</v>
      </c>
      <c r="C11" s="238"/>
      <c r="D11" s="239">
        <v>8544</v>
      </c>
      <c r="E11" s="154"/>
      <c r="F11" s="144"/>
    </row>
    <row r="12" spans="1:6" ht="18" customHeight="1" hidden="1">
      <c r="A12" s="153"/>
      <c r="B12" s="254" t="s">
        <v>121</v>
      </c>
      <c r="C12" s="238"/>
      <c r="D12" s="239"/>
      <c r="E12" s="154"/>
      <c r="F12" s="144"/>
    </row>
    <row r="13" spans="1:6" ht="18" customHeight="1" hidden="1">
      <c r="A13" s="153"/>
      <c r="B13" s="254" t="s">
        <v>122</v>
      </c>
      <c r="C13" s="238"/>
      <c r="D13" s="239"/>
      <c r="E13" s="154"/>
      <c r="F13" s="144"/>
    </row>
    <row r="14" spans="1:6" ht="18" customHeight="1" hidden="1">
      <c r="A14" s="153"/>
      <c r="B14" s="254" t="s">
        <v>99</v>
      </c>
      <c r="C14" s="238"/>
      <c r="D14" s="239"/>
      <c r="E14" s="154"/>
      <c r="F14" s="144"/>
    </row>
    <row r="15" spans="1:6" ht="18" customHeight="1" hidden="1">
      <c r="A15" s="153"/>
      <c r="B15" s="254" t="s">
        <v>100</v>
      </c>
      <c r="C15" s="238"/>
      <c r="D15" s="239"/>
      <c r="E15" s="154"/>
      <c r="F15" s="144"/>
    </row>
    <row r="16" spans="1:6" ht="18" customHeight="1" hidden="1">
      <c r="A16" s="153"/>
      <c r="B16" s="254" t="s">
        <v>153</v>
      </c>
      <c r="C16" s="238"/>
      <c r="D16" s="239"/>
      <c r="E16" s="154"/>
      <c r="F16" s="144"/>
    </row>
    <row r="17" spans="1:6" ht="18" customHeight="1">
      <c r="A17" s="153"/>
      <c r="B17" s="254" t="s">
        <v>123</v>
      </c>
      <c r="C17" s="238"/>
      <c r="D17" s="239">
        <v>160</v>
      </c>
      <c r="E17" s="154"/>
      <c r="F17" s="144"/>
    </row>
    <row r="18" spans="1:6" ht="18" customHeight="1" hidden="1">
      <c r="A18" s="155"/>
      <c r="B18" s="254" t="s">
        <v>102</v>
      </c>
      <c r="C18" s="240"/>
      <c r="D18" s="241"/>
      <c r="E18" s="154"/>
      <c r="F18" s="144"/>
    </row>
    <row r="19" spans="1:6" ht="18" customHeight="1" hidden="1">
      <c r="A19" s="153"/>
      <c r="B19" s="254" t="s">
        <v>154</v>
      </c>
      <c r="C19" s="238"/>
      <c r="D19" s="239"/>
      <c r="E19" s="154"/>
      <c r="F19" s="144"/>
    </row>
    <row r="20" spans="1:6" ht="18" customHeight="1" hidden="1">
      <c r="A20" s="153"/>
      <c r="B20" s="254" t="s">
        <v>101</v>
      </c>
      <c r="C20" s="238"/>
      <c r="D20" s="239"/>
      <c r="E20" s="154"/>
      <c r="F20" s="144"/>
    </row>
    <row r="21" spans="1:6" ht="18" customHeight="1">
      <c r="A21" s="158">
        <v>2</v>
      </c>
      <c r="B21" s="255" t="s">
        <v>143</v>
      </c>
      <c r="C21" s="150"/>
      <c r="D21" s="151">
        <f>SUM(D22:D25)</f>
        <v>764</v>
      </c>
      <c r="E21" s="159"/>
      <c r="F21" s="144"/>
    </row>
    <row r="22" spans="1:6" ht="18" customHeight="1">
      <c r="A22" s="153"/>
      <c r="B22" s="254" t="s">
        <v>62</v>
      </c>
      <c r="C22" s="238"/>
      <c r="D22" s="239">
        <v>744</v>
      </c>
      <c r="E22" s="154"/>
      <c r="F22" s="144"/>
    </row>
    <row r="23" spans="1:6" ht="18" customHeight="1" hidden="1">
      <c r="A23" s="153"/>
      <c r="B23" s="254" t="s">
        <v>124</v>
      </c>
      <c r="C23" s="238"/>
      <c r="D23" s="239"/>
      <c r="E23" s="154"/>
      <c r="F23" s="144"/>
    </row>
    <row r="24" spans="1:6" ht="18" customHeight="1">
      <c r="A24" s="153"/>
      <c r="B24" s="254" t="s">
        <v>125</v>
      </c>
      <c r="C24" s="238"/>
      <c r="D24" s="239">
        <v>15</v>
      </c>
      <c r="E24" s="154"/>
      <c r="F24" s="144"/>
    </row>
    <row r="25" spans="1:6" ht="18" customHeight="1">
      <c r="A25" s="156"/>
      <c r="B25" s="256" t="s">
        <v>126</v>
      </c>
      <c r="C25" s="242"/>
      <c r="D25" s="243">
        <v>5</v>
      </c>
      <c r="E25" s="157"/>
      <c r="F25" s="144"/>
    </row>
    <row r="26" spans="1:6" ht="18" customHeight="1">
      <c r="A26" s="244">
        <v>3</v>
      </c>
      <c r="B26" s="257" t="s">
        <v>7</v>
      </c>
      <c r="C26" s="150"/>
      <c r="D26" s="151">
        <f>SUM(D27:D44)</f>
        <v>0</v>
      </c>
      <c r="E26" s="159"/>
      <c r="F26" s="144"/>
    </row>
    <row r="27" spans="1:6" ht="18" customHeight="1" hidden="1">
      <c r="A27" s="245"/>
      <c r="B27" s="254" t="s">
        <v>93</v>
      </c>
      <c r="C27" s="240"/>
      <c r="D27" s="239"/>
      <c r="E27" s="154"/>
      <c r="F27" s="144"/>
    </row>
    <row r="28" spans="1:6" ht="18" customHeight="1" hidden="1">
      <c r="A28" s="246"/>
      <c r="B28" s="254" t="s">
        <v>144</v>
      </c>
      <c r="C28" s="238"/>
      <c r="D28" s="239"/>
      <c r="E28" s="154"/>
      <c r="F28" s="144"/>
    </row>
    <row r="29" spans="1:6" ht="18" customHeight="1" hidden="1">
      <c r="A29" s="246"/>
      <c r="B29" s="254" t="s">
        <v>155</v>
      </c>
      <c r="C29" s="240"/>
      <c r="D29" s="239"/>
      <c r="E29" s="154"/>
      <c r="F29" s="144"/>
    </row>
    <row r="30" spans="1:5" ht="18" customHeight="1" hidden="1">
      <c r="A30" s="246"/>
      <c r="B30" s="254" t="s">
        <v>156</v>
      </c>
      <c r="C30" s="238"/>
      <c r="D30" s="239"/>
      <c r="E30" s="154"/>
    </row>
    <row r="31" spans="1:5" ht="18" customHeight="1" hidden="1">
      <c r="A31" s="246"/>
      <c r="B31" s="254" t="s">
        <v>157</v>
      </c>
      <c r="C31" s="238"/>
      <c r="D31" s="239"/>
      <c r="E31" s="154"/>
    </row>
    <row r="32" spans="1:5" ht="18" customHeight="1" hidden="1">
      <c r="A32" s="246"/>
      <c r="B32" s="254" t="s">
        <v>158</v>
      </c>
      <c r="C32" s="238"/>
      <c r="D32" s="239"/>
      <c r="E32" s="154"/>
    </row>
    <row r="33" spans="1:5" ht="18" customHeight="1" hidden="1">
      <c r="A33" s="246"/>
      <c r="B33" s="254" t="s">
        <v>112</v>
      </c>
      <c r="C33" s="238"/>
      <c r="D33" s="239"/>
      <c r="E33" s="154"/>
    </row>
    <row r="34" spans="1:5" ht="18" customHeight="1" hidden="1">
      <c r="A34" s="246"/>
      <c r="B34" s="254" t="s">
        <v>127</v>
      </c>
      <c r="C34" s="238"/>
      <c r="D34" s="239"/>
      <c r="E34" s="154"/>
    </row>
    <row r="35" spans="1:5" ht="18" customHeight="1" hidden="1">
      <c r="A35" s="246"/>
      <c r="B35" s="254" t="s">
        <v>94</v>
      </c>
      <c r="C35" s="238"/>
      <c r="D35" s="239"/>
      <c r="E35" s="154"/>
    </row>
    <row r="36" spans="1:5" ht="18" customHeight="1" hidden="1">
      <c r="A36" s="246"/>
      <c r="B36" s="254" t="s">
        <v>159</v>
      </c>
      <c r="C36" s="238"/>
      <c r="D36" s="239"/>
      <c r="E36" s="154"/>
    </row>
    <row r="37" spans="1:5" ht="18" customHeight="1" hidden="1">
      <c r="A37" s="246"/>
      <c r="B37" s="254" t="s">
        <v>95</v>
      </c>
      <c r="C37" s="238"/>
      <c r="D37" s="239"/>
      <c r="E37" s="154"/>
    </row>
    <row r="38" spans="1:5" ht="18" customHeight="1" hidden="1">
      <c r="A38" s="246"/>
      <c r="B38" s="254" t="s">
        <v>160</v>
      </c>
      <c r="C38" s="238"/>
      <c r="D38" s="239"/>
      <c r="E38" s="154"/>
    </row>
    <row r="39" spans="1:5" ht="18" customHeight="1" hidden="1">
      <c r="A39" s="246"/>
      <c r="B39" s="254" t="s">
        <v>96</v>
      </c>
      <c r="C39" s="238"/>
      <c r="D39" s="239"/>
      <c r="E39" s="154"/>
    </row>
    <row r="40" spans="1:5" ht="18" customHeight="1" hidden="1">
      <c r="A40" s="246"/>
      <c r="B40" s="254" t="s">
        <v>97</v>
      </c>
      <c r="C40" s="238"/>
      <c r="D40" s="239"/>
      <c r="E40" s="154"/>
    </row>
    <row r="41" spans="1:5" ht="18" customHeight="1" hidden="1">
      <c r="A41" s="246"/>
      <c r="B41" s="254" t="s">
        <v>128</v>
      </c>
      <c r="C41" s="238"/>
      <c r="D41" s="239"/>
      <c r="E41" s="154"/>
    </row>
    <row r="42" spans="1:5" ht="18" customHeight="1" hidden="1">
      <c r="A42" s="246"/>
      <c r="B42" s="254" t="s">
        <v>98</v>
      </c>
      <c r="C42" s="238"/>
      <c r="D42" s="239"/>
      <c r="E42" s="154"/>
    </row>
    <row r="43" spans="1:5" ht="18" customHeight="1" hidden="1">
      <c r="A43" s="246"/>
      <c r="B43" s="254" t="s">
        <v>64</v>
      </c>
      <c r="C43" s="238"/>
      <c r="D43" s="239"/>
      <c r="E43" s="154"/>
    </row>
    <row r="44" spans="1:5" ht="18" customHeight="1" hidden="1">
      <c r="A44" s="246"/>
      <c r="B44" s="254" t="s">
        <v>63</v>
      </c>
      <c r="C44" s="238"/>
      <c r="D44" s="239"/>
      <c r="E44" s="154"/>
    </row>
    <row r="45" spans="1:5" ht="18" customHeight="1" hidden="1">
      <c r="A45" s="248">
        <v>4</v>
      </c>
      <c r="B45" s="257" t="s">
        <v>103</v>
      </c>
      <c r="C45" s="249"/>
      <c r="D45" s="250">
        <f>D46</f>
        <v>0</v>
      </c>
      <c r="E45" s="251"/>
    </row>
    <row r="46" spans="1:5" ht="18" customHeight="1" hidden="1">
      <c r="A46" s="160"/>
      <c r="B46" s="256" t="s">
        <v>133</v>
      </c>
      <c r="C46" s="247"/>
      <c r="D46" s="247"/>
      <c r="E46" s="157"/>
    </row>
    <row r="47" spans="1:5" ht="18" customHeight="1">
      <c r="A47" s="161"/>
      <c r="B47" s="162" t="s">
        <v>1</v>
      </c>
      <c r="C47" s="163"/>
      <c r="D47" s="164">
        <f>D26+D21+D10+D45</f>
        <v>9468</v>
      </c>
      <c r="E47" s="165"/>
    </row>
    <row r="48" spans="1:5" ht="18.75">
      <c r="A48" s="125"/>
      <c r="B48" s="166"/>
      <c r="C48" s="166"/>
      <c r="D48" s="166"/>
      <c r="E48" s="166"/>
    </row>
  </sheetData>
  <sheetProtection/>
  <mergeCells count="5">
    <mergeCell ref="B1:E1"/>
    <mergeCell ref="A4:E4"/>
    <mergeCell ref="A5:E5"/>
    <mergeCell ref="A6:E6"/>
    <mergeCell ref="C9:E9"/>
  </mergeCells>
  <printOptions horizontalCentered="1"/>
  <pageMargins left="0.7874015748031497" right="0.7874015748031497" top="0.75" bottom="0.69" header="0.5118110236220472" footer="0.5118110236220472"/>
  <pageSetup horizontalDpi="300" verticalDpi="300" orientation="portrait" paperSize="9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C52" sqref="C52"/>
    </sheetView>
  </sheetViews>
  <sheetFormatPr defaultColWidth="9.00390625" defaultRowHeight="12.75"/>
  <cols>
    <col min="1" max="1" width="3.75390625" style="141" customWidth="1"/>
    <col min="2" max="2" width="54.75390625" style="142" customWidth="1"/>
    <col min="3" max="3" width="9.125" style="142" customWidth="1"/>
    <col min="4" max="4" width="10.00390625" style="142" customWidth="1"/>
    <col min="5" max="16384" width="9.125" style="142" customWidth="1"/>
  </cols>
  <sheetData>
    <row r="1" spans="2:5" ht="18" customHeight="1">
      <c r="B1" s="364" t="s">
        <v>237</v>
      </c>
      <c r="C1" s="364"/>
      <c r="D1" s="364"/>
      <c r="E1" s="364"/>
    </row>
    <row r="2" spans="3:5" ht="18" customHeight="1">
      <c r="C2" s="143"/>
      <c r="D2" s="143"/>
      <c r="E2" s="143"/>
    </row>
    <row r="3" ht="18" customHeight="1">
      <c r="F3" s="144"/>
    </row>
    <row r="4" spans="1:6" ht="18" customHeight="1">
      <c r="A4" s="365" t="s">
        <v>132</v>
      </c>
      <c r="B4" s="365"/>
      <c r="C4" s="365"/>
      <c r="D4" s="365"/>
      <c r="E4" s="365"/>
      <c r="F4" s="145"/>
    </row>
    <row r="5" spans="1:6" ht="18" customHeight="1">
      <c r="A5" s="365" t="s">
        <v>169</v>
      </c>
      <c r="B5" s="365"/>
      <c r="C5" s="365"/>
      <c r="D5" s="365"/>
      <c r="E5" s="365"/>
      <c r="F5" s="145"/>
    </row>
    <row r="6" spans="1:6" ht="18" customHeight="1">
      <c r="A6" s="365" t="s">
        <v>236</v>
      </c>
      <c r="B6" s="365"/>
      <c r="C6" s="365"/>
      <c r="D6" s="365"/>
      <c r="E6" s="365"/>
      <c r="F6" s="146"/>
    </row>
    <row r="7" spans="2:6" ht="18" customHeight="1">
      <c r="B7" s="141"/>
      <c r="C7" s="141"/>
      <c r="D7" s="141"/>
      <c r="E7" s="141"/>
      <c r="F7" s="146"/>
    </row>
    <row r="8" ht="18" customHeight="1">
      <c r="F8" s="144"/>
    </row>
    <row r="9" spans="1:6" ht="18" customHeight="1">
      <c r="A9" s="147"/>
      <c r="B9" s="148" t="s">
        <v>0</v>
      </c>
      <c r="C9" s="366" t="s">
        <v>170</v>
      </c>
      <c r="D9" s="367"/>
      <c r="E9" s="368"/>
      <c r="F9" s="144"/>
    </row>
    <row r="10" spans="1:6" ht="18" customHeight="1">
      <c r="A10" s="149">
        <v>1</v>
      </c>
      <c r="B10" s="253" t="s">
        <v>36</v>
      </c>
      <c r="C10" s="150"/>
      <c r="D10" s="151">
        <f>SUM(D11:D20)</f>
        <v>4622</v>
      </c>
      <c r="E10" s="152"/>
      <c r="F10" s="144"/>
    </row>
    <row r="11" spans="1:6" ht="18" customHeight="1">
      <c r="A11" s="153"/>
      <c r="B11" s="254" t="s">
        <v>152</v>
      </c>
      <c r="C11" s="238"/>
      <c r="D11" s="239">
        <v>3666</v>
      </c>
      <c r="E11" s="154"/>
      <c r="F11" s="144"/>
    </row>
    <row r="12" spans="1:6" ht="18" customHeight="1">
      <c r="A12" s="153"/>
      <c r="B12" s="254" t="s">
        <v>268</v>
      </c>
      <c r="C12" s="238"/>
      <c r="D12" s="239">
        <v>396</v>
      </c>
      <c r="E12" s="154"/>
      <c r="F12" s="144"/>
    </row>
    <row r="13" spans="1:6" ht="18" customHeight="1">
      <c r="A13" s="153"/>
      <c r="B13" s="254" t="s">
        <v>122</v>
      </c>
      <c r="C13" s="238"/>
      <c r="D13" s="239">
        <v>45</v>
      </c>
      <c r="E13" s="154"/>
      <c r="F13" s="144"/>
    </row>
    <row r="14" spans="1:6" ht="18" customHeight="1">
      <c r="A14" s="153"/>
      <c r="B14" s="254" t="s">
        <v>99</v>
      </c>
      <c r="C14" s="238"/>
      <c r="D14" s="239">
        <v>15</v>
      </c>
      <c r="E14" s="154"/>
      <c r="F14" s="144"/>
    </row>
    <row r="15" spans="1:6" ht="18" customHeight="1" hidden="1">
      <c r="A15" s="153"/>
      <c r="B15" s="254" t="s">
        <v>100</v>
      </c>
      <c r="C15" s="238"/>
      <c r="D15" s="239"/>
      <c r="E15" s="154"/>
      <c r="F15" s="144"/>
    </row>
    <row r="16" spans="1:6" ht="18" customHeight="1" hidden="1">
      <c r="A16" s="153"/>
      <c r="B16" s="254" t="s">
        <v>153</v>
      </c>
      <c r="C16" s="238"/>
      <c r="D16" s="239"/>
      <c r="E16" s="154"/>
      <c r="F16" s="144"/>
    </row>
    <row r="17" spans="1:6" ht="18" customHeight="1">
      <c r="A17" s="153"/>
      <c r="B17" s="254" t="s">
        <v>123</v>
      </c>
      <c r="C17" s="238"/>
      <c r="D17" s="239">
        <v>500</v>
      </c>
      <c r="E17" s="154"/>
      <c r="F17" s="144"/>
    </row>
    <row r="18" spans="1:6" ht="18" customHeight="1" hidden="1">
      <c r="A18" s="155"/>
      <c r="B18" s="254" t="s">
        <v>102</v>
      </c>
      <c r="C18" s="240"/>
      <c r="D18" s="241"/>
      <c r="E18" s="154"/>
      <c r="F18" s="144"/>
    </row>
    <row r="19" spans="1:6" ht="18" customHeight="1" hidden="1">
      <c r="A19" s="153"/>
      <c r="B19" s="254" t="s">
        <v>154</v>
      </c>
      <c r="C19" s="238"/>
      <c r="D19" s="239"/>
      <c r="E19" s="154"/>
      <c r="F19" s="144"/>
    </row>
    <row r="20" spans="1:6" ht="18" customHeight="1" hidden="1">
      <c r="A20" s="153"/>
      <c r="B20" s="254" t="s">
        <v>101</v>
      </c>
      <c r="C20" s="238"/>
      <c r="D20" s="239"/>
      <c r="E20" s="154"/>
      <c r="F20" s="144"/>
    </row>
    <row r="21" spans="1:6" ht="18" customHeight="1">
      <c r="A21" s="158">
        <v>2</v>
      </c>
      <c r="B21" s="255" t="s">
        <v>143</v>
      </c>
      <c r="C21" s="150"/>
      <c r="D21" s="151">
        <f>SUM(D22:D25)</f>
        <v>690</v>
      </c>
      <c r="E21" s="159"/>
      <c r="F21" s="144"/>
    </row>
    <row r="22" spans="1:6" ht="18" customHeight="1">
      <c r="A22" s="153"/>
      <c r="B22" s="254" t="s">
        <v>62</v>
      </c>
      <c r="C22" s="238"/>
      <c r="D22" s="239">
        <v>685</v>
      </c>
      <c r="E22" s="154"/>
      <c r="F22" s="144"/>
    </row>
    <row r="23" spans="1:6" ht="18" customHeight="1" hidden="1">
      <c r="A23" s="153"/>
      <c r="B23" s="254" t="s">
        <v>124</v>
      </c>
      <c r="C23" s="238"/>
      <c r="D23" s="239"/>
      <c r="E23" s="154"/>
      <c r="F23" s="144"/>
    </row>
    <row r="24" spans="1:6" ht="18" customHeight="1" hidden="1">
      <c r="A24" s="153"/>
      <c r="B24" s="254" t="s">
        <v>125</v>
      </c>
      <c r="C24" s="238"/>
      <c r="D24" s="239"/>
      <c r="E24" s="154"/>
      <c r="F24" s="144"/>
    </row>
    <row r="25" spans="1:6" ht="18" customHeight="1">
      <c r="A25" s="156"/>
      <c r="B25" s="256" t="s">
        <v>126</v>
      </c>
      <c r="C25" s="242"/>
      <c r="D25" s="243">
        <v>5</v>
      </c>
      <c r="E25" s="157"/>
      <c r="F25" s="144"/>
    </row>
    <row r="26" spans="1:6" ht="18" customHeight="1">
      <c r="A26" s="244">
        <v>3</v>
      </c>
      <c r="B26" s="257" t="s">
        <v>7</v>
      </c>
      <c r="C26" s="150"/>
      <c r="D26" s="151">
        <f>SUM(D27:D44)</f>
        <v>1701</v>
      </c>
      <c r="E26" s="159"/>
      <c r="F26" s="144"/>
    </row>
    <row r="27" spans="1:6" ht="18" customHeight="1" hidden="1">
      <c r="A27" s="245"/>
      <c r="B27" s="254" t="s">
        <v>93</v>
      </c>
      <c r="C27" s="240"/>
      <c r="D27" s="239"/>
      <c r="E27" s="154"/>
      <c r="F27" s="144"/>
    </row>
    <row r="28" spans="1:6" ht="18" customHeight="1">
      <c r="A28" s="246"/>
      <c r="B28" s="254" t="s">
        <v>144</v>
      </c>
      <c r="C28" s="238"/>
      <c r="D28" s="239">
        <v>194</v>
      </c>
      <c r="E28" s="154"/>
      <c r="F28" s="144"/>
    </row>
    <row r="29" spans="1:6" ht="18" customHeight="1" hidden="1">
      <c r="A29" s="246"/>
      <c r="B29" s="254" t="s">
        <v>155</v>
      </c>
      <c r="C29" s="240"/>
      <c r="D29" s="239"/>
      <c r="E29" s="154"/>
      <c r="F29" s="144"/>
    </row>
    <row r="30" spans="1:5" ht="18" customHeight="1">
      <c r="A30" s="246"/>
      <c r="B30" s="254" t="s">
        <v>166</v>
      </c>
      <c r="C30" s="238"/>
      <c r="D30" s="239">
        <v>362</v>
      </c>
      <c r="E30" s="154"/>
    </row>
    <row r="31" spans="1:5" ht="18" customHeight="1">
      <c r="A31" s="246"/>
      <c r="B31" s="254" t="s">
        <v>157</v>
      </c>
      <c r="C31" s="238"/>
      <c r="D31" s="239">
        <v>46</v>
      </c>
      <c r="E31" s="154"/>
    </row>
    <row r="32" spans="1:5" ht="18" customHeight="1">
      <c r="A32" s="246"/>
      <c r="B32" s="254" t="s">
        <v>158</v>
      </c>
      <c r="C32" s="238"/>
      <c r="D32" s="239">
        <v>150</v>
      </c>
      <c r="E32" s="154"/>
    </row>
    <row r="33" spans="1:5" ht="18" customHeight="1" hidden="1">
      <c r="A33" s="246"/>
      <c r="B33" s="254" t="s">
        <v>112</v>
      </c>
      <c r="C33" s="238"/>
      <c r="D33" s="239"/>
      <c r="E33" s="154"/>
    </row>
    <row r="34" spans="1:5" ht="18" customHeight="1" hidden="1">
      <c r="A34" s="246"/>
      <c r="B34" s="254" t="s">
        <v>127</v>
      </c>
      <c r="C34" s="238"/>
      <c r="D34" s="239"/>
      <c r="E34" s="154"/>
    </row>
    <row r="35" spans="1:5" ht="18" customHeight="1">
      <c r="A35" s="246"/>
      <c r="B35" s="254" t="s">
        <v>94</v>
      </c>
      <c r="C35" s="238"/>
      <c r="D35" s="239">
        <v>378</v>
      </c>
      <c r="E35" s="154"/>
    </row>
    <row r="36" spans="1:5" ht="18" customHeight="1" hidden="1">
      <c r="A36" s="246"/>
      <c r="B36" s="254" t="s">
        <v>159</v>
      </c>
      <c r="C36" s="238"/>
      <c r="D36" s="239"/>
      <c r="E36" s="154"/>
    </row>
    <row r="37" spans="1:5" ht="18" customHeight="1" hidden="1">
      <c r="A37" s="246"/>
      <c r="B37" s="254" t="s">
        <v>95</v>
      </c>
      <c r="C37" s="238"/>
      <c r="D37" s="239"/>
      <c r="E37" s="154"/>
    </row>
    <row r="38" spans="1:5" ht="18" customHeight="1">
      <c r="A38" s="246"/>
      <c r="B38" s="254" t="s">
        <v>160</v>
      </c>
      <c r="C38" s="238"/>
      <c r="D38" s="239">
        <v>317</v>
      </c>
      <c r="E38" s="154"/>
    </row>
    <row r="39" spans="1:5" ht="18" customHeight="1" hidden="1">
      <c r="A39" s="246"/>
      <c r="B39" s="254" t="s">
        <v>96</v>
      </c>
      <c r="C39" s="238"/>
      <c r="D39" s="239"/>
      <c r="E39" s="154"/>
    </row>
    <row r="40" spans="1:5" ht="18" customHeight="1" hidden="1">
      <c r="A40" s="246"/>
      <c r="B40" s="254" t="s">
        <v>97</v>
      </c>
      <c r="C40" s="238"/>
      <c r="D40" s="239"/>
      <c r="E40" s="154"/>
    </row>
    <row r="41" spans="1:5" ht="18" customHeight="1">
      <c r="A41" s="246"/>
      <c r="B41" s="254" t="s">
        <v>128</v>
      </c>
      <c r="C41" s="238"/>
      <c r="D41" s="239">
        <v>242</v>
      </c>
      <c r="E41" s="154"/>
    </row>
    <row r="42" spans="1:5" ht="18" customHeight="1" hidden="1">
      <c r="A42" s="246"/>
      <c r="B42" s="254" t="s">
        <v>98</v>
      </c>
      <c r="C42" s="238"/>
      <c r="D42" s="239"/>
      <c r="E42" s="154"/>
    </row>
    <row r="43" spans="1:5" ht="18" customHeight="1" hidden="1">
      <c r="A43" s="246"/>
      <c r="B43" s="254" t="s">
        <v>64</v>
      </c>
      <c r="C43" s="238"/>
      <c r="D43" s="239"/>
      <c r="E43" s="154"/>
    </row>
    <row r="44" spans="1:5" ht="18" customHeight="1">
      <c r="A44" s="246"/>
      <c r="B44" s="254" t="s">
        <v>63</v>
      </c>
      <c r="C44" s="238"/>
      <c r="D44" s="239">
        <v>12</v>
      </c>
      <c r="E44" s="154"/>
    </row>
    <row r="45" spans="1:5" ht="18" customHeight="1" hidden="1">
      <c r="A45" s="248">
        <v>4</v>
      </c>
      <c r="B45" s="257" t="s">
        <v>103</v>
      </c>
      <c r="C45" s="249"/>
      <c r="D45" s="250">
        <f>D46</f>
        <v>0</v>
      </c>
      <c r="E45" s="251"/>
    </row>
    <row r="46" spans="1:5" ht="18" customHeight="1" hidden="1">
      <c r="A46" s="160"/>
      <c r="B46" s="256" t="s">
        <v>133</v>
      </c>
      <c r="C46" s="247"/>
      <c r="D46" s="247"/>
      <c r="E46" s="157"/>
    </row>
    <row r="47" spans="1:5" ht="18" customHeight="1">
      <c r="A47" s="161"/>
      <c r="B47" s="162" t="s">
        <v>1</v>
      </c>
      <c r="C47" s="163"/>
      <c r="D47" s="164">
        <f>D26+D21+D10+D45</f>
        <v>7013</v>
      </c>
      <c r="E47" s="165"/>
    </row>
    <row r="48" spans="1:5" ht="18.75">
      <c r="A48" s="125"/>
      <c r="B48" s="166"/>
      <c r="C48" s="166"/>
      <c r="D48" s="166"/>
      <c r="E48" s="166"/>
    </row>
  </sheetData>
  <sheetProtection/>
  <mergeCells count="5">
    <mergeCell ref="B1:E1"/>
    <mergeCell ref="A4:E4"/>
    <mergeCell ref="A5:E5"/>
    <mergeCell ref="A6:E6"/>
    <mergeCell ref="C9:E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3.75390625" style="141" customWidth="1"/>
    <col min="2" max="2" width="54.75390625" style="142" customWidth="1"/>
    <col min="3" max="3" width="9.125" style="142" customWidth="1"/>
    <col min="4" max="4" width="10.00390625" style="142" customWidth="1"/>
    <col min="5" max="16384" width="9.125" style="142" customWidth="1"/>
  </cols>
  <sheetData>
    <row r="1" spans="2:5" ht="18" customHeight="1">
      <c r="B1" s="364" t="s">
        <v>272</v>
      </c>
      <c r="C1" s="364"/>
      <c r="D1" s="364"/>
      <c r="E1" s="364"/>
    </row>
    <row r="2" spans="3:5" ht="18" customHeight="1">
      <c r="C2" s="143"/>
      <c r="D2" s="143"/>
      <c r="E2" s="143"/>
    </row>
    <row r="3" ht="18" customHeight="1">
      <c r="F3" s="144"/>
    </row>
    <row r="4" spans="1:6" ht="18" customHeight="1">
      <c r="A4" s="365" t="s">
        <v>132</v>
      </c>
      <c r="B4" s="365"/>
      <c r="C4" s="365"/>
      <c r="D4" s="365"/>
      <c r="E4" s="365"/>
      <c r="F4" s="145"/>
    </row>
    <row r="5" spans="1:6" ht="18" customHeight="1">
      <c r="A5" s="365" t="s">
        <v>169</v>
      </c>
      <c r="B5" s="365"/>
      <c r="C5" s="365"/>
      <c r="D5" s="365"/>
      <c r="E5" s="365"/>
      <c r="F5" s="145"/>
    </row>
    <row r="6" spans="1:6" ht="18" customHeight="1">
      <c r="A6" s="365" t="s">
        <v>269</v>
      </c>
      <c r="B6" s="365"/>
      <c r="C6" s="365"/>
      <c r="D6" s="365"/>
      <c r="E6" s="365"/>
      <c r="F6" s="146"/>
    </row>
    <row r="7" spans="2:6" ht="18" customHeight="1">
      <c r="B7" s="141"/>
      <c r="C7" s="141"/>
      <c r="D7" s="141"/>
      <c r="E7" s="141"/>
      <c r="F7" s="146"/>
    </row>
    <row r="8" ht="18" customHeight="1">
      <c r="F8" s="144"/>
    </row>
    <row r="9" spans="1:6" ht="18" customHeight="1">
      <c r="A9" s="147"/>
      <c r="B9" s="148" t="s">
        <v>0</v>
      </c>
      <c r="C9" s="366" t="s">
        <v>170</v>
      </c>
      <c r="D9" s="367"/>
      <c r="E9" s="368"/>
      <c r="F9" s="144"/>
    </row>
    <row r="10" spans="1:6" ht="18" customHeight="1">
      <c r="A10" s="149">
        <v>1</v>
      </c>
      <c r="B10" s="253" t="s">
        <v>36</v>
      </c>
      <c r="C10" s="150"/>
      <c r="D10" s="151">
        <f>SUM(D11:D20)</f>
        <v>0</v>
      </c>
      <c r="E10" s="152"/>
      <c r="F10" s="144"/>
    </row>
    <row r="11" spans="1:6" ht="18" customHeight="1" hidden="1">
      <c r="A11" s="153"/>
      <c r="B11" s="254" t="s">
        <v>152</v>
      </c>
      <c r="C11" s="238"/>
      <c r="D11" s="239"/>
      <c r="E11" s="154"/>
      <c r="F11" s="144"/>
    </row>
    <row r="12" spans="1:6" ht="18" customHeight="1" hidden="1">
      <c r="A12" s="153"/>
      <c r="B12" s="254" t="s">
        <v>268</v>
      </c>
      <c r="C12" s="238"/>
      <c r="D12" s="239"/>
      <c r="E12" s="154"/>
      <c r="F12" s="144"/>
    </row>
    <row r="13" spans="1:6" ht="18" customHeight="1" hidden="1">
      <c r="A13" s="153"/>
      <c r="B13" s="254" t="s">
        <v>122</v>
      </c>
      <c r="C13" s="238"/>
      <c r="D13" s="239"/>
      <c r="E13" s="154"/>
      <c r="F13" s="144"/>
    </row>
    <row r="14" spans="1:6" ht="18" customHeight="1" hidden="1">
      <c r="A14" s="153"/>
      <c r="B14" s="254" t="s">
        <v>99</v>
      </c>
      <c r="C14" s="238"/>
      <c r="D14" s="239"/>
      <c r="E14" s="154"/>
      <c r="F14" s="144"/>
    </row>
    <row r="15" spans="1:6" ht="18" customHeight="1" hidden="1">
      <c r="A15" s="153"/>
      <c r="B15" s="254" t="s">
        <v>100</v>
      </c>
      <c r="C15" s="238"/>
      <c r="D15" s="239"/>
      <c r="E15" s="154"/>
      <c r="F15" s="144"/>
    </row>
    <row r="16" spans="1:6" ht="18" customHeight="1" hidden="1">
      <c r="A16" s="153"/>
      <c r="B16" s="254" t="s">
        <v>153</v>
      </c>
      <c r="C16" s="238"/>
      <c r="D16" s="239"/>
      <c r="E16" s="154"/>
      <c r="F16" s="144"/>
    </row>
    <row r="17" spans="1:6" ht="18" customHeight="1" hidden="1">
      <c r="A17" s="153"/>
      <c r="B17" s="254" t="s">
        <v>123</v>
      </c>
      <c r="C17" s="238"/>
      <c r="D17" s="239"/>
      <c r="E17" s="154"/>
      <c r="F17" s="144"/>
    </row>
    <row r="18" spans="1:6" ht="18" customHeight="1" hidden="1">
      <c r="A18" s="155"/>
      <c r="B18" s="254" t="s">
        <v>102</v>
      </c>
      <c r="C18" s="240"/>
      <c r="D18" s="241"/>
      <c r="E18" s="154"/>
      <c r="F18" s="144"/>
    </row>
    <row r="19" spans="1:6" ht="18" customHeight="1" hidden="1">
      <c r="A19" s="153"/>
      <c r="B19" s="254" t="s">
        <v>154</v>
      </c>
      <c r="C19" s="238"/>
      <c r="D19" s="239"/>
      <c r="E19" s="154"/>
      <c r="F19" s="144"/>
    </row>
    <row r="20" spans="1:6" ht="18" customHeight="1" hidden="1">
      <c r="A20" s="153"/>
      <c r="B20" s="254" t="s">
        <v>101</v>
      </c>
      <c r="C20" s="238"/>
      <c r="D20" s="239"/>
      <c r="E20" s="154"/>
      <c r="F20" s="144"/>
    </row>
    <row r="21" spans="1:6" ht="18" customHeight="1">
      <c r="A21" s="158">
        <v>2</v>
      </c>
      <c r="B21" s="255" t="s">
        <v>143</v>
      </c>
      <c r="C21" s="150"/>
      <c r="D21" s="151">
        <f>SUM(D22:D25)</f>
        <v>0</v>
      </c>
      <c r="E21" s="159"/>
      <c r="F21" s="144"/>
    </row>
    <row r="22" spans="1:6" ht="18" customHeight="1" hidden="1">
      <c r="A22" s="153"/>
      <c r="B22" s="254" t="s">
        <v>62</v>
      </c>
      <c r="C22" s="238"/>
      <c r="D22" s="239"/>
      <c r="E22" s="154"/>
      <c r="F22" s="144"/>
    </row>
    <row r="23" spans="1:6" ht="18" customHeight="1" hidden="1">
      <c r="A23" s="153"/>
      <c r="B23" s="254" t="s">
        <v>124</v>
      </c>
      <c r="C23" s="238"/>
      <c r="D23" s="239"/>
      <c r="E23" s="154"/>
      <c r="F23" s="144"/>
    </row>
    <row r="24" spans="1:6" ht="18" customHeight="1" hidden="1">
      <c r="A24" s="153"/>
      <c r="B24" s="254" t="s">
        <v>125</v>
      </c>
      <c r="C24" s="238"/>
      <c r="D24" s="239"/>
      <c r="E24" s="154"/>
      <c r="F24" s="144"/>
    </row>
    <row r="25" spans="1:6" ht="18" customHeight="1" hidden="1">
      <c r="A25" s="156"/>
      <c r="B25" s="256" t="s">
        <v>126</v>
      </c>
      <c r="C25" s="242"/>
      <c r="D25" s="243"/>
      <c r="E25" s="157"/>
      <c r="F25" s="144"/>
    </row>
    <row r="26" spans="1:6" ht="18" customHeight="1">
      <c r="A26" s="244">
        <v>3</v>
      </c>
      <c r="B26" s="257" t="s">
        <v>7</v>
      </c>
      <c r="C26" s="150"/>
      <c r="D26" s="151">
        <f>SUM(D27:D44)</f>
        <v>960</v>
      </c>
      <c r="E26" s="159"/>
      <c r="F26" s="144"/>
    </row>
    <row r="27" spans="1:6" ht="18" customHeight="1" hidden="1">
      <c r="A27" s="245"/>
      <c r="B27" s="254" t="s">
        <v>93</v>
      </c>
      <c r="C27" s="240"/>
      <c r="D27" s="239"/>
      <c r="E27" s="154"/>
      <c r="F27" s="144"/>
    </row>
    <row r="28" spans="1:6" ht="18" customHeight="1" hidden="1">
      <c r="A28" s="246"/>
      <c r="B28" s="254" t="s">
        <v>144</v>
      </c>
      <c r="C28" s="238"/>
      <c r="D28" s="239"/>
      <c r="E28" s="154"/>
      <c r="F28" s="144"/>
    </row>
    <row r="29" spans="1:6" ht="18" customHeight="1" hidden="1">
      <c r="A29" s="246"/>
      <c r="B29" s="254" t="s">
        <v>155</v>
      </c>
      <c r="C29" s="240"/>
      <c r="D29" s="239"/>
      <c r="E29" s="154"/>
      <c r="F29" s="144"/>
    </row>
    <row r="30" spans="1:5" ht="18" customHeight="1" hidden="1">
      <c r="A30" s="246"/>
      <c r="B30" s="254" t="s">
        <v>166</v>
      </c>
      <c r="C30" s="238"/>
      <c r="D30" s="239"/>
      <c r="E30" s="154"/>
    </row>
    <row r="31" spans="1:5" ht="18" customHeight="1" hidden="1">
      <c r="A31" s="246"/>
      <c r="B31" s="254" t="s">
        <v>157</v>
      </c>
      <c r="C31" s="238"/>
      <c r="D31" s="239"/>
      <c r="E31" s="154"/>
    </row>
    <row r="32" spans="1:5" ht="18" customHeight="1" hidden="1">
      <c r="A32" s="246"/>
      <c r="B32" s="254" t="s">
        <v>158</v>
      </c>
      <c r="C32" s="238"/>
      <c r="D32" s="239"/>
      <c r="E32" s="154"/>
    </row>
    <row r="33" spans="1:5" ht="18" customHeight="1" hidden="1">
      <c r="A33" s="246"/>
      <c r="B33" s="254" t="s">
        <v>112</v>
      </c>
      <c r="C33" s="238"/>
      <c r="D33" s="239"/>
      <c r="E33" s="154"/>
    </row>
    <row r="34" spans="1:5" ht="18" customHeight="1" hidden="1">
      <c r="A34" s="246"/>
      <c r="B34" s="254" t="s">
        <v>127</v>
      </c>
      <c r="C34" s="238"/>
      <c r="D34" s="239"/>
      <c r="E34" s="154"/>
    </row>
    <row r="35" spans="1:5" ht="18" customHeight="1" hidden="1">
      <c r="A35" s="246"/>
      <c r="B35" s="254" t="s">
        <v>94</v>
      </c>
      <c r="C35" s="238"/>
      <c r="D35" s="239"/>
      <c r="E35" s="154"/>
    </row>
    <row r="36" spans="1:5" ht="18" customHeight="1" hidden="1">
      <c r="A36" s="246"/>
      <c r="B36" s="254" t="s">
        <v>159</v>
      </c>
      <c r="C36" s="238"/>
      <c r="D36" s="239"/>
      <c r="E36" s="154"/>
    </row>
    <row r="37" spans="1:5" ht="18" customHeight="1">
      <c r="A37" s="246"/>
      <c r="B37" s="254" t="s">
        <v>95</v>
      </c>
      <c r="C37" s="238"/>
      <c r="D37" s="239">
        <v>103</v>
      </c>
      <c r="E37" s="154"/>
    </row>
    <row r="38" spans="1:5" ht="18" customHeight="1">
      <c r="A38" s="246"/>
      <c r="B38" s="254" t="s">
        <v>160</v>
      </c>
      <c r="C38" s="238"/>
      <c r="D38" s="239">
        <v>658</v>
      </c>
      <c r="E38" s="154"/>
    </row>
    <row r="39" spans="1:5" ht="18" customHeight="1" hidden="1">
      <c r="A39" s="246"/>
      <c r="B39" s="254" t="s">
        <v>96</v>
      </c>
      <c r="C39" s="238"/>
      <c r="D39" s="239"/>
      <c r="E39" s="154"/>
    </row>
    <row r="40" spans="1:5" ht="18" customHeight="1" hidden="1">
      <c r="A40" s="246"/>
      <c r="B40" s="254" t="s">
        <v>97</v>
      </c>
      <c r="C40" s="238"/>
      <c r="D40" s="239"/>
      <c r="E40" s="154"/>
    </row>
    <row r="41" spans="1:5" ht="18" customHeight="1">
      <c r="A41" s="246"/>
      <c r="B41" s="254" t="s">
        <v>128</v>
      </c>
      <c r="C41" s="238"/>
      <c r="D41" s="239">
        <v>180</v>
      </c>
      <c r="E41" s="154"/>
    </row>
    <row r="42" spans="1:5" ht="18" customHeight="1" hidden="1">
      <c r="A42" s="246"/>
      <c r="B42" s="254" t="s">
        <v>98</v>
      </c>
      <c r="C42" s="238"/>
      <c r="D42" s="239"/>
      <c r="E42" s="154"/>
    </row>
    <row r="43" spans="1:5" ht="18" customHeight="1" hidden="1">
      <c r="A43" s="246"/>
      <c r="B43" s="254" t="s">
        <v>64</v>
      </c>
      <c r="C43" s="238"/>
      <c r="D43" s="239"/>
      <c r="E43" s="154"/>
    </row>
    <row r="44" spans="1:5" ht="18" customHeight="1">
      <c r="A44" s="246"/>
      <c r="B44" s="254" t="s">
        <v>63</v>
      </c>
      <c r="C44" s="238"/>
      <c r="D44" s="239">
        <v>19</v>
      </c>
      <c r="E44" s="154"/>
    </row>
    <row r="45" spans="1:5" ht="18" customHeight="1" hidden="1">
      <c r="A45" s="248">
        <v>4</v>
      </c>
      <c r="B45" s="257" t="s">
        <v>103</v>
      </c>
      <c r="C45" s="249"/>
      <c r="D45" s="250">
        <f>D46</f>
        <v>0</v>
      </c>
      <c r="E45" s="251"/>
    </row>
    <row r="46" spans="1:5" ht="18" customHeight="1" hidden="1">
      <c r="A46" s="160"/>
      <c r="B46" s="256" t="s">
        <v>133</v>
      </c>
      <c r="C46" s="247"/>
      <c r="D46" s="247"/>
      <c r="E46" s="157"/>
    </row>
    <row r="47" spans="1:5" ht="18" customHeight="1">
      <c r="A47" s="161"/>
      <c r="B47" s="162" t="s">
        <v>1</v>
      </c>
      <c r="C47" s="163"/>
      <c r="D47" s="164">
        <f>D26+D21+D10+D45</f>
        <v>960</v>
      </c>
      <c r="E47" s="165"/>
    </row>
    <row r="48" spans="1:5" ht="18.75">
      <c r="A48" s="125"/>
      <c r="B48" s="166"/>
      <c r="C48" s="166"/>
      <c r="D48" s="166"/>
      <c r="E48" s="166"/>
    </row>
  </sheetData>
  <sheetProtection/>
  <mergeCells count="5">
    <mergeCell ref="B1:E1"/>
    <mergeCell ref="A4:E4"/>
    <mergeCell ref="A5:E5"/>
    <mergeCell ref="A6:E6"/>
    <mergeCell ref="C9:E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3.75390625" style="141" customWidth="1"/>
    <col min="2" max="2" width="54.75390625" style="142" customWidth="1"/>
    <col min="3" max="3" width="9.125" style="142" customWidth="1"/>
    <col min="4" max="4" width="10.00390625" style="142" customWidth="1"/>
    <col min="5" max="16384" width="9.125" style="142" customWidth="1"/>
  </cols>
  <sheetData>
    <row r="1" spans="2:5" ht="18" customHeight="1">
      <c r="B1" s="364" t="s">
        <v>273</v>
      </c>
      <c r="C1" s="364"/>
      <c r="D1" s="364"/>
      <c r="E1" s="364"/>
    </row>
    <row r="2" spans="3:5" ht="18" customHeight="1">
      <c r="C2" s="143"/>
      <c r="D2" s="143"/>
      <c r="E2" s="143"/>
    </row>
    <row r="3" ht="18" customHeight="1">
      <c r="F3" s="144"/>
    </row>
    <row r="4" spans="1:6" ht="18" customHeight="1">
      <c r="A4" s="365" t="s">
        <v>132</v>
      </c>
      <c r="B4" s="365"/>
      <c r="C4" s="365"/>
      <c r="D4" s="365"/>
      <c r="E4" s="365"/>
      <c r="F4" s="145"/>
    </row>
    <row r="5" spans="1:6" ht="18" customHeight="1">
      <c r="A5" s="365" t="s">
        <v>169</v>
      </c>
      <c r="B5" s="365"/>
      <c r="C5" s="365"/>
      <c r="D5" s="365"/>
      <c r="E5" s="365"/>
      <c r="F5" s="145"/>
    </row>
    <row r="6" spans="1:6" ht="18" customHeight="1">
      <c r="A6" s="365" t="s">
        <v>270</v>
      </c>
      <c r="B6" s="365"/>
      <c r="C6" s="365"/>
      <c r="D6" s="365"/>
      <c r="E6" s="365"/>
      <c r="F6" s="146"/>
    </row>
    <row r="7" spans="2:6" ht="18" customHeight="1">
      <c r="B7" s="141"/>
      <c r="C7" s="141"/>
      <c r="D7" s="141"/>
      <c r="E7" s="141"/>
      <c r="F7" s="146"/>
    </row>
    <row r="8" ht="18" customHeight="1">
      <c r="F8" s="144"/>
    </row>
    <row r="9" spans="1:6" ht="18" customHeight="1">
      <c r="A9" s="147"/>
      <c r="B9" s="148" t="s">
        <v>0</v>
      </c>
      <c r="C9" s="366" t="s">
        <v>170</v>
      </c>
      <c r="D9" s="367"/>
      <c r="E9" s="368"/>
      <c r="F9" s="144"/>
    </row>
    <row r="10" spans="1:6" ht="18" customHeight="1">
      <c r="A10" s="149">
        <v>1</v>
      </c>
      <c r="B10" s="253" t="s">
        <v>36</v>
      </c>
      <c r="C10" s="150"/>
      <c r="D10" s="151">
        <f>SUM(D11:D20)</f>
        <v>0</v>
      </c>
      <c r="E10" s="152"/>
      <c r="F10" s="144"/>
    </row>
    <row r="11" spans="1:6" ht="18" customHeight="1" hidden="1">
      <c r="A11" s="153"/>
      <c r="B11" s="254" t="s">
        <v>152</v>
      </c>
      <c r="C11" s="238"/>
      <c r="D11" s="239"/>
      <c r="E11" s="154"/>
      <c r="F11" s="144"/>
    </row>
    <row r="12" spans="1:6" ht="18" customHeight="1" hidden="1">
      <c r="A12" s="153"/>
      <c r="B12" s="254" t="s">
        <v>268</v>
      </c>
      <c r="C12" s="238"/>
      <c r="D12" s="239"/>
      <c r="E12" s="154"/>
      <c r="F12" s="144"/>
    </row>
    <row r="13" spans="1:6" ht="18" customHeight="1" hidden="1">
      <c r="A13" s="153"/>
      <c r="B13" s="254" t="s">
        <v>122</v>
      </c>
      <c r="C13" s="238"/>
      <c r="D13" s="239"/>
      <c r="E13" s="154"/>
      <c r="F13" s="144"/>
    </row>
    <row r="14" spans="1:6" ht="18" customHeight="1" hidden="1">
      <c r="A14" s="153"/>
      <c r="B14" s="254" t="s">
        <v>99</v>
      </c>
      <c r="C14" s="238"/>
      <c r="D14" s="239"/>
      <c r="E14" s="154"/>
      <c r="F14" s="144"/>
    </row>
    <row r="15" spans="1:6" ht="18" customHeight="1" hidden="1">
      <c r="A15" s="153"/>
      <c r="B15" s="254" t="s">
        <v>100</v>
      </c>
      <c r="C15" s="238"/>
      <c r="D15" s="239"/>
      <c r="E15" s="154"/>
      <c r="F15" s="144"/>
    </row>
    <row r="16" spans="1:6" ht="18" customHeight="1" hidden="1">
      <c r="A16" s="153"/>
      <c r="B16" s="254" t="s">
        <v>153</v>
      </c>
      <c r="C16" s="238"/>
      <c r="D16" s="239"/>
      <c r="E16" s="154"/>
      <c r="F16" s="144"/>
    </row>
    <row r="17" spans="1:6" ht="18" customHeight="1" hidden="1">
      <c r="A17" s="153"/>
      <c r="B17" s="254" t="s">
        <v>123</v>
      </c>
      <c r="C17" s="238"/>
      <c r="D17" s="239"/>
      <c r="E17" s="154"/>
      <c r="F17" s="144"/>
    </row>
    <row r="18" spans="1:6" ht="18" customHeight="1" hidden="1">
      <c r="A18" s="155"/>
      <c r="B18" s="254" t="s">
        <v>102</v>
      </c>
      <c r="C18" s="240"/>
      <c r="D18" s="241"/>
      <c r="E18" s="154"/>
      <c r="F18" s="144"/>
    </row>
    <row r="19" spans="1:6" ht="18" customHeight="1" hidden="1">
      <c r="A19" s="153"/>
      <c r="B19" s="254" t="s">
        <v>154</v>
      </c>
      <c r="C19" s="238"/>
      <c r="D19" s="239"/>
      <c r="E19" s="154"/>
      <c r="F19" s="144"/>
    </row>
    <row r="20" spans="1:6" ht="18" customHeight="1" hidden="1">
      <c r="A20" s="153"/>
      <c r="B20" s="254" t="s">
        <v>101</v>
      </c>
      <c r="C20" s="238"/>
      <c r="D20" s="239"/>
      <c r="E20" s="154"/>
      <c r="F20" s="144"/>
    </row>
    <row r="21" spans="1:6" ht="18" customHeight="1">
      <c r="A21" s="158">
        <v>2</v>
      </c>
      <c r="B21" s="255" t="s">
        <v>143</v>
      </c>
      <c r="C21" s="150"/>
      <c r="D21" s="151">
        <f>SUM(D22:D25)</f>
        <v>0</v>
      </c>
      <c r="E21" s="159"/>
      <c r="F21" s="144"/>
    </row>
    <row r="22" spans="1:6" ht="18" customHeight="1" hidden="1">
      <c r="A22" s="153"/>
      <c r="B22" s="254" t="s">
        <v>62</v>
      </c>
      <c r="C22" s="238"/>
      <c r="D22" s="239"/>
      <c r="E22" s="154"/>
      <c r="F22" s="144"/>
    </row>
    <row r="23" spans="1:6" ht="18" customHeight="1" hidden="1">
      <c r="A23" s="153"/>
      <c r="B23" s="254" t="s">
        <v>124</v>
      </c>
      <c r="C23" s="238"/>
      <c r="D23" s="239"/>
      <c r="E23" s="154"/>
      <c r="F23" s="144"/>
    </row>
    <row r="24" spans="1:6" ht="18" customHeight="1" hidden="1">
      <c r="A24" s="153"/>
      <c r="B24" s="254" t="s">
        <v>125</v>
      </c>
      <c r="C24" s="238"/>
      <c r="D24" s="239"/>
      <c r="E24" s="154"/>
      <c r="F24" s="144"/>
    </row>
    <row r="25" spans="1:6" ht="18" customHeight="1" hidden="1">
      <c r="A25" s="156"/>
      <c r="B25" s="256" t="s">
        <v>126</v>
      </c>
      <c r="C25" s="242"/>
      <c r="D25" s="243"/>
      <c r="E25" s="157"/>
      <c r="F25" s="144"/>
    </row>
    <row r="26" spans="1:6" ht="18" customHeight="1">
      <c r="A26" s="244">
        <v>3</v>
      </c>
      <c r="B26" s="257" t="s">
        <v>7</v>
      </c>
      <c r="C26" s="150"/>
      <c r="D26" s="151">
        <f>SUM(D27:D44)</f>
        <v>1325</v>
      </c>
      <c r="E26" s="159"/>
      <c r="F26" s="144"/>
    </row>
    <row r="27" spans="1:6" ht="18" customHeight="1" hidden="1">
      <c r="A27" s="245"/>
      <c r="B27" s="254" t="s">
        <v>93</v>
      </c>
      <c r="C27" s="240"/>
      <c r="D27" s="239"/>
      <c r="E27" s="154"/>
      <c r="F27" s="144"/>
    </row>
    <row r="28" spans="1:6" ht="18" customHeight="1">
      <c r="A28" s="246"/>
      <c r="B28" s="254" t="s">
        <v>144</v>
      </c>
      <c r="C28" s="238"/>
      <c r="D28" s="239">
        <v>1054</v>
      </c>
      <c r="E28" s="154"/>
      <c r="F28" s="144"/>
    </row>
    <row r="29" spans="1:6" ht="18" customHeight="1" hidden="1">
      <c r="A29" s="246"/>
      <c r="B29" s="254" t="s">
        <v>155</v>
      </c>
      <c r="C29" s="240"/>
      <c r="D29" s="239"/>
      <c r="E29" s="154"/>
      <c r="F29" s="144"/>
    </row>
    <row r="30" spans="1:5" ht="18" customHeight="1" hidden="1">
      <c r="A30" s="246"/>
      <c r="B30" s="254" t="s">
        <v>166</v>
      </c>
      <c r="C30" s="238"/>
      <c r="D30" s="239"/>
      <c r="E30" s="154"/>
    </row>
    <row r="31" spans="1:5" ht="18" customHeight="1" hidden="1">
      <c r="A31" s="246"/>
      <c r="B31" s="254" t="s">
        <v>157</v>
      </c>
      <c r="C31" s="238"/>
      <c r="D31" s="239"/>
      <c r="E31" s="154"/>
    </row>
    <row r="32" spans="1:5" ht="18" customHeight="1" hidden="1">
      <c r="A32" s="246"/>
      <c r="B32" s="254" t="s">
        <v>158</v>
      </c>
      <c r="C32" s="238"/>
      <c r="D32" s="239"/>
      <c r="E32" s="154"/>
    </row>
    <row r="33" spans="1:5" ht="18" customHeight="1" hidden="1">
      <c r="A33" s="246"/>
      <c r="B33" s="254" t="s">
        <v>112</v>
      </c>
      <c r="C33" s="238"/>
      <c r="D33" s="239"/>
      <c r="E33" s="154"/>
    </row>
    <row r="34" spans="1:5" ht="18" customHeight="1" hidden="1">
      <c r="A34" s="246"/>
      <c r="B34" s="254" t="s">
        <v>127</v>
      </c>
      <c r="C34" s="238"/>
      <c r="D34" s="239"/>
      <c r="E34" s="154"/>
    </row>
    <row r="35" spans="1:5" ht="18" customHeight="1" hidden="1">
      <c r="A35" s="246"/>
      <c r="B35" s="254" t="s">
        <v>94</v>
      </c>
      <c r="C35" s="238"/>
      <c r="D35" s="239"/>
      <c r="E35" s="154"/>
    </row>
    <row r="36" spans="1:5" ht="18" customHeight="1" hidden="1">
      <c r="A36" s="246"/>
      <c r="B36" s="254" t="s">
        <v>159</v>
      </c>
      <c r="C36" s="238"/>
      <c r="D36" s="239"/>
      <c r="E36" s="154"/>
    </row>
    <row r="37" spans="1:5" ht="18" customHeight="1" hidden="1">
      <c r="A37" s="246"/>
      <c r="B37" s="254" t="s">
        <v>95</v>
      </c>
      <c r="C37" s="238"/>
      <c r="D37" s="239"/>
      <c r="E37" s="154"/>
    </row>
    <row r="38" spans="1:5" ht="18" customHeight="1" hidden="1">
      <c r="A38" s="246"/>
      <c r="B38" s="254" t="s">
        <v>160</v>
      </c>
      <c r="C38" s="238"/>
      <c r="D38" s="239"/>
      <c r="E38" s="154"/>
    </row>
    <row r="39" spans="1:5" ht="18" customHeight="1" hidden="1">
      <c r="A39" s="246"/>
      <c r="B39" s="254" t="s">
        <v>96</v>
      </c>
      <c r="C39" s="238"/>
      <c r="D39" s="239"/>
      <c r="E39" s="154"/>
    </row>
    <row r="40" spans="1:5" ht="18" customHeight="1" hidden="1">
      <c r="A40" s="246"/>
      <c r="B40" s="254" t="s">
        <v>97</v>
      </c>
      <c r="C40" s="238"/>
      <c r="D40" s="239"/>
      <c r="E40" s="154"/>
    </row>
    <row r="41" spans="1:5" ht="18" customHeight="1">
      <c r="A41" s="246"/>
      <c r="B41" s="254" t="s">
        <v>128</v>
      </c>
      <c r="C41" s="238"/>
      <c r="D41" s="239">
        <v>271</v>
      </c>
      <c r="E41" s="154"/>
    </row>
    <row r="42" spans="1:5" ht="18" customHeight="1" hidden="1">
      <c r="A42" s="246"/>
      <c r="B42" s="254" t="s">
        <v>98</v>
      </c>
      <c r="C42" s="238"/>
      <c r="D42" s="239"/>
      <c r="E42" s="154"/>
    </row>
    <row r="43" spans="1:5" ht="18" customHeight="1" hidden="1">
      <c r="A43" s="246"/>
      <c r="B43" s="254" t="s">
        <v>64</v>
      </c>
      <c r="C43" s="238"/>
      <c r="D43" s="239"/>
      <c r="E43" s="154"/>
    </row>
    <row r="44" spans="1:5" ht="18" customHeight="1" hidden="1">
      <c r="A44" s="246"/>
      <c r="B44" s="254" t="s">
        <v>63</v>
      </c>
      <c r="C44" s="238"/>
      <c r="D44" s="239"/>
      <c r="E44" s="154"/>
    </row>
    <row r="45" spans="1:5" ht="18" customHeight="1" hidden="1">
      <c r="A45" s="248">
        <v>4</v>
      </c>
      <c r="B45" s="257" t="s">
        <v>103</v>
      </c>
      <c r="C45" s="249"/>
      <c r="D45" s="250">
        <f>D46</f>
        <v>0</v>
      </c>
      <c r="E45" s="251"/>
    </row>
    <row r="46" spans="1:5" ht="18" customHeight="1" hidden="1">
      <c r="A46" s="160"/>
      <c r="B46" s="256" t="s">
        <v>133</v>
      </c>
      <c r="C46" s="247"/>
      <c r="D46" s="247"/>
      <c r="E46" s="157"/>
    </row>
    <row r="47" spans="1:5" ht="18" customHeight="1">
      <c r="A47" s="161"/>
      <c r="B47" s="162" t="s">
        <v>1</v>
      </c>
      <c r="C47" s="163"/>
      <c r="D47" s="164">
        <f>D26+D21+D10+D45</f>
        <v>1325</v>
      </c>
      <c r="E47" s="165"/>
    </row>
    <row r="48" spans="1:5" ht="18.75">
      <c r="A48" s="125"/>
      <c r="B48" s="166"/>
      <c r="C48" s="166"/>
      <c r="D48" s="166"/>
      <c r="E48" s="166"/>
    </row>
  </sheetData>
  <sheetProtection/>
  <mergeCells count="5">
    <mergeCell ref="B1:E1"/>
    <mergeCell ref="A4:E4"/>
    <mergeCell ref="A5:E5"/>
    <mergeCell ref="A6:E6"/>
    <mergeCell ref="C9:E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3.75390625" style="141" customWidth="1"/>
    <col min="2" max="2" width="54.75390625" style="142" customWidth="1"/>
    <col min="3" max="3" width="9.125" style="142" customWidth="1"/>
    <col min="4" max="4" width="10.00390625" style="142" customWidth="1"/>
    <col min="5" max="16384" width="9.125" style="142" customWidth="1"/>
  </cols>
  <sheetData>
    <row r="1" spans="2:5" ht="18" customHeight="1">
      <c r="B1" s="364" t="s">
        <v>274</v>
      </c>
      <c r="C1" s="364"/>
      <c r="D1" s="364"/>
      <c r="E1" s="364"/>
    </row>
    <row r="2" spans="3:5" ht="18" customHeight="1">
      <c r="C2" s="143"/>
      <c r="D2" s="143"/>
      <c r="E2" s="143"/>
    </row>
    <row r="3" ht="18" customHeight="1">
      <c r="F3" s="144"/>
    </row>
    <row r="4" spans="1:6" ht="18" customHeight="1">
      <c r="A4" s="365" t="s">
        <v>132</v>
      </c>
      <c r="B4" s="365"/>
      <c r="C4" s="365"/>
      <c r="D4" s="365"/>
      <c r="E4" s="365"/>
      <c r="F4" s="145"/>
    </row>
    <row r="5" spans="1:6" ht="18" customHeight="1">
      <c r="A5" s="365" t="s">
        <v>169</v>
      </c>
      <c r="B5" s="365"/>
      <c r="C5" s="365"/>
      <c r="D5" s="365"/>
      <c r="E5" s="365"/>
      <c r="F5" s="145"/>
    </row>
    <row r="6" spans="1:6" ht="18" customHeight="1">
      <c r="A6" s="365" t="s">
        <v>271</v>
      </c>
      <c r="B6" s="365"/>
      <c r="C6" s="365"/>
      <c r="D6" s="365"/>
      <c r="E6" s="365"/>
      <c r="F6" s="146"/>
    </row>
    <row r="7" spans="2:6" ht="18" customHeight="1">
      <c r="B7" s="141"/>
      <c r="C7" s="141"/>
      <c r="D7" s="141"/>
      <c r="E7" s="141"/>
      <c r="F7" s="146"/>
    </row>
    <row r="8" ht="18" customHeight="1">
      <c r="F8" s="144"/>
    </row>
    <row r="9" spans="1:6" ht="18" customHeight="1">
      <c r="A9" s="147"/>
      <c r="B9" s="148" t="s">
        <v>0</v>
      </c>
      <c r="C9" s="366" t="s">
        <v>170</v>
      </c>
      <c r="D9" s="367"/>
      <c r="E9" s="368"/>
      <c r="F9" s="144"/>
    </row>
    <row r="10" spans="1:6" ht="18" customHeight="1">
      <c r="A10" s="149">
        <v>1</v>
      </c>
      <c r="B10" s="253" t="s">
        <v>36</v>
      </c>
      <c r="C10" s="150"/>
      <c r="D10" s="151">
        <f>SUM(D11:D20)</f>
        <v>0</v>
      </c>
      <c r="E10" s="152"/>
      <c r="F10" s="144"/>
    </row>
    <row r="11" spans="1:6" ht="18" customHeight="1" hidden="1">
      <c r="A11" s="153"/>
      <c r="B11" s="254" t="s">
        <v>152</v>
      </c>
      <c r="C11" s="238"/>
      <c r="D11" s="239"/>
      <c r="E11" s="154"/>
      <c r="F11" s="144"/>
    </row>
    <row r="12" spans="1:6" ht="18" customHeight="1" hidden="1">
      <c r="A12" s="153"/>
      <c r="B12" s="254" t="s">
        <v>268</v>
      </c>
      <c r="C12" s="238"/>
      <c r="D12" s="239"/>
      <c r="E12" s="154"/>
      <c r="F12" s="144"/>
    </row>
    <row r="13" spans="1:6" ht="18" customHeight="1" hidden="1">
      <c r="A13" s="153"/>
      <c r="B13" s="254" t="s">
        <v>122</v>
      </c>
      <c r="C13" s="238"/>
      <c r="D13" s="239"/>
      <c r="E13" s="154"/>
      <c r="F13" s="144"/>
    </row>
    <row r="14" spans="1:6" ht="18" customHeight="1" hidden="1">
      <c r="A14" s="153"/>
      <c r="B14" s="254" t="s">
        <v>99</v>
      </c>
      <c r="C14" s="238"/>
      <c r="D14" s="239"/>
      <c r="E14" s="154"/>
      <c r="F14" s="144"/>
    </row>
    <row r="15" spans="1:6" ht="18" customHeight="1" hidden="1">
      <c r="A15" s="153"/>
      <c r="B15" s="254" t="s">
        <v>100</v>
      </c>
      <c r="C15" s="238"/>
      <c r="D15" s="239"/>
      <c r="E15" s="154"/>
      <c r="F15" s="144"/>
    </row>
    <row r="16" spans="1:6" ht="18" customHeight="1" hidden="1">
      <c r="A16" s="153"/>
      <c r="B16" s="254" t="s">
        <v>153</v>
      </c>
      <c r="C16" s="238"/>
      <c r="D16" s="239"/>
      <c r="E16" s="154"/>
      <c r="F16" s="144"/>
    </row>
    <row r="17" spans="1:6" ht="18" customHeight="1" hidden="1">
      <c r="A17" s="153"/>
      <c r="B17" s="254" t="s">
        <v>123</v>
      </c>
      <c r="C17" s="238"/>
      <c r="D17" s="239"/>
      <c r="E17" s="154"/>
      <c r="F17" s="144"/>
    </row>
    <row r="18" spans="1:6" ht="18" customHeight="1" hidden="1">
      <c r="A18" s="155"/>
      <c r="B18" s="254" t="s">
        <v>102</v>
      </c>
      <c r="C18" s="240"/>
      <c r="D18" s="241"/>
      <c r="E18" s="154"/>
      <c r="F18" s="144"/>
    </row>
    <row r="19" spans="1:6" ht="18" customHeight="1" hidden="1">
      <c r="A19" s="153"/>
      <c r="B19" s="254" t="s">
        <v>154</v>
      </c>
      <c r="C19" s="238"/>
      <c r="D19" s="239"/>
      <c r="E19" s="154"/>
      <c r="F19" s="144"/>
    </row>
    <row r="20" spans="1:6" ht="18" customHeight="1" hidden="1">
      <c r="A20" s="153"/>
      <c r="B20" s="254" t="s">
        <v>101</v>
      </c>
      <c r="C20" s="238"/>
      <c r="D20" s="239"/>
      <c r="E20" s="154"/>
      <c r="F20" s="144"/>
    </row>
    <row r="21" spans="1:6" ht="18" customHeight="1">
      <c r="A21" s="158">
        <v>2</v>
      </c>
      <c r="B21" s="255" t="s">
        <v>143</v>
      </c>
      <c r="C21" s="150"/>
      <c r="D21" s="151">
        <f>SUM(D22:D25)</f>
        <v>0</v>
      </c>
      <c r="E21" s="159"/>
      <c r="F21" s="144"/>
    </row>
    <row r="22" spans="1:6" ht="18" customHeight="1" hidden="1">
      <c r="A22" s="153"/>
      <c r="B22" s="254" t="s">
        <v>62</v>
      </c>
      <c r="C22" s="238"/>
      <c r="D22" s="239"/>
      <c r="E22" s="154"/>
      <c r="F22" s="144"/>
    </row>
    <row r="23" spans="1:6" ht="18" customHeight="1" hidden="1">
      <c r="A23" s="153"/>
      <c r="B23" s="254" t="s">
        <v>124</v>
      </c>
      <c r="C23" s="238"/>
      <c r="D23" s="239"/>
      <c r="E23" s="154"/>
      <c r="F23" s="144"/>
    </row>
    <row r="24" spans="1:6" ht="18" customHeight="1" hidden="1">
      <c r="A24" s="153"/>
      <c r="B24" s="254" t="s">
        <v>125</v>
      </c>
      <c r="C24" s="238"/>
      <c r="D24" s="239"/>
      <c r="E24" s="154"/>
      <c r="F24" s="144"/>
    </row>
    <row r="25" spans="1:6" ht="18" customHeight="1" hidden="1">
      <c r="A25" s="156"/>
      <c r="B25" s="256" t="s">
        <v>126</v>
      </c>
      <c r="C25" s="242"/>
      <c r="D25" s="243"/>
      <c r="E25" s="157"/>
      <c r="F25" s="144"/>
    </row>
    <row r="26" spans="1:6" ht="18" customHeight="1">
      <c r="A26" s="244">
        <v>3</v>
      </c>
      <c r="B26" s="257" t="s">
        <v>7</v>
      </c>
      <c r="C26" s="150"/>
      <c r="D26" s="151">
        <f>SUM(D27:D44)</f>
        <v>20</v>
      </c>
      <c r="E26" s="159"/>
      <c r="F26" s="144"/>
    </row>
    <row r="27" spans="1:6" ht="18" customHeight="1" hidden="1">
      <c r="A27" s="245"/>
      <c r="B27" s="254" t="s">
        <v>93</v>
      </c>
      <c r="C27" s="240"/>
      <c r="D27" s="239"/>
      <c r="E27" s="154"/>
      <c r="F27" s="144"/>
    </row>
    <row r="28" spans="1:6" ht="18" customHeight="1">
      <c r="A28" s="246"/>
      <c r="B28" s="254" t="s">
        <v>144</v>
      </c>
      <c r="C28" s="238"/>
      <c r="D28" s="239">
        <v>16</v>
      </c>
      <c r="E28" s="154"/>
      <c r="F28" s="144"/>
    </row>
    <row r="29" spans="1:6" ht="18" customHeight="1" hidden="1">
      <c r="A29" s="246"/>
      <c r="B29" s="254" t="s">
        <v>155</v>
      </c>
      <c r="C29" s="240"/>
      <c r="D29" s="239"/>
      <c r="E29" s="154"/>
      <c r="F29" s="144"/>
    </row>
    <row r="30" spans="1:5" ht="18" customHeight="1" hidden="1">
      <c r="A30" s="246"/>
      <c r="B30" s="254" t="s">
        <v>166</v>
      </c>
      <c r="C30" s="238"/>
      <c r="D30" s="239"/>
      <c r="E30" s="154"/>
    </row>
    <row r="31" spans="1:5" ht="18" customHeight="1" hidden="1">
      <c r="A31" s="246"/>
      <c r="B31" s="254" t="s">
        <v>157</v>
      </c>
      <c r="C31" s="238"/>
      <c r="D31" s="239"/>
      <c r="E31" s="154"/>
    </row>
    <row r="32" spans="1:5" ht="18" customHeight="1" hidden="1">
      <c r="A32" s="246"/>
      <c r="B32" s="254" t="s">
        <v>158</v>
      </c>
      <c r="C32" s="238"/>
      <c r="D32" s="239"/>
      <c r="E32" s="154"/>
    </row>
    <row r="33" spans="1:5" ht="18" customHeight="1" hidden="1">
      <c r="A33" s="246"/>
      <c r="B33" s="254" t="s">
        <v>112</v>
      </c>
      <c r="C33" s="238"/>
      <c r="D33" s="239"/>
      <c r="E33" s="154"/>
    </row>
    <row r="34" spans="1:5" ht="18" customHeight="1" hidden="1">
      <c r="A34" s="246"/>
      <c r="B34" s="254" t="s">
        <v>127</v>
      </c>
      <c r="C34" s="238"/>
      <c r="D34" s="239"/>
      <c r="E34" s="154"/>
    </row>
    <row r="35" spans="1:5" ht="18" customHeight="1" hidden="1">
      <c r="A35" s="246"/>
      <c r="B35" s="254" t="s">
        <v>94</v>
      </c>
      <c r="C35" s="238"/>
      <c r="D35" s="239"/>
      <c r="E35" s="154"/>
    </row>
    <row r="36" spans="1:5" ht="18" customHeight="1" hidden="1">
      <c r="A36" s="246"/>
      <c r="B36" s="254" t="s">
        <v>159</v>
      </c>
      <c r="C36" s="238"/>
      <c r="D36" s="239"/>
      <c r="E36" s="154"/>
    </row>
    <row r="37" spans="1:5" ht="18" customHeight="1" hidden="1">
      <c r="A37" s="246"/>
      <c r="B37" s="254" t="s">
        <v>95</v>
      </c>
      <c r="C37" s="238"/>
      <c r="D37" s="239"/>
      <c r="E37" s="154"/>
    </row>
    <row r="38" spans="1:5" ht="18" customHeight="1" hidden="1">
      <c r="A38" s="246"/>
      <c r="B38" s="254" t="s">
        <v>160</v>
      </c>
      <c r="C38" s="238"/>
      <c r="D38" s="239"/>
      <c r="E38" s="154"/>
    </row>
    <row r="39" spans="1:5" ht="18" customHeight="1" hidden="1">
      <c r="A39" s="246"/>
      <c r="B39" s="254" t="s">
        <v>96</v>
      </c>
      <c r="C39" s="238"/>
      <c r="D39" s="239"/>
      <c r="E39" s="154"/>
    </row>
    <row r="40" spans="1:5" ht="18" customHeight="1" hidden="1">
      <c r="A40" s="246"/>
      <c r="B40" s="254" t="s">
        <v>97</v>
      </c>
      <c r="C40" s="238"/>
      <c r="D40" s="239"/>
      <c r="E40" s="154"/>
    </row>
    <row r="41" spans="1:5" ht="18" customHeight="1">
      <c r="A41" s="246"/>
      <c r="B41" s="254" t="s">
        <v>128</v>
      </c>
      <c r="C41" s="238"/>
      <c r="D41" s="239">
        <v>4</v>
      </c>
      <c r="E41" s="154"/>
    </row>
    <row r="42" spans="1:5" ht="18" customHeight="1" hidden="1">
      <c r="A42" s="246"/>
      <c r="B42" s="254" t="s">
        <v>98</v>
      </c>
      <c r="C42" s="238"/>
      <c r="D42" s="239"/>
      <c r="E42" s="154"/>
    </row>
    <row r="43" spans="1:5" ht="18" customHeight="1" hidden="1">
      <c r="A43" s="246"/>
      <c r="B43" s="254" t="s">
        <v>64</v>
      </c>
      <c r="C43" s="238"/>
      <c r="D43" s="239"/>
      <c r="E43" s="154"/>
    </row>
    <row r="44" spans="1:5" ht="18" customHeight="1" hidden="1">
      <c r="A44" s="246"/>
      <c r="B44" s="254" t="s">
        <v>63</v>
      </c>
      <c r="C44" s="238"/>
      <c r="D44" s="239"/>
      <c r="E44" s="154"/>
    </row>
    <row r="45" spans="1:5" ht="18" customHeight="1" hidden="1">
      <c r="A45" s="248">
        <v>4</v>
      </c>
      <c r="B45" s="257" t="s">
        <v>103</v>
      </c>
      <c r="C45" s="249"/>
      <c r="D45" s="250">
        <f>D46</f>
        <v>0</v>
      </c>
      <c r="E45" s="251"/>
    </row>
    <row r="46" spans="1:5" ht="18" customHeight="1" hidden="1">
      <c r="A46" s="160"/>
      <c r="B46" s="256" t="s">
        <v>133</v>
      </c>
      <c r="C46" s="247"/>
      <c r="D46" s="247"/>
      <c r="E46" s="157"/>
    </row>
    <row r="47" spans="1:5" ht="18" customHeight="1">
      <c r="A47" s="161"/>
      <c r="B47" s="162" t="s">
        <v>1</v>
      </c>
      <c r="C47" s="163"/>
      <c r="D47" s="164">
        <f>D26+D21+D10+D45</f>
        <v>20</v>
      </c>
      <c r="E47" s="165"/>
    </row>
    <row r="48" spans="1:5" ht="18.75">
      <c r="A48" s="125"/>
      <c r="B48" s="166"/>
      <c r="C48" s="166"/>
      <c r="D48" s="166"/>
      <c r="E48" s="166"/>
    </row>
  </sheetData>
  <sheetProtection/>
  <mergeCells count="5">
    <mergeCell ref="B1:E1"/>
    <mergeCell ref="A4:E4"/>
    <mergeCell ref="A5:E5"/>
    <mergeCell ref="A6:E6"/>
    <mergeCell ref="C9:E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O71"/>
  <sheetViews>
    <sheetView zoomScalePageLayoutView="0" workbookViewId="0" topLeftCell="A1">
      <selection activeCell="C2" sqref="C2"/>
    </sheetView>
  </sheetViews>
  <sheetFormatPr defaultColWidth="9.00390625" defaultRowHeight="12.75"/>
  <cols>
    <col min="1" max="1" width="3.75390625" style="0" customWidth="1"/>
    <col min="2" max="2" width="46.125" style="0" customWidth="1"/>
    <col min="3" max="3" width="11.625" style="0" customWidth="1"/>
    <col min="4" max="4" width="8.00390625" style="0" customWidth="1"/>
    <col min="5" max="5" width="45.25390625" style="0" customWidth="1"/>
    <col min="6" max="6" width="11.375" style="0" customWidth="1"/>
  </cols>
  <sheetData>
    <row r="1" spans="1:15" ht="18" customHeight="1">
      <c r="A1" s="1"/>
      <c r="B1" s="1"/>
      <c r="C1" s="408" t="s">
        <v>287</v>
      </c>
      <c r="D1" s="408"/>
      <c r="E1" s="408"/>
      <c r="F1" s="408"/>
      <c r="G1" s="1"/>
      <c r="H1" s="1"/>
      <c r="I1" s="1"/>
      <c r="J1" s="1"/>
      <c r="K1" s="1"/>
      <c r="L1" s="1"/>
      <c r="M1" s="1"/>
      <c r="N1" s="1"/>
      <c r="O1" s="1"/>
    </row>
    <row r="2" spans="1:15" ht="18" customHeight="1">
      <c r="A2" s="1"/>
      <c r="B2" s="1"/>
      <c r="C2" s="1"/>
      <c r="D2" s="109"/>
      <c r="E2" s="109"/>
      <c r="F2" s="109"/>
      <c r="G2" s="1"/>
      <c r="H2" s="1"/>
      <c r="I2" s="1"/>
      <c r="J2" s="1"/>
      <c r="K2" s="1"/>
      <c r="L2" s="1"/>
      <c r="M2" s="1"/>
      <c r="N2" s="1"/>
      <c r="O2" s="1"/>
    </row>
    <row r="3" spans="1:15" ht="18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8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8" customHeight="1">
      <c r="A5" s="373" t="s">
        <v>288</v>
      </c>
      <c r="B5" s="373"/>
      <c r="C5" s="373"/>
      <c r="D5" s="373"/>
      <c r="E5" s="373"/>
      <c r="F5" s="373"/>
      <c r="G5" s="1"/>
      <c r="H5" s="1"/>
      <c r="I5" s="1"/>
      <c r="J5" s="1"/>
      <c r="K5" s="1"/>
      <c r="L5" s="1"/>
      <c r="M5" s="1"/>
      <c r="N5" s="1"/>
      <c r="O5" s="1"/>
    </row>
    <row r="6" spans="1:15" ht="18" customHeight="1">
      <c r="A6" s="373" t="s">
        <v>169</v>
      </c>
      <c r="B6" s="373"/>
      <c r="C6" s="373"/>
      <c r="D6" s="373"/>
      <c r="E6" s="373"/>
      <c r="F6" s="373"/>
      <c r="G6" s="1"/>
      <c r="H6" s="1"/>
      <c r="I6" s="1"/>
      <c r="J6" s="1"/>
      <c r="K6" s="1"/>
      <c r="L6" s="1"/>
      <c r="M6" s="1"/>
      <c r="N6" s="1"/>
      <c r="O6" s="1"/>
    </row>
    <row r="7" spans="1:15" ht="18" customHeight="1">
      <c r="A7" s="373" t="s">
        <v>12</v>
      </c>
      <c r="B7" s="373"/>
      <c r="C7" s="373"/>
      <c r="D7" s="373"/>
      <c r="E7" s="373"/>
      <c r="F7" s="373"/>
      <c r="G7" s="1"/>
      <c r="H7" s="1"/>
      <c r="I7" s="1"/>
      <c r="J7" s="1"/>
      <c r="K7" s="1"/>
      <c r="L7" s="1"/>
      <c r="M7" s="1"/>
      <c r="N7" s="1"/>
      <c r="O7" s="1"/>
    </row>
    <row r="8" spans="1:15" ht="18" customHeight="1">
      <c r="A8" s="284"/>
      <c r="B8" s="284"/>
      <c r="C8" s="284"/>
      <c r="D8" s="284"/>
      <c r="E8" s="284"/>
      <c r="F8" s="284"/>
      <c r="G8" s="1"/>
      <c r="H8" s="1"/>
      <c r="I8" s="1"/>
      <c r="J8" s="1"/>
      <c r="K8" s="1"/>
      <c r="L8" s="1"/>
      <c r="M8" s="1"/>
      <c r="N8" s="1"/>
      <c r="O8" s="1"/>
    </row>
    <row r="9" spans="1:15" ht="18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8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8" customHeight="1">
      <c r="A11" s="286"/>
      <c r="B11" s="409" t="s">
        <v>175</v>
      </c>
      <c r="C11" s="409"/>
      <c r="D11" s="286"/>
      <c r="E11" s="409" t="s">
        <v>176</v>
      </c>
      <c r="F11" s="409"/>
      <c r="G11" s="1"/>
      <c r="H11" s="1"/>
      <c r="I11" s="1"/>
      <c r="J11" s="1"/>
      <c r="K11" s="1"/>
      <c r="L11" s="1"/>
      <c r="M11" s="1"/>
      <c r="N11" s="1"/>
      <c r="O11" s="1"/>
    </row>
    <row r="12" spans="1:15" ht="18" customHeight="1">
      <c r="A12" s="287">
        <v>1</v>
      </c>
      <c r="B12" s="207" t="s">
        <v>91</v>
      </c>
      <c r="C12" s="206">
        <f>'Bevételek KH'!D10</f>
        <v>81516</v>
      </c>
      <c r="D12" s="207"/>
      <c r="E12" s="288" t="s">
        <v>56</v>
      </c>
      <c r="F12" s="206">
        <f>'Működési KH'!D45</f>
        <v>81516</v>
      </c>
      <c r="G12" s="1"/>
      <c r="H12" s="1"/>
      <c r="I12" s="1"/>
      <c r="J12" s="1"/>
      <c r="K12" s="1"/>
      <c r="L12" s="1"/>
      <c r="M12" s="1"/>
      <c r="N12" s="1"/>
      <c r="O12" s="1"/>
    </row>
    <row r="13" spans="1:15" ht="18" customHeight="1">
      <c r="A13" s="289"/>
      <c r="B13" s="211"/>
      <c r="C13" s="210"/>
      <c r="D13" s="211"/>
      <c r="E13" s="290"/>
      <c r="F13" s="210"/>
      <c r="G13" s="1"/>
      <c r="H13" s="1"/>
      <c r="I13" s="1"/>
      <c r="J13" s="1"/>
      <c r="K13" s="1"/>
      <c r="L13" s="1"/>
      <c r="M13" s="1"/>
      <c r="N13" s="1"/>
      <c r="O13" s="1"/>
    </row>
    <row r="14" spans="1:15" ht="18" customHeight="1">
      <c r="A14" s="291"/>
      <c r="B14" s="186" t="s">
        <v>19</v>
      </c>
      <c r="C14" s="292">
        <f>SUM(C12:C13)</f>
        <v>81516</v>
      </c>
      <c r="D14" s="186"/>
      <c r="E14" s="186" t="s">
        <v>18</v>
      </c>
      <c r="F14" s="292">
        <f>SUM(F12:F13)</f>
        <v>81516</v>
      </c>
      <c r="G14" s="1"/>
      <c r="H14" s="1"/>
      <c r="I14" s="1"/>
      <c r="J14" s="1"/>
      <c r="K14" s="1"/>
      <c r="L14" s="1"/>
      <c r="M14" s="1"/>
      <c r="N14" s="1"/>
      <c r="O14" s="1"/>
    </row>
    <row r="15" spans="1:15" ht="18.75">
      <c r="A15" s="1"/>
      <c r="B15" s="1"/>
      <c r="C15" s="293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8.75">
      <c r="A16" s="1"/>
      <c r="B16" s="294"/>
      <c r="C16" s="293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8.75">
      <c r="A17" s="1"/>
      <c r="B17" s="1"/>
      <c r="C17" s="293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8.75">
      <c r="A18" s="1"/>
      <c r="B18" s="1"/>
      <c r="C18" s="293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8.75">
      <c r="A19" s="1"/>
      <c r="B19" s="294"/>
      <c r="C19" s="29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8.75">
      <c r="A20" s="1"/>
      <c r="B20" s="1"/>
      <c r="C20" s="293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8.75">
      <c r="A21" s="1"/>
      <c r="B21" s="1"/>
      <c r="C21" s="29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8.75">
      <c r="A22" s="1"/>
      <c r="B22" s="294"/>
      <c r="C22" s="293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8.75">
      <c r="A23" s="1"/>
      <c r="B23" s="1"/>
      <c r="C23" s="293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8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8.75">
      <c r="A25" s="1"/>
      <c r="B25" s="294"/>
      <c r="C25" s="293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8.75">
      <c r="A26" s="1"/>
      <c r="B26" s="1"/>
      <c r="C26" s="293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8.75">
      <c r="A27" s="1"/>
      <c r="B27" s="1"/>
      <c r="C27" s="293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8.75">
      <c r="A28" s="1"/>
      <c r="B28" s="294"/>
      <c r="C28" s="293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8.75">
      <c r="A29" s="1"/>
      <c r="B29" s="1"/>
      <c r="C29" s="293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8.75">
      <c r="A30" s="1"/>
      <c r="B30" s="1"/>
      <c r="C30" s="293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8.75">
      <c r="A31" s="1"/>
      <c r="B31" s="294"/>
      <c r="C31" s="29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8.75">
      <c r="A32" s="295"/>
      <c r="B32" s="295"/>
      <c r="C32" s="296"/>
      <c r="D32" s="295"/>
      <c r="E32" s="295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6:15" ht="18.75"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8.75">
      <c r="A34" s="1"/>
      <c r="B34" s="1"/>
      <c r="C34" s="293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8.75">
      <c r="A35" s="1"/>
      <c r="B35" s="1"/>
      <c r="C35" s="293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8.75">
      <c r="A36" s="1"/>
      <c r="B36" s="1"/>
      <c r="C36" s="293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8.75">
      <c r="A37" s="1"/>
      <c r="B37" s="1"/>
      <c r="C37" s="293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4:15" ht="18.75"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8.75">
      <c r="A39" s="1"/>
      <c r="B39" s="1"/>
      <c r="C39" s="293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8.75">
      <c r="A40" s="1"/>
      <c r="B40" s="1"/>
      <c r="C40" s="293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8.75">
      <c r="A41" s="1"/>
      <c r="B41" s="1"/>
      <c r="C41" s="293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4:15" ht="18.75"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8.75">
      <c r="A43" s="1"/>
      <c r="B43" s="1"/>
      <c r="C43" s="293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8.75">
      <c r="A44" s="1"/>
      <c r="B44" s="1"/>
      <c r="C44" s="293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4:15" ht="18.75"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8.75">
      <c r="A46" s="1"/>
      <c r="B46" s="294"/>
      <c r="C46" s="293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8.75">
      <c r="A47" s="1"/>
      <c r="B47" s="1"/>
      <c r="C47" s="293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8.75">
      <c r="A48" s="1"/>
      <c r="B48" s="1"/>
      <c r="C48" s="293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4:15" ht="18.75"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8.75">
      <c r="A50" s="1"/>
      <c r="B50" s="1"/>
      <c r="C50" s="293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8.75">
      <c r="A51" s="1"/>
      <c r="B51" s="1"/>
      <c r="C51" s="293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4:15" ht="18.75"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8.75">
      <c r="A53" s="1"/>
      <c r="B53" s="1"/>
      <c r="C53" s="293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4:15" ht="18.75"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9.5">
      <c r="A55" s="1"/>
      <c r="B55" s="297"/>
      <c r="C55" s="298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8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8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8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8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8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8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8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8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8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8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8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8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8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8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18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18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</sheetData>
  <sheetProtection/>
  <mergeCells count="6">
    <mergeCell ref="C1:F1"/>
    <mergeCell ref="A5:F5"/>
    <mergeCell ref="A6:F6"/>
    <mergeCell ref="A7:F7"/>
    <mergeCell ref="B11:C11"/>
    <mergeCell ref="E11:F1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1">
      <selection activeCell="C2" sqref="C2"/>
    </sheetView>
  </sheetViews>
  <sheetFormatPr defaultColWidth="9.00390625" defaultRowHeight="12.75"/>
  <cols>
    <col min="1" max="1" width="4.625" style="318" customWidth="1"/>
    <col min="2" max="2" width="54.75390625" style="60" customWidth="1"/>
    <col min="3" max="3" width="9.125" style="60" customWidth="1"/>
    <col min="4" max="4" width="10.75390625" style="60" customWidth="1"/>
    <col min="5" max="5" width="9.125" style="60" customWidth="1"/>
    <col min="6" max="6" width="11.875" style="60" customWidth="1"/>
    <col min="7" max="7" width="11.625" style="60" bestFit="1" customWidth="1"/>
    <col min="8" max="16384" width="9.125" style="60" customWidth="1"/>
  </cols>
  <sheetData>
    <row r="1" spans="1:7" ht="18" customHeight="1">
      <c r="A1" s="299"/>
      <c r="B1" s="408" t="s">
        <v>289</v>
      </c>
      <c r="C1" s="408"/>
      <c r="D1" s="408"/>
      <c r="E1" s="408"/>
      <c r="F1" s="1"/>
      <c r="G1" s="1"/>
    </row>
    <row r="2" spans="1:7" ht="18" customHeight="1">
      <c r="A2" s="299"/>
      <c r="B2" s="11"/>
      <c r="C2" s="11"/>
      <c r="D2" s="11"/>
      <c r="E2" s="11"/>
      <c r="F2" s="1"/>
      <c r="G2" s="1"/>
    </row>
    <row r="3" spans="1:7" ht="18" customHeight="1">
      <c r="A3" s="299"/>
      <c r="B3" s="300"/>
      <c r="C3" s="301"/>
      <c r="D3" s="301"/>
      <c r="E3" s="301"/>
      <c r="F3" s="301"/>
      <c r="G3" s="1"/>
    </row>
    <row r="4" spans="1:9" ht="18" customHeight="1">
      <c r="A4" s="373" t="s">
        <v>288</v>
      </c>
      <c r="B4" s="373"/>
      <c r="C4" s="373"/>
      <c r="D4" s="373"/>
      <c r="E4" s="373"/>
      <c r="F4" s="302"/>
      <c r="G4" s="1"/>
      <c r="H4" s="1"/>
      <c r="I4" s="1"/>
    </row>
    <row r="5" spans="1:9" ht="18" customHeight="1">
      <c r="A5" s="373" t="s">
        <v>169</v>
      </c>
      <c r="B5" s="373"/>
      <c r="C5" s="373"/>
      <c r="D5" s="373"/>
      <c r="E5" s="373"/>
      <c r="F5" s="302"/>
      <c r="G5" s="1"/>
      <c r="H5" s="1"/>
      <c r="I5" s="1"/>
    </row>
    <row r="6" spans="1:9" ht="18" customHeight="1">
      <c r="A6" s="373" t="s">
        <v>8</v>
      </c>
      <c r="B6" s="373"/>
      <c r="C6" s="373"/>
      <c r="D6" s="373"/>
      <c r="E6" s="373"/>
      <c r="F6" s="302"/>
      <c r="G6" s="1"/>
      <c r="H6" s="1"/>
      <c r="I6" s="1"/>
    </row>
    <row r="7" spans="1:9" ht="18" customHeight="1">
      <c r="A7" s="303"/>
      <c r="B7" s="303"/>
      <c r="C7" s="303"/>
      <c r="D7" s="303"/>
      <c r="E7" s="303"/>
      <c r="F7" s="303"/>
      <c r="G7" s="1"/>
      <c r="H7" s="1"/>
      <c r="I7" s="1"/>
    </row>
    <row r="8" spans="1:5" ht="18" customHeight="1">
      <c r="A8" s="299"/>
      <c r="D8" s="300"/>
      <c r="E8" s="300"/>
    </row>
    <row r="9" spans="1:5" ht="18" customHeight="1">
      <c r="A9" s="304"/>
      <c r="B9" s="305" t="s">
        <v>0</v>
      </c>
      <c r="C9" s="410" t="s">
        <v>170</v>
      </c>
      <c r="D9" s="411"/>
      <c r="E9" s="412"/>
    </row>
    <row r="10" spans="1:5" ht="18" customHeight="1">
      <c r="A10" s="306">
        <v>1</v>
      </c>
      <c r="B10" s="307" t="s">
        <v>91</v>
      </c>
      <c r="C10" s="308"/>
      <c r="D10" s="309">
        <f>D11+D12</f>
        <v>81516</v>
      </c>
      <c r="E10" s="310"/>
    </row>
    <row r="11" spans="1:5" ht="18" customHeight="1">
      <c r="A11" s="306"/>
      <c r="B11" s="211" t="s">
        <v>290</v>
      </c>
      <c r="C11" s="311"/>
      <c r="D11" s="312">
        <v>106</v>
      </c>
      <c r="E11" s="310"/>
    </row>
    <row r="12" spans="1:5" ht="18" customHeight="1">
      <c r="A12" s="313"/>
      <c r="B12" s="314" t="s">
        <v>291</v>
      </c>
      <c r="C12" s="315"/>
      <c r="D12" s="316">
        <v>81410</v>
      </c>
      <c r="E12" s="317"/>
    </row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41" ht="86.25" customHeight="1"/>
    <row r="54" spans="1:5" ht="18.75">
      <c r="A54" s="1"/>
      <c r="B54" s="1"/>
      <c r="C54" s="1"/>
      <c r="D54" s="1"/>
      <c r="E54" s="1"/>
    </row>
  </sheetData>
  <sheetProtection/>
  <mergeCells count="5">
    <mergeCell ref="B1:E1"/>
    <mergeCell ref="A4:E4"/>
    <mergeCell ref="A5:E5"/>
    <mergeCell ref="A6:E6"/>
    <mergeCell ref="C9:E9"/>
  </mergeCells>
  <printOptions horizontalCentered="1"/>
  <pageMargins left="0.6299212598425197" right="0.5905511811023623" top="0.4724409448818898" bottom="0.5118110236220472" header="0.35433070866141736" footer="0.3937007874015748"/>
  <pageSetup horizontalDpi="120" verticalDpi="12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2"/>
  <sheetViews>
    <sheetView zoomScalePageLayoutView="0" workbookViewId="0" topLeftCell="A1">
      <selection activeCell="L25" sqref="L25"/>
    </sheetView>
  </sheetViews>
  <sheetFormatPr defaultColWidth="9.00390625" defaultRowHeight="12.75"/>
  <cols>
    <col min="1" max="1" width="3.75390625" style="141" customWidth="1"/>
    <col min="2" max="2" width="54.75390625" style="142" customWidth="1"/>
    <col min="3" max="3" width="9.125" style="142" customWidth="1"/>
    <col min="4" max="4" width="10.00390625" style="142" customWidth="1"/>
    <col min="5" max="16384" width="9.125" style="142" customWidth="1"/>
  </cols>
  <sheetData>
    <row r="1" spans="2:5" ht="18" customHeight="1">
      <c r="B1" s="364" t="s">
        <v>187</v>
      </c>
      <c r="C1" s="364"/>
      <c r="D1" s="364"/>
      <c r="E1" s="364"/>
    </row>
    <row r="2" spans="3:5" ht="18" customHeight="1">
      <c r="C2" s="143"/>
      <c r="D2" s="143"/>
      <c r="E2" s="143"/>
    </row>
    <row r="3" ht="18" customHeight="1">
      <c r="F3" s="144"/>
    </row>
    <row r="4" spans="1:6" ht="18" customHeight="1">
      <c r="A4" s="365" t="s">
        <v>132</v>
      </c>
      <c r="B4" s="365"/>
      <c r="C4" s="365"/>
      <c r="D4" s="365"/>
      <c r="E4" s="365"/>
      <c r="F4" s="145"/>
    </row>
    <row r="5" spans="1:6" ht="18" customHeight="1">
      <c r="A5" s="365" t="s">
        <v>169</v>
      </c>
      <c r="B5" s="365"/>
      <c r="C5" s="365"/>
      <c r="D5" s="365"/>
      <c r="E5" s="365"/>
      <c r="F5" s="145"/>
    </row>
    <row r="6" spans="1:6" ht="18" customHeight="1">
      <c r="A6" s="365" t="s">
        <v>208</v>
      </c>
      <c r="B6" s="365"/>
      <c r="C6" s="365"/>
      <c r="D6" s="365"/>
      <c r="E6" s="365"/>
      <c r="F6" s="146"/>
    </row>
    <row r="7" spans="2:6" ht="18" customHeight="1">
      <c r="B7" s="141"/>
      <c r="C7" s="141"/>
      <c r="D7" s="141"/>
      <c r="E7" s="141"/>
      <c r="F7" s="146"/>
    </row>
    <row r="8" ht="18" customHeight="1">
      <c r="F8" s="144"/>
    </row>
    <row r="9" spans="1:6" ht="18" customHeight="1">
      <c r="A9" s="147"/>
      <c r="B9" s="148" t="s">
        <v>0</v>
      </c>
      <c r="C9" s="366" t="s">
        <v>170</v>
      </c>
      <c r="D9" s="367"/>
      <c r="E9" s="368"/>
      <c r="F9" s="144"/>
    </row>
    <row r="10" spans="1:6" ht="18" customHeight="1">
      <c r="A10" s="149">
        <v>1</v>
      </c>
      <c r="B10" s="253" t="s">
        <v>36</v>
      </c>
      <c r="C10" s="150"/>
      <c r="D10" s="151">
        <f>SUM(D11:D20)</f>
        <v>33553</v>
      </c>
      <c r="E10" s="152"/>
      <c r="F10" s="144"/>
    </row>
    <row r="11" spans="1:6" ht="18" customHeight="1">
      <c r="A11" s="153"/>
      <c r="B11" s="254" t="s">
        <v>152</v>
      </c>
      <c r="C11" s="238"/>
      <c r="D11" s="239">
        <f>Önkormányzat!D11+'Közösségi Ház'!D11+'Védőnői szolgálat'!D11+Gyermekétkeztetés!D11+Községgazdálkodás!D11+Közvilágítás!D11+'Út- híd üzemeltetés'!D11+Közfoglalkoztatás!D11+Háziorvos!D11</f>
        <v>20563</v>
      </c>
      <c r="E11" s="154"/>
      <c r="F11" s="144"/>
    </row>
    <row r="12" spans="1:6" ht="18" customHeight="1">
      <c r="A12" s="153"/>
      <c r="B12" s="254" t="s">
        <v>121</v>
      </c>
      <c r="C12" s="238"/>
      <c r="D12" s="239">
        <f>Önkormányzat!D12+'Közösségi Ház'!D12+'Védőnői szolgálat'!D12+Gyermekétkeztetés!D12+Községgazdálkodás!D12+Közvilágítás!D12+'Út- híd üzemeltetés'!D12+Közfoglalkoztatás!D12+Háziorvos!D12</f>
        <v>817</v>
      </c>
      <c r="E12" s="154"/>
      <c r="F12" s="144"/>
    </row>
    <row r="13" spans="1:6" ht="18" customHeight="1">
      <c r="A13" s="153"/>
      <c r="B13" s="254" t="s">
        <v>122</v>
      </c>
      <c r="C13" s="238"/>
      <c r="D13" s="239">
        <f>Önkormányzat!D13+'Közösségi Ház'!D13+'Védőnői szolgálat'!D13+Gyermekétkeztetés!D13+Községgazdálkodás!D13+Közvilágítás!D13+'Út- híd üzemeltetés'!D13+Közfoglalkoztatás!D13+Háziorvos!D13</f>
        <v>225</v>
      </c>
      <c r="E13" s="154"/>
      <c r="F13" s="144"/>
    </row>
    <row r="14" spans="1:6" ht="18" customHeight="1">
      <c r="A14" s="153"/>
      <c r="B14" s="254" t="s">
        <v>99</v>
      </c>
      <c r="C14" s="238"/>
      <c r="D14" s="239">
        <f>Önkormányzat!D14+'Közösségi Ház'!D14+'Védőnői szolgálat'!D14+Gyermekétkeztetés!D14+Községgazdálkodás!D14+Közvilágítás!D14+'Út- híd üzemeltetés'!D14+Közfoglalkoztatás!D14+Háziorvos!D14</f>
        <v>15</v>
      </c>
      <c r="E14" s="154"/>
      <c r="F14" s="144"/>
    </row>
    <row r="15" spans="1:6" ht="18" customHeight="1" hidden="1">
      <c r="A15" s="153"/>
      <c r="B15" s="254" t="s">
        <v>100</v>
      </c>
      <c r="C15" s="238"/>
      <c r="D15" s="239">
        <f>Önkormányzat!D15+'Közösségi Ház'!D15+'Védőnői szolgálat'!D15+Gyermekétkeztetés!D15+Községgazdálkodás!D15+Közvilágítás!D15+'Út- híd üzemeltetés'!D15+Közfoglalkoztatás!D15+Háziorvos!D15</f>
        <v>0</v>
      </c>
      <c r="E15" s="154"/>
      <c r="F15" s="144"/>
    </row>
    <row r="16" spans="1:6" ht="18" customHeight="1" hidden="1">
      <c r="A16" s="153"/>
      <c r="B16" s="254" t="s">
        <v>153</v>
      </c>
      <c r="C16" s="238"/>
      <c r="D16" s="239">
        <f>Önkormányzat!D16+'Közösségi Ház'!D16+'Védőnői szolgálat'!D16+Gyermekétkeztetés!D16+Községgazdálkodás!D16+Közvilágítás!D16+'Út- híd üzemeltetés'!D16+Közfoglalkoztatás!D16+Háziorvos!D16</f>
        <v>0</v>
      </c>
      <c r="E16" s="154"/>
      <c r="F16" s="144"/>
    </row>
    <row r="17" spans="1:6" ht="18" customHeight="1">
      <c r="A17" s="153"/>
      <c r="B17" s="254" t="s">
        <v>123</v>
      </c>
      <c r="C17" s="238"/>
      <c r="D17" s="239">
        <f>Önkormányzat!D17+'Közösségi Ház'!D17+'Védőnői szolgálat'!D17+Gyermekétkeztetés!D17+Községgazdálkodás!D17+Közvilágítás!D17+'Út- híd üzemeltetés'!D17+Közfoglalkoztatás!D17+Háziorvos!D17</f>
        <v>1160</v>
      </c>
      <c r="E17" s="154"/>
      <c r="F17" s="144"/>
    </row>
    <row r="18" spans="1:6" ht="18" customHeight="1">
      <c r="A18" s="155"/>
      <c r="B18" s="254" t="s">
        <v>102</v>
      </c>
      <c r="C18" s="240"/>
      <c r="D18" s="239">
        <f>Önkormányzat!D18+'Közösségi Ház'!D18+'Védőnői szolgálat'!D18+Gyermekétkeztetés!D18+Községgazdálkodás!D18+Közvilágítás!D18+'Út- híd üzemeltetés'!D18+Közfoglalkoztatás!D18+Háziorvos!D18</f>
        <v>7741</v>
      </c>
      <c r="E18" s="154"/>
      <c r="F18" s="144"/>
    </row>
    <row r="19" spans="1:6" ht="18" customHeight="1">
      <c r="A19" s="153"/>
      <c r="B19" s="254" t="s">
        <v>154</v>
      </c>
      <c r="C19" s="238"/>
      <c r="D19" s="239">
        <f>Önkormányzat!D19+'Közösségi Ház'!D19+'Védőnői szolgálat'!D19+Gyermekétkeztetés!D19+Községgazdálkodás!D19+Közvilágítás!D19+'Út- híd üzemeltetés'!D19+Közfoglalkoztatás!D19+Háziorvos!D19</f>
        <v>0</v>
      </c>
      <c r="E19" s="154"/>
      <c r="F19" s="144"/>
    </row>
    <row r="20" spans="1:7" ht="18" customHeight="1">
      <c r="A20" s="153"/>
      <c r="B20" s="254" t="s">
        <v>101</v>
      </c>
      <c r="C20" s="238"/>
      <c r="D20" s="239">
        <f>Önkormányzat!D20+'Közösségi Ház'!D20+'Védőnői szolgálat'!D20+Gyermekétkeztetés!D20+Községgazdálkodás!D20+Közvilágítás!D20+'Út- híd üzemeltetés'!D20+Közfoglalkoztatás!D20+Háziorvos!D20</f>
        <v>3032</v>
      </c>
      <c r="E20" s="154"/>
      <c r="F20" s="144"/>
      <c r="G20" s="285"/>
    </row>
    <row r="21" spans="1:6" ht="18" customHeight="1">
      <c r="A21" s="158">
        <v>2</v>
      </c>
      <c r="B21" s="255" t="s">
        <v>143</v>
      </c>
      <c r="C21" s="150"/>
      <c r="D21" s="151">
        <f>SUM(D22:D25)</f>
        <v>4473</v>
      </c>
      <c r="E21" s="159"/>
      <c r="F21" s="144"/>
    </row>
    <row r="22" spans="1:6" ht="18" customHeight="1">
      <c r="A22" s="153"/>
      <c r="B22" s="254" t="s">
        <v>62</v>
      </c>
      <c r="C22" s="238"/>
      <c r="D22" s="239">
        <f>Önkormányzat!D22+'Közösségi Ház'!D22+'Védőnői szolgálat'!D22+Gyermekétkeztetés!D22+Községgazdálkodás!D22+Közvilágítás!D22+'Út- híd üzemeltetés'!D22+Közfoglalkoztatás!D22+Háziorvos!D22</f>
        <v>4399</v>
      </c>
      <c r="E22" s="154"/>
      <c r="F22" s="144"/>
    </row>
    <row r="23" spans="1:6" ht="18" customHeight="1" hidden="1">
      <c r="A23" s="153"/>
      <c r="B23" s="254" t="s">
        <v>124</v>
      </c>
      <c r="C23" s="238"/>
      <c r="D23" s="239">
        <f>Önkormányzat!D23+'Közösségi Ház'!D23+'Védőnői szolgálat'!D23+Gyermekétkeztetés!D23+Községgazdálkodás!D23+Közvilágítás!D23+'Út- híd üzemeltetés'!D23+Közfoglalkoztatás!D23+Háziorvos!D23</f>
        <v>0</v>
      </c>
      <c r="E23" s="154"/>
      <c r="F23" s="144"/>
    </row>
    <row r="24" spans="1:6" ht="18" customHeight="1">
      <c r="A24" s="153"/>
      <c r="B24" s="254" t="s">
        <v>125</v>
      </c>
      <c r="C24" s="238"/>
      <c r="D24" s="239">
        <f>Önkormányzat!D24+'Közösségi Ház'!D24+'Védőnői szolgálat'!D24+Gyermekétkeztetés!D24+Községgazdálkodás!D24+Közvilágítás!D24+'Út- híd üzemeltetés'!D24+Közfoglalkoztatás!D24+Háziorvos!D24</f>
        <v>15</v>
      </c>
      <c r="E24" s="154"/>
      <c r="F24" s="144"/>
    </row>
    <row r="25" spans="1:6" ht="18" customHeight="1">
      <c r="A25" s="156"/>
      <c r="B25" s="256" t="s">
        <v>126</v>
      </c>
      <c r="C25" s="242"/>
      <c r="D25" s="239">
        <f>Önkormányzat!D25+'Közösségi Ház'!D25+'Védőnői szolgálat'!D25+Gyermekétkeztetés!D25+Községgazdálkodás!D25+Közvilágítás!D25+'Út- híd üzemeltetés'!D25+Közfoglalkoztatás!D25+Háziorvos!D25</f>
        <v>59</v>
      </c>
      <c r="E25" s="157"/>
      <c r="F25" s="144"/>
    </row>
    <row r="26" spans="1:6" ht="18" customHeight="1">
      <c r="A26" s="244">
        <v>3</v>
      </c>
      <c r="B26" s="257" t="s">
        <v>7</v>
      </c>
      <c r="C26" s="150"/>
      <c r="D26" s="151">
        <f>SUM(D27:D44)</f>
        <v>44205</v>
      </c>
      <c r="E26" s="159"/>
      <c r="F26" s="144"/>
    </row>
    <row r="27" spans="1:6" ht="18" customHeight="1">
      <c r="A27" s="245"/>
      <c r="B27" s="254" t="s">
        <v>93</v>
      </c>
      <c r="C27" s="240"/>
      <c r="D27" s="239">
        <f>Önkormányzat!D27+'Közösségi Ház'!D27+'Védőnői szolgálat'!D27+Gyermekétkeztetés!D27+Községgazdálkodás!D27+Közvilágítás!D27+'Út- híd üzemeltetés'!D27+Közfoglalkoztatás!D27+Iskola!D27+Háziorvos!D27+Településfejlesztés!D27+'Fertőző bet.'!D27+'Ovi műk.'!D27</f>
        <v>3</v>
      </c>
      <c r="E27" s="154"/>
      <c r="F27" s="144"/>
    </row>
    <row r="28" spans="1:6" ht="18" customHeight="1">
      <c r="A28" s="246"/>
      <c r="B28" s="254" t="s">
        <v>144</v>
      </c>
      <c r="C28" s="238"/>
      <c r="D28" s="239">
        <f>Önkormányzat!D28+'Közösségi Ház'!D28+'Védőnői szolgálat'!D28+Gyermekétkeztetés!D28+Községgazdálkodás!D28+Közvilágítás!D28+'Út- híd üzemeltetés'!D28+Közfoglalkoztatás!D28+Iskola!D28+Háziorvos!D28+Településfejlesztés!D28+'Fertőző bet.'!D28+'Ovi műk.'!D28</f>
        <v>10191</v>
      </c>
      <c r="E28" s="154"/>
      <c r="F28" s="144"/>
    </row>
    <row r="29" spans="1:6" ht="18" customHeight="1" hidden="1">
      <c r="A29" s="246"/>
      <c r="B29" s="254" t="s">
        <v>155</v>
      </c>
      <c r="C29" s="240"/>
      <c r="D29" s="239">
        <f>Önkormányzat!D29+'Közösségi Ház'!D29+'Védőnői szolgálat'!D29+Gyermekétkeztetés!D29+Községgazdálkodás!D29+Közvilágítás!D29+'Út- híd üzemeltetés'!D29+Közfoglalkoztatás!D29+Iskola!D29+Háziorvos!D29+Településfejlesztés!D29+'Fertőző bet.'!D29+'Ovi műk.'!D29</f>
        <v>0</v>
      </c>
      <c r="E29" s="154"/>
      <c r="F29" s="144"/>
    </row>
    <row r="30" spans="1:5" ht="18" customHeight="1">
      <c r="A30" s="246"/>
      <c r="B30" s="254" t="s">
        <v>156</v>
      </c>
      <c r="C30" s="238"/>
      <c r="D30" s="239">
        <f>Önkormányzat!D30+'Közösségi Ház'!D30+'Védőnői szolgálat'!D30+Gyermekétkeztetés!D30+Községgazdálkodás!D30+Közvilágítás!D30+'Út- híd üzemeltetés'!D30+Közfoglalkoztatás!D30+Iskola!D30+Háziorvos!D30+Településfejlesztés!D30+'Fertőző bet.'!D30+'Ovi műk.'!D30</f>
        <v>996</v>
      </c>
      <c r="E30" s="154"/>
    </row>
    <row r="31" spans="1:5" ht="18" customHeight="1">
      <c r="A31" s="246"/>
      <c r="B31" s="254" t="s">
        <v>157</v>
      </c>
      <c r="C31" s="238"/>
      <c r="D31" s="239">
        <f>Önkormányzat!D31+'Közösségi Ház'!D31+'Védőnői szolgálat'!D31+Gyermekétkeztetés!D31+Községgazdálkodás!D31+Közvilágítás!D31+'Út- híd üzemeltetés'!D31+Közfoglalkoztatás!D31+Iskola!D31+Háziorvos!D31+Településfejlesztés!D31+'Fertőző bet.'!D31+'Ovi műk.'!D31</f>
        <v>351</v>
      </c>
      <c r="E31" s="154"/>
    </row>
    <row r="32" spans="1:5" ht="18" customHeight="1">
      <c r="A32" s="246"/>
      <c r="B32" s="254" t="s">
        <v>158</v>
      </c>
      <c r="C32" s="238"/>
      <c r="D32" s="239">
        <f>Önkormányzat!D32+'Közösségi Ház'!D32+'Védőnői szolgálat'!D32+Gyermekétkeztetés!D32+Községgazdálkodás!D32+Közvilágítás!D32+'Út- híd üzemeltetés'!D32+Közfoglalkoztatás!D32+Iskola!D32+Háziorvos!D32+Településfejlesztés!D32+'Fertőző bet.'!D32+'Ovi műk.'!D32</f>
        <v>7893</v>
      </c>
      <c r="E32" s="154"/>
    </row>
    <row r="33" spans="1:5" ht="18" customHeight="1">
      <c r="A33" s="246"/>
      <c r="B33" s="254" t="s">
        <v>112</v>
      </c>
      <c r="C33" s="238"/>
      <c r="D33" s="239">
        <f>Önkormányzat!D33+'Közösségi Ház'!D33+'Védőnői szolgálat'!D33+Gyermekétkeztetés!D33+Községgazdálkodás!D33+Közvilágítás!D33+'Út- híd üzemeltetés'!D33+Közfoglalkoztatás!D33+Iskola!D33+Háziorvos!D33+Településfejlesztés!D33+'Fertőző bet.'!D33+'Ovi műk.'!D33</f>
        <v>599</v>
      </c>
      <c r="E33" s="154"/>
    </row>
    <row r="34" spans="1:5" ht="18" customHeight="1">
      <c r="A34" s="246"/>
      <c r="B34" s="254" t="s">
        <v>127</v>
      </c>
      <c r="C34" s="238"/>
      <c r="D34" s="239">
        <f>Önkormányzat!D34+'Közösségi Ház'!D34+'Védőnői szolgálat'!D34+Gyermekétkeztetés!D34+Községgazdálkodás!D34+Közvilágítás!D34+'Út- híd üzemeltetés'!D34+Közfoglalkoztatás!D34+Iskola!D34+Háziorvos!D34+Településfejlesztés!D34+'Fertőző bet.'!D34+'Ovi műk.'!D34</f>
        <v>235</v>
      </c>
      <c r="E34" s="154"/>
    </row>
    <row r="35" spans="1:5" ht="18" customHeight="1">
      <c r="A35" s="246"/>
      <c r="B35" s="254" t="s">
        <v>94</v>
      </c>
      <c r="C35" s="238"/>
      <c r="D35" s="239">
        <f>Önkormányzat!D35+'Közösségi Ház'!D35+'Védőnői szolgálat'!D35+Gyermekétkeztetés!D35+Községgazdálkodás!D35+Közvilágítás!D35+'Út- híd üzemeltetés'!D35+Közfoglalkoztatás!D35+Iskola!D35+Háziorvos!D35+Településfejlesztés!D35+'Fertőző bet.'!D35+'Ovi műk.'!D35</f>
        <v>7694</v>
      </c>
      <c r="E35" s="154"/>
    </row>
    <row r="36" spans="1:5" ht="18" customHeight="1" hidden="1">
      <c r="A36" s="246"/>
      <c r="B36" s="254" t="s">
        <v>159</v>
      </c>
      <c r="C36" s="238"/>
      <c r="D36" s="239">
        <f>Önkormányzat!D36+'Közösségi Ház'!D36+'Védőnői szolgálat'!D36+Gyermekétkeztetés!D36+Községgazdálkodás!D36+Közvilágítás!D36+'Út- híd üzemeltetés'!D36+Közfoglalkoztatás!D36+Iskola!D36+Háziorvos!D36+Településfejlesztés!D36+'Fertőző bet.'!D36+'Ovi műk.'!D36</f>
        <v>0</v>
      </c>
      <c r="E36" s="154"/>
    </row>
    <row r="37" spans="1:5" ht="18" customHeight="1">
      <c r="A37" s="246"/>
      <c r="B37" s="254" t="s">
        <v>95</v>
      </c>
      <c r="C37" s="238"/>
      <c r="D37" s="239">
        <f>Önkormányzat!D37+'Közösségi Ház'!D37+'Védőnői szolgálat'!D37+Gyermekétkeztetés!D37+Községgazdálkodás!D37+Közvilágítás!D37+'Út- híd üzemeltetés'!D37+Közfoglalkoztatás!D37+Iskola!D37+Háziorvos!D37+Településfejlesztés!D37+'Fertőző bet.'!D37+'Ovi műk.'!D37</f>
        <v>211</v>
      </c>
      <c r="E37" s="154"/>
    </row>
    <row r="38" spans="1:5" ht="18" customHeight="1">
      <c r="A38" s="246"/>
      <c r="B38" s="254" t="s">
        <v>160</v>
      </c>
      <c r="C38" s="238"/>
      <c r="D38" s="239">
        <f>Önkormányzat!D38+'Közösségi Ház'!D38+'Védőnői szolgálat'!D38+Gyermekétkeztetés!D38+Községgazdálkodás!D38+Közvilágítás!D38+'Út- híd üzemeltetés'!D38+Közfoglalkoztatás!D38+Iskola!D38+Háziorvos!D38+Településfejlesztés!D38+'Fertőző bet.'!D38+'Ovi műk.'!D38</f>
        <v>6510</v>
      </c>
      <c r="E38" s="154"/>
    </row>
    <row r="39" spans="1:5" ht="18" customHeight="1">
      <c r="A39" s="246"/>
      <c r="B39" s="254" t="s">
        <v>96</v>
      </c>
      <c r="C39" s="238"/>
      <c r="D39" s="239">
        <f>Önkormányzat!D39+'Közösségi Ház'!D39+'Védőnői szolgálat'!D39+Gyermekétkeztetés!D39+Községgazdálkodás!D39+Közvilágítás!D39+'Út- híd üzemeltetés'!D39+Közfoglalkoztatás!D39+Iskola!D39+Háziorvos!D39+Településfejlesztés!D39+'Fertőző bet.'!D39+'Ovi műk.'!D39</f>
        <v>54</v>
      </c>
      <c r="E39" s="154"/>
    </row>
    <row r="40" spans="1:5" ht="18" customHeight="1">
      <c r="A40" s="246"/>
      <c r="B40" s="254" t="s">
        <v>97</v>
      </c>
      <c r="C40" s="238"/>
      <c r="D40" s="239">
        <f>Önkormányzat!D40+'Közösségi Ház'!D40+'Védőnői szolgálat'!D40+Gyermekétkeztetés!D40+Községgazdálkodás!D40+Közvilágítás!D40+'Út- híd üzemeltetés'!D40+Közfoglalkoztatás!D40+Iskola!D40+Háziorvos!D40+Településfejlesztés!D40+'Fertőző bet.'!D40+'Ovi műk.'!D40</f>
        <v>154</v>
      </c>
      <c r="E40" s="154"/>
    </row>
    <row r="41" spans="1:5" ht="18" customHeight="1">
      <c r="A41" s="246"/>
      <c r="B41" s="254" t="s">
        <v>128</v>
      </c>
      <c r="C41" s="238"/>
      <c r="D41" s="239">
        <v>8561</v>
      </c>
      <c r="E41" s="154"/>
    </row>
    <row r="42" spans="1:5" ht="18" customHeight="1" hidden="1">
      <c r="A42" s="246"/>
      <c r="B42" s="254" t="s">
        <v>98</v>
      </c>
      <c r="C42" s="238"/>
      <c r="D42" s="239">
        <f>Önkormányzat!D42+'Közösségi Ház'!D42+'Védőnői szolgálat'!D42+Gyermekétkeztetés!D42+Községgazdálkodás!D42+Közvilágítás!D42+'Út- híd üzemeltetés'!D42+Közfoglalkoztatás!D42+Iskola!D42+Háziorvos!D42+Településfejlesztés!D42+'Fertőző bet.'!D42+'Ovi műk.'!D42</f>
        <v>0</v>
      </c>
      <c r="E42" s="154"/>
    </row>
    <row r="43" spans="1:5" ht="18" customHeight="1">
      <c r="A43" s="246"/>
      <c r="B43" s="254" t="s">
        <v>64</v>
      </c>
      <c r="C43" s="238"/>
      <c r="D43" s="239">
        <f>Önkormányzat!D43+'Közösségi Ház'!D43+'Védőnői szolgálat'!D43+Gyermekétkeztetés!D43+Községgazdálkodás!D43+Közvilágítás!D43+'Út- híd üzemeltetés'!D43+Közfoglalkoztatás!D43+Iskola!D43+Háziorvos!D43+Településfejlesztés!D43+'Fertőző bet.'!D43+'Ovi műk.'!D43</f>
        <v>96</v>
      </c>
      <c r="E43" s="154"/>
    </row>
    <row r="44" spans="1:5" ht="18" customHeight="1">
      <c r="A44" s="246"/>
      <c r="B44" s="254" t="s">
        <v>63</v>
      </c>
      <c r="C44" s="238"/>
      <c r="D44" s="239">
        <f>Önkormányzat!D44+'Közösségi Ház'!D44+'Védőnői szolgálat'!D44+Gyermekétkeztetés!D44+Községgazdálkodás!D44+Közvilágítás!D44+'Út- híd üzemeltetés'!D44+Közfoglalkoztatás!D44+Iskola!D44+Háziorvos!D44+Településfejlesztés!D44+'Fertőző bet.'!D44+'Ovi műk.'!D44</f>
        <v>657</v>
      </c>
      <c r="E44" s="154"/>
    </row>
    <row r="45" spans="1:5" ht="18" customHeight="1">
      <c r="A45" s="248">
        <v>4</v>
      </c>
      <c r="B45" s="257" t="s">
        <v>103</v>
      </c>
      <c r="C45" s="249"/>
      <c r="D45" s="151">
        <f>SUM(D46:D48)</f>
        <v>19603</v>
      </c>
      <c r="E45" s="251"/>
    </row>
    <row r="46" spans="1:5" ht="18" customHeight="1">
      <c r="A46" s="263"/>
      <c r="B46" s="266" t="s">
        <v>238</v>
      </c>
      <c r="C46" s="144"/>
      <c r="D46" s="268">
        <f>Önkormányzat!D46</f>
        <v>12</v>
      </c>
      <c r="E46" s="265"/>
    </row>
    <row r="47" spans="1:5" ht="18" customHeight="1">
      <c r="A47" s="263"/>
      <c r="B47" s="266" t="s">
        <v>133</v>
      </c>
      <c r="C47" s="144"/>
      <c r="D47" s="268">
        <f>Önkormányzat!D47</f>
        <v>582</v>
      </c>
      <c r="E47" s="265"/>
    </row>
    <row r="48" spans="1:5" ht="18" customHeight="1">
      <c r="A48" s="160"/>
      <c r="B48" s="256" t="s">
        <v>177</v>
      </c>
      <c r="C48" s="247"/>
      <c r="D48" s="268">
        <f>Önkormányzat!D48</f>
        <v>19009</v>
      </c>
      <c r="E48" s="157"/>
    </row>
    <row r="49" spans="1:5" ht="18" customHeight="1">
      <c r="A49" s="248">
        <v>5</v>
      </c>
      <c r="B49" s="257" t="s">
        <v>167</v>
      </c>
      <c r="C49" s="250"/>
      <c r="D49" s="151">
        <f>D50</f>
        <v>2716</v>
      </c>
      <c r="E49" s="262"/>
    </row>
    <row r="50" spans="1:5" ht="18" customHeight="1">
      <c r="A50" s="160"/>
      <c r="B50" s="256" t="s">
        <v>168</v>
      </c>
      <c r="C50" s="247"/>
      <c r="D50" s="243">
        <f>Önkormányzat!D50</f>
        <v>2716</v>
      </c>
      <c r="E50" s="157"/>
    </row>
    <row r="51" spans="1:5" ht="18" customHeight="1">
      <c r="A51" s="161"/>
      <c r="B51" s="162" t="s">
        <v>1</v>
      </c>
      <c r="C51" s="163"/>
      <c r="D51" s="164">
        <f>D26+D21+D10+D45+D49</f>
        <v>104550</v>
      </c>
      <c r="E51" s="165"/>
    </row>
    <row r="52" spans="1:5" ht="18.75">
      <c r="A52" s="125"/>
      <c r="B52" s="166"/>
      <c r="C52" s="166"/>
      <c r="D52" s="166"/>
      <c r="E52" s="166"/>
    </row>
  </sheetData>
  <sheetProtection/>
  <mergeCells count="5">
    <mergeCell ref="B1:E1"/>
    <mergeCell ref="A4:E4"/>
    <mergeCell ref="A5:E5"/>
    <mergeCell ref="A6:E6"/>
    <mergeCell ref="C9:E9"/>
  </mergeCells>
  <printOptions horizontalCentered="1"/>
  <pageMargins left="0.7874015748031497" right="0.7874015748031497" top="0.75" bottom="0.69" header="0.5118110236220472" footer="0.5118110236220472"/>
  <pageSetup horizontalDpi="300" verticalDpi="300" orientation="portrait" paperSize="9" scale="9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PageLayoutView="0" workbookViewId="0" topLeftCell="A1">
      <selection activeCell="C2" sqref="C2"/>
    </sheetView>
  </sheetViews>
  <sheetFormatPr defaultColWidth="9.00390625" defaultRowHeight="12.75"/>
  <cols>
    <col min="1" max="1" width="3.75390625" style="319" customWidth="1"/>
    <col min="2" max="2" width="54.75390625" style="320" customWidth="1"/>
    <col min="3" max="3" width="9.125" style="320" customWidth="1"/>
    <col min="4" max="4" width="10.00390625" style="320" customWidth="1"/>
    <col min="5" max="16384" width="9.125" style="320" customWidth="1"/>
  </cols>
  <sheetData>
    <row r="1" spans="2:5" ht="18" customHeight="1">
      <c r="B1" s="413" t="s">
        <v>292</v>
      </c>
      <c r="C1" s="413"/>
      <c r="D1" s="413"/>
      <c r="E1" s="413"/>
    </row>
    <row r="2" spans="3:5" ht="18" customHeight="1">
      <c r="C2" s="321"/>
      <c r="D2" s="321"/>
      <c r="E2" s="321"/>
    </row>
    <row r="3" ht="18" customHeight="1"/>
    <row r="4" spans="1:5" ht="18" customHeight="1">
      <c r="A4" s="414" t="s">
        <v>288</v>
      </c>
      <c r="B4" s="414"/>
      <c r="C4" s="414"/>
      <c r="D4" s="414"/>
      <c r="E4" s="414"/>
    </row>
    <row r="5" spans="1:5" ht="18" customHeight="1">
      <c r="A5" s="414" t="s">
        <v>169</v>
      </c>
      <c r="B5" s="414"/>
      <c r="C5" s="414"/>
      <c r="D5" s="414"/>
      <c r="E5" s="414"/>
    </row>
    <row r="6" spans="1:6" ht="18" customHeight="1">
      <c r="A6" s="414" t="s">
        <v>293</v>
      </c>
      <c r="B6" s="414"/>
      <c r="C6" s="414"/>
      <c r="D6" s="414"/>
      <c r="E6" s="414"/>
      <c r="F6" s="319"/>
    </row>
    <row r="7" spans="2:6" ht="18" customHeight="1">
      <c r="B7" s="319"/>
      <c r="C7" s="319"/>
      <c r="D7" s="319"/>
      <c r="E7" s="319"/>
      <c r="F7" s="319"/>
    </row>
    <row r="8" ht="18" customHeight="1"/>
    <row r="9" spans="1:5" ht="18" customHeight="1">
      <c r="A9" s="323"/>
      <c r="B9" s="324" t="s">
        <v>0</v>
      </c>
      <c r="C9" s="415" t="s">
        <v>170</v>
      </c>
      <c r="D9" s="416"/>
      <c r="E9" s="417"/>
    </row>
    <row r="10" spans="1:5" ht="18" customHeight="1">
      <c r="A10" s="325">
        <v>1</v>
      </c>
      <c r="B10" s="326" t="s">
        <v>36</v>
      </c>
      <c r="C10" s="327"/>
      <c r="D10" s="328">
        <f>SUM(D11:D20)</f>
        <v>67844</v>
      </c>
      <c r="E10" s="329"/>
    </row>
    <row r="11" spans="1:5" ht="18" customHeight="1">
      <c r="A11" s="330"/>
      <c r="B11" s="331" t="s">
        <v>152</v>
      </c>
      <c r="C11" s="332"/>
      <c r="D11" s="312">
        <v>62222</v>
      </c>
      <c r="E11" s="333"/>
    </row>
    <row r="12" spans="1:5" ht="18" customHeight="1">
      <c r="A12" s="330"/>
      <c r="B12" s="331" t="s">
        <v>268</v>
      </c>
      <c r="C12" s="332"/>
      <c r="D12" s="312">
        <v>1315</v>
      </c>
      <c r="E12" s="333"/>
    </row>
    <row r="13" spans="1:5" ht="18" customHeight="1">
      <c r="A13" s="330"/>
      <c r="B13" s="331" t="s">
        <v>122</v>
      </c>
      <c r="C13" s="332"/>
      <c r="D13" s="312">
        <v>2514</v>
      </c>
      <c r="E13" s="333"/>
    </row>
    <row r="14" spans="1:5" ht="18" customHeight="1">
      <c r="A14" s="330"/>
      <c r="B14" s="331" t="s">
        <v>99</v>
      </c>
      <c r="C14" s="332"/>
      <c r="D14" s="312">
        <v>190</v>
      </c>
      <c r="E14" s="333"/>
    </row>
    <row r="15" spans="1:5" ht="18" customHeight="1">
      <c r="A15" s="330"/>
      <c r="B15" s="331" t="s">
        <v>100</v>
      </c>
      <c r="C15" s="332"/>
      <c r="D15" s="312">
        <v>374</v>
      </c>
      <c r="E15" s="333"/>
    </row>
    <row r="16" spans="1:5" ht="18" customHeight="1">
      <c r="A16" s="330"/>
      <c r="B16" s="331" t="s">
        <v>153</v>
      </c>
      <c r="C16" s="332"/>
      <c r="D16" s="312">
        <v>319</v>
      </c>
      <c r="E16" s="333"/>
    </row>
    <row r="17" spans="1:5" ht="18" customHeight="1">
      <c r="A17" s="330"/>
      <c r="B17" s="331" t="s">
        <v>123</v>
      </c>
      <c r="C17" s="332"/>
      <c r="D17" s="312">
        <v>910</v>
      </c>
      <c r="E17" s="333"/>
    </row>
    <row r="18" spans="1:5" ht="18" customHeight="1" hidden="1">
      <c r="A18" s="334"/>
      <c r="B18" s="331" t="s">
        <v>102</v>
      </c>
      <c r="C18" s="335"/>
      <c r="D18" s="336"/>
      <c r="E18" s="333"/>
    </row>
    <row r="19" spans="1:5" ht="18" customHeight="1" hidden="1">
      <c r="A19" s="330"/>
      <c r="B19" s="331" t="s">
        <v>154</v>
      </c>
      <c r="C19" s="332"/>
      <c r="D19" s="312"/>
      <c r="E19" s="333"/>
    </row>
    <row r="20" spans="1:5" ht="18" customHeight="1" hidden="1">
      <c r="A20" s="330"/>
      <c r="B20" s="331" t="s">
        <v>101</v>
      </c>
      <c r="C20" s="332"/>
      <c r="D20" s="312"/>
      <c r="E20" s="333"/>
    </row>
    <row r="21" spans="1:5" ht="18" customHeight="1">
      <c r="A21" s="337">
        <v>2</v>
      </c>
      <c r="B21" s="338" t="s">
        <v>143</v>
      </c>
      <c r="C21" s="327"/>
      <c r="D21" s="328">
        <f>SUM(D22:D25)</f>
        <v>11210</v>
      </c>
      <c r="E21" s="339"/>
    </row>
    <row r="22" spans="1:5" ht="18" customHeight="1">
      <c r="A22" s="330"/>
      <c r="B22" s="331" t="s">
        <v>62</v>
      </c>
      <c r="C22" s="332"/>
      <c r="D22" s="312">
        <v>10910</v>
      </c>
      <c r="E22" s="333"/>
    </row>
    <row r="23" spans="1:5" ht="18" customHeight="1">
      <c r="A23" s="330"/>
      <c r="B23" s="331" t="s">
        <v>126</v>
      </c>
      <c r="C23" s="332"/>
      <c r="D23" s="312">
        <v>1</v>
      </c>
      <c r="E23" s="333"/>
    </row>
    <row r="24" spans="1:5" ht="18" customHeight="1" hidden="1">
      <c r="A24" s="330"/>
      <c r="B24" s="331" t="s">
        <v>125</v>
      </c>
      <c r="C24" s="332"/>
      <c r="D24" s="312"/>
      <c r="E24" s="333"/>
    </row>
    <row r="25" spans="1:5" ht="18" customHeight="1">
      <c r="A25" s="340"/>
      <c r="B25" s="341" t="s">
        <v>294</v>
      </c>
      <c r="C25" s="342"/>
      <c r="D25" s="316">
        <v>299</v>
      </c>
      <c r="E25" s="343"/>
    </row>
    <row r="26" spans="1:5" ht="18" customHeight="1">
      <c r="A26" s="344">
        <v>3</v>
      </c>
      <c r="B26" s="345" t="s">
        <v>7</v>
      </c>
      <c r="C26" s="327"/>
      <c r="D26" s="328">
        <f>SUM(D27:D44)</f>
        <v>2462</v>
      </c>
      <c r="E26" s="339"/>
    </row>
    <row r="27" spans="1:5" ht="18" customHeight="1">
      <c r="A27" s="346"/>
      <c r="B27" s="331" t="s">
        <v>93</v>
      </c>
      <c r="C27" s="335"/>
      <c r="D27" s="312">
        <v>0</v>
      </c>
      <c r="E27" s="333"/>
    </row>
    <row r="28" spans="1:5" ht="18" customHeight="1">
      <c r="A28" s="347"/>
      <c r="B28" s="331" t="s">
        <v>144</v>
      </c>
      <c r="C28" s="332"/>
      <c r="D28" s="312">
        <v>46</v>
      </c>
      <c r="E28" s="333"/>
    </row>
    <row r="29" spans="1:5" ht="18" customHeight="1" hidden="1">
      <c r="A29" s="347"/>
      <c r="B29" s="331" t="s">
        <v>155</v>
      </c>
      <c r="C29" s="335"/>
      <c r="D29" s="312"/>
      <c r="E29" s="333"/>
    </row>
    <row r="30" spans="1:5" ht="18" customHeight="1">
      <c r="A30" s="347"/>
      <c r="B30" s="331" t="s">
        <v>156</v>
      </c>
      <c r="C30" s="332"/>
      <c r="D30" s="311">
        <v>678</v>
      </c>
      <c r="E30" s="333"/>
    </row>
    <row r="31" spans="1:5" ht="18" customHeight="1">
      <c r="A31" s="347"/>
      <c r="B31" s="331" t="s">
        <v>157</v>
      </c>
      <c r="C31" s="332"/>
      <c r="D31" s="311">
        <v>96</v>
      </c>
      <c r="E31" s="333"/>
    </row>
    <row r="32" spans="1:5" ht="18" customHeight="1" hidden="1">
      <c r="A32" s="347"/>
      <c r="B32" s="331" t="s">
        <v>158</v>
      </c>
      <c r="C32" s="332"/>
      <c r="D32" s="311"/>
      <c r="E32" s="333"/>
    </row>
    <row r="33" spans="1:5" ht="18" customHeight="1" hidden="1">
      <c r="A33" s="347"/>
      <c r="B33" s="331" t="s">
        <v>112</v>
      </c>
      <c r="C33" s="332"/>
      <c r="D33" s="311"/>
      <c r="E33" s="333"/>
    </row>
    <row r="34" spans="1:5" ht="18" customHeight="1" hidden="1">
      <c r="A34" s="347"/>
      <c r="B34" s="331" t="s">
        <v>127</v>
      </c>
      <c r="C34" s="332"/>
      <c r="D34" s="311"/>
      <c r="E34" s="333"/>
    </row>
    <row r="35" spans="1:5" ht="18" customHeight="1" hidden="1">
      <c r="A35" s="347"/>
      <c r="B35" s="331" t="s">
        <v>94</v>
      </c>
      <c r="C35" s="332"/>
      <c r="D35" s="311"/>
      <c r="E35" s="333"/>
    </row>
    <row r="36" spans="1:5" ht="18" customHeight="1" hidden="1">
      <c r="A36" s="347"/>
      <c r="B36" s="331" t="s">
        <v>159</v>
      </c>
      <c r="C36" s="332"/>
      <c r="D36" s="311"/>
      <c r="E36" s="333"/>
    </row>
    <row r="37" spans="1:5" ht="18" customHeight="1" hidden="1">
      <c r="A37" s="347"/>
      <c r="B37" s="331" t="s">
        <v>95</v>
      </c>
      <c r="C37" s="332"/>
      <c r="D37" s="311"/>
      <c r="E37" s="333"/>
    </row>
    <row r="38" spans="1:5" ht="18" customHeight="1">
      <c r="A38" s="347"/>
      <c r="B38" s="331" t="s">
        <v>160</v>
      </c>
      <c r="C38" s="332"/>
      <c r="D38" s="312">
        <v>1436</v>
      </c>
      <c r="E38" s="333"/>
    </row>
    <row r="39" spans="1:5" ht="18" customHeight="1">
      <c r="A39" s="347"/>
      <c r="B39" s="331" t="s">
        <v>96</v>
      </c>
      <c r="C39" s="332"/>
      <c r="D39" s="311">
        <v>96</v>
      </c>
      <c r="E39" s="333"/>
    </row>
    <row r="40" spans="1:5" ht="18" customHeight="1" hidden="1">
      <c r="A40" s="347"/>
      <c r="B40" s="331" t="s">
        <v>97</v>
      </c>
      <c r="C40" s="332"/>
      <c r="D40" s="311"/>
      <c r="E40" s="333"/>
    </row>
    <row r="41" spans="1:5" ht="18" customHeight="1">
      <c r="A41" s="347"/>
      <c r="B41" s="331" t="s">
        <v>128</v>
      </c>
      <c r="C41" s="332"/>
      <c r="D41" s="311">
        <v>110</v>
      </c>
      <c r="E41" s="333"/>
    </row>
    <row r="42" spans="1:5" ht="18" customHeight="1" hidden="1">
      <c r="A42" s="347"/>
      <c r="B42" s="331" t="s">
        <v>98</v>
      </c>
      <c r="C42" s="332"/>
      <c r="D42" s="336"/>
      <c r="E42" s="333"/>
    </row>
    <row r="43" spans="1:5" ht="18" customHeight="1" hidden="1">
      <c r="A43" s="347"/>
      <c r="B43" s="331" t="s">
        <v>64</v>
      </c>
      <c r="C43" s="332"/>
      <c r="D43" s="311"/>
      <c r="E43" s="333"/>
    </row>
    <row r="44" spans="1:5" ht="18" customHeight="1" hidden="1">
      <c r="A44" s="347"/>
      <c r="B44" s="331" t="s">
        <v>63</v>
      </c>
      <c r="C44" s="332"/>
      <c r="D44" s="311"/>
      <c r="E44" s="333"/>
    </row>
    <row r="45" spans="1:5" ht="18" customHeight="1">
      <c r="A45" s="348"/>
      <c r="B45" s="349" t="s">
        <v>1</v>
      </c>
      <c r="C45" s="350"/>
      <c r="D45" s="351">
        <f>D26+D21+D10</f>
        <v>81516</v>
      </c>
      <c r="E45" s="352"/>
    </row>
    <row r="46" spans="1:5" ht="18.75">
      <c r="A46" s="322"/>
      <c r="B46" s="353"/>
      <c r="C46" s="353"/>
      <c r="D46" s="353"/>
      <c r="E46" s="353"/>
    </row>
  </sheetData>
  <sheetProtection/>
  <mergeCells count="5">
    <mergeCell ref="B1:E1"/>
    <mergeCell ref="A4:E4"/>
    <mergeCell ref="A5:E5"/>
    <mergeCell ref="A6:E6"/>
    <mergeCell ref="C9:E9"/>
  </mergeCells>
  <printOptions horizontalCentered="1"/>
  <pageMargins left="0.7874015748031497" right="0.7874015748031497" top="0.75" bottom="0.69" header="0.5118110236220472" footer="0.5118110236220472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B26" sqref="B26"/>
    </sheetView>
  </sheetViews>
  <sheetFormatPr defaultColWidth="9.00390625" defaultRowHeight="12.75"/>
  <cols>
    <col min="1" max="1" width="3.75390625" style="65" customWidth="1"/>
    <col min="2" max="2" width="41.375" style="68" customWidth="1"/>
    <col min="3" max="3" width="22.625" style="68" customWidth="1"/>
    <col min="4" max="16384" width="9.125" style="68" customWidth="1"/>
  </cols>
  <sheetData>
    <row r="1" spans="2:5" ht="18" customHeight="1">
      <c r="B1" s="357" t="s">
        <v>188</v>
      </c>
      <c r="C1" s="357"/>
      <c r="D1" s="357"/>
      <c r="E1" s="357"/>
    </row>
    <row r="2" spans="3:5" ht="18" customHeight="1">
      <c r="C2" s="64"/>
      <c r="D2" s="64"/>
      <c r="E2" s="64"/>
    </row>
    <row r="3" ht="18" customHeight="1"/>
    <row r="4" ht="18" customHeight="1"/>
    <row r="5" spans="1:5" ht="18" customHeight="1">
      <c r="A5" s="372" t="s">
        <v>113</v>
      </c>
      <c r="B5" s="372"/>
      <c r="C5" s="372"/>
      <c r="D5" s="372"/>
      <c r="E5" s="372"/>
    </row>
    <row r="6" spans="1:5" ht="18" customHeight="1">
      <c r="A6" s="372" t="s">
        <v>169</v>
      </c>
      <c r="B6" s="372"/>
      <c r="C6" s="372"/>
      <c r="D6" s="372"/>
      <c r="E6" s="372"/>
    </row>
    <row r="7" spans="1:6" ht="18" customHeight="1">
      <c r="A7" s="373" t="s">
        <v>131</v>
      </c>
      <c r="B7" s="373"/>
      <c r="C7" s="373"/>
      <c r="D7" s="373"/>
      <c r="E7" s="373"/>
      <c r="F7" s="18"/>
    </row>
    <row r="8" spans="2:5" ht="18" customHeight="1">
      <c r="B8" s="65"/>
      <c r="C8" s="65"/>
      <c r="D8" s="65"/>
      <c r="E8" s="65"/>
    </row>
    <row r="9" ht="18" customHeight="1"/>
    <row r="10" ht="18" customHeight="1"/>
    <row r="11" spans="1:5" ht="18" customHeight="1">
      <c r="A11" s="92"/>
      <c r="B11" s="80" t="s">
        <v>0</v>
      </c>
      <c r="C11" s="369" t="s">
        <v>170</v>
      </c>
      <c r="D11" s="370"/>
      <c r="E11" s="371"/>
    </row>
    <row r="12" spans="1:5" ht="18" customHeight="1">
      <c r="A12" s="93">
        <v>1</v>
      </c>
      <c r="B12" s="85" t="s">
        <v>134</v>
      </c>
      <c r="C12" s="75">
        <f>C15+C14+C13</f>
        <v>8614</v>
      </c>
      <c r="D12" s="69"/>
      <c r="E12" s="70"/>
    </row>
    <row r="13" spans="1:5" ht="18" customHeight="1" hidden="1">
      <c r="A13" s="232"/>
      <c r="B13" s="209" t="s">
        <v>17</v>
      </c>
      <c r="C13" s="213">
        <v>0</v>
      </c>
      <c r="D13" s="71"/>
      <c r="E13" s="72"/>
    </row>
    <row r="14" spans="1:5" ht="18" customHeight="1">
      <c r="A14" s="232"/>
      <c r="B14" s="209" t="s">
        <v>163</v>
      </c>
      <c r="C14" s="213">
        <v>7820</v>
      </c>
      <c r="D14" s="71"/>
      <c r="E14" s="72"/>
    </row>
    <row r="15" spans="1:5" ht="18" customHeight="1">
      <c r="A15" s="172"/>
      <c r="B15" s="209" t="s">
        <v>164</v>
      </c>
      <c r="C15" s="213">
        <v>794</v>
      </c>
      <c r="D15" s="214"/>
      <c r="E15" s="215"/>
    </row>
    <row r="16" spans="1:5" ht="18" customHeight="1">
      <c r="A16" s="173"/>
      <c r="B16" s="174" t="s">
        <v>59</v>
      </c>
      <c r="C16" s="175">
        <f>C12</f>
        <v>8614</v>
      </c>
      <c r="D16" s="176"/>
      <c r="E16" s="177"/>
    </row>
    <row r="17" spans="1:5" ht="15.75">
      <c r="A17" s="94"/>
      <c r="B17" s="71"/>
      <c r="C17" s="71"/>
      <c r="D17" s="71"/>
      <c r="E17" s="71"/>
    </row>
    <row r="18" spans="1:5" ht="15.75">
      <c r="A18" s="94"/>
      <c r="B18" s="86"/>
      <c r="C18" s="83"/>
      <c r="D18" s="71"/>
      <c r="E18" s="71"/>
    </row>
    <row r="19" ht="15.75">
      <c r="C19" s="171"/>
    </row>
    <row r="20" ht="15.75">
      <c r="C20" s="171"/>
    </row>
    <row r="21" ht="15.75">
      <c r="C21" s="171"/>
    </row>
    <row r="22" ht="15.75">
      <c r="C22" s="171"/>
    </row>
    <row r="23" ht="15.75">
      <c r="C23" s="171"/>
    </row>
    <row r="24" ht="15.75">
      <c r="C24" s="171"/>
    </row>
    <row r="25" ht="15.75">
      <c r="C25" s="171"/>
    </row>
    <row r="26" ht="15.75">
      <c r="C26" s="171"/>
    </row>
    <row r="27" ht="15.75">
      <c r="C27" s="171"/>
    </row>
    <row r="28" ht="15.75">
      <c r="C28" s="171"/>
    </row>
    <row r="39" spans="1:5" ht="15.75">
      <c r="A39" s="119"/>
      <c r="B39" s="119"/>
      <c r="C39" s="119"/>
      <c r="D39" s="119"/>
      <c r="E39" s="119"/>
    </row>
  </sheetData>
  <sheetProtection/>
  <mergeCells count="5">
    <mergeCell ref="B1:E1"/>
    <mergeCell ref="C11:E11"/>
    <mergeCell ref="A6:E6"/>
    <mergeCell ref="A7:E7"/>
    <mergeCell ref="A5:E5"/>
  </mergeCells>
  <printOptions horizontalCentered="1"/>
  <pageMargins left="0.7874015748031497" right="0.7874015748031497" top="0.984251968503937" bottom="0.984251968503937" header="0.5118110236220472" footer="0.5118110236220472"/>
  <pageSetup horizontalDpi="120" verticalDpi="12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A26" sqref="A26"/>
    </sheetView>
  </sheetViews>
  <sheetFormatPr defaultColWidth="9.00390625" defaultRowHeight="12.75"/>
  <cols>
    <col min="1" max="1" width="3.75390625" style="117" customWidth="1"/>
    <col min="2" max="2" width="37.25390625" style="68" customWidth="1"/>
    <col min="3" max="3" width="22.625" style="68" customWidth="1"/>
    <col min="4" max="16384" width="9.125" style="68" customWidth="1"/>
  </cols>
  <sheetData>
    <row r="1" spans="2:5" ht="18" customHeight="1">
      <c r="B1" s="357" t="s">
        <v>189</v>
      </c>
      <c r="C1" s="357"/>
      <c r="D1" s="357"/>
      <c r="E1" s="357"/>
    </row>
    <row r="2" spans="3:5" ht="18" customHeight="1">
      <c r="C2" s="87"/>
      <c r="D2" s="87"/>
      <c r="E2" s="87"/>
    </row>
    <row r="3" ht="18" customHeight="1"/>
    <row r="4" ht="18" customHeight="1"/>
    <row r="5" spans="1:5" ht="18" customHeight="1">
      <c r="A5" s="372" t="s">
        <v>113</v>
      </c>
      <c r="B5" s="372"/>
      <c r="C5" s="372"/>
      <c r="D5" s="372"/>
      <c r="E5" s="372"/>
    </row>
    <row r="6" spans="1:5" ht="18" customHeight="1">
      <c r="A6" s="372" t="s">
        <v>169</v>
      </c>
      <c r="B6" s="372"/>
      <c r="C6" s="372"/>
      <c r="D6" s="372"/>
      <c r="E6" s="372"/>
    </row>
    <row r="7" spans="1:5" ht="18" customHeight="1">
      <c r="A7" s="372" t="s">
        <v>20</v>
      </c>
      <c r="B7" s="372"/>
      <c r="C7" s="372"/>
      <c r="D7" s="372"/>
      <c r="E7" s="372"/>
    </row>
    <row r="8" spans="2:5" ht="18" customHeight="1">
      <c r="B8" s="65"/>
      <c r="C8" s="65"/>
      <c r="D8" s="65"/>
      <c r="E8" s="65"/>
    </row>
    <row r="9" ht="18" customHeight="1"/>
    <row r="10" ht="18" customHeight="1"/>
    <row r="11" spans="1:5" ht="18" customHeight="1">
      <c r="A11" s="170"/>
      <c r="B11" s="167" t="s">
        <v>0</v>
      </c>
      <c r="C11" s="360" t="s">
        <v>170</v>
      </c>
      <c r="D11" s="361"/>
      <c r="E11" s="362"/>
    </row>
    <row r="12" spans="1:9" ht="18" customHeight="1">
      <c r="A12" s="216">
        <v>1</v>
      </c>
      <c r="B12" s="212" t="s">
        <v>61</v>
      </c>
      <c r="C12" s="217">
        <v>81410</v>
      </c>
      <c r="D12" s="218"/>
      <c r="E12" s="88"/>
      <c r="G12" s="214"/>
      <c r="H12" s="71"/>
      <c r="I12" s="71"/>
    </row>
    <row r="13" spans="1:9" ht="18" customHeight="1">
      <c r="A13" s="216">
        <v>2</v>
      </c>
      <c r="B13" s="212" t="s">
        <v>249</v>
      </c>
      <c r="C13" s="261">
        <v>9608</v>
      </c>
      <c r="D13" s="214"/>
      <c r="E13" s="72"/>
      <c r="G13" s="214"/>
      <c r="H13" s="71"/>
      <c r="I13" s="71"/>
    </row>
    <row r="14" spans="1:9" ht="18" customHeight="1">
      <c r="A14" s="216">
        <v>3</v>
      </c>
      <c r="B14" s="212" t="s">
        <v>250</v>
      </c>
      <c r="C14" s="261">
        <v>50</v>
      </c>
      <c r="D14" s="214"/>
      <c r="E14" s="72"/>
      <c r="G14" s="214"/>
      <c r="H14" s="71"/>
      <c r="I14" s="71"/>
    </row>
    <row r="15" spans="1:9" ht="18" customHeight="1">
      <c r="A15" s="216">
        <v>4</v>
      </c>
      <c r="B15" s="212" t="s">
        <v>251</v>
      </c>
      <c r="C15" s="261">
        <v>20</v>
      </c>
      <c r="D15" s="214"/>
      <c r="E15" s="72"/>
      <c r="G15" s="214"/>
      <c r="H15" s="71"/>
      <c r="I15" s="71"/>
    </row>
    <row r="16" spans="1:9" ht="18" customHeight="1">
      <c r="A16" s="216">
        <v>5</v>
      </c>
      <c r="B16" s="212" t="s">
        <v>252</v>
      </c>
      <c r="C16" s="261">
        <v>10</v>
      </c>
      <c r="D16" s="214"/>
      <c r="E16" s="72"/>
      <c r="G16" s="214"/>
      <c r="H16" s="71"/>
      <c r="I16" s="71"/>
    </row>
    <row r="17" spans="1:9" ht="18" customHeight="1">
      <c r="A17" s="216">
        <v>6</v>
      </c>
      <c r="B17" s="212" t="s">
        <v>253</v>
      </c>
      <c r="C17" s="261">
        <v>22</v>
      </c>
      <c r="D17" s="214"/>
      <c r="E17" s="72"/>
      <c r="G17" s="214"/>
      <c r="H17" s="71"/>
      <c r="I17" s="71"/>
    </row>
    <row r="18" spans="1:9" ht="18" customHeight="1">
      <c r="A18" s="216">
        <v>7</v>
      </c>
      <c r="B18" s="212" t="s">
        <v>254</v>
      </c>
      <c r="C18" s="261">
        <v>1954</v>
      </c>
      <c r="D18" s="214"/>
      <c r="E18" s="72"/>
      <c r="G18" s="214"/>
      <c r="H18" s="71"/>
      <c r="I18" s="71"/>
    </row>
    <row r="19" spans="1:9" ht="18" customHeight="1">
      <c r="A19" s="216">
        <v>8</v>
      </c>
      <c r="B19" s="212" t="s">
        <v>255</v>
      </c>
      <c r="C19" s="261">
        <v>76</v>
      </c>
      <c r="D19" s="219"/>
      <c r="E19" s="84"/>
      <c r="G19" s="214"/>
      <c r="H19" s="71"/>
      <c r="I19" s="71"/>
    </row>
    <row r="20" spans="1:9" ht="18" customHeight="1">
      <c r="A20" s="216">
        <v>9</v>
      </c>
      <c r="B20" s="212" t="s">
        <v>256</v>
      </c>
      <c r="C20" s="261">
        <v>1311</v>
      </c>
      <c r="D20" s="214"/>
      <c r="E20" s="72"/>
      <c r="G20" s="214"/>
      <c r="H20" s="71"/>
      <c r="I20" s="71"/>
    </row>
    <row r="21" spans="1:9" ht="18" customHeight="1">
      <c r="A21" s="216">
        <v>10</v>
      </c>
      <c r="B21" s="212" t="s">
        <v>257</v>
      </c>
      <c r="C21" s="261">
        <v>50</v>
      </c>
      <c r="D21" s="214"/>
      <c r="E21" s="72"/>
      <c r="G21" s="214"/>
      <c r="H21" s="71"/>
      <c r="I21" s="71"/>
    </row>
    <row r="22" spans="1:9" ht="18" customHeight="1">
      <c r="A22" s="216">
        <v>11</v>
      </c>
      <c r="B22" s="212" t="s">
        <v>258</v>
      </c>
      <c r="C22" s="261">
        <v>60</v>
      </c>
      <c r="D22" s="214"/>
      <c r="E22" s="72"/>
      <c r="G22" s="214"/>
      <c r="H22" s="71"/>
      <c r="I22" s="71"/>
    </row>
    <row r="23" spans="1:9" ht="18" customHeight="1">
      <c r="A23" s="216">
        <v>12</v>
      </c>
      <c r="B23" s="212" t="s">
        <v>259</v>
      </c>
      <c r="C23" s="261">
        <v>105</v>
      </c>
      <c r="D23" s="214"/>
      <c r="E23" s="72"/>
      <c r="G23" s="214"/>
      <c r="H23" s="71"/>
      <c r="I23" s="71"/>
    </row>
    <row r="24" spans="1:9" ht="18" customHeight="1">
      <c r="A24" s="216">
        <v>13</v>
      </c>
      <c r="B24" s="212" t="s">
        <v>260</v>
      </c>
      <c r="C24" s="261">
        <v>1280</v>
      </c>
      <c r="D24" s="214"/>
      <c r="E24" s="72"/>
      <c r="G24" s="214"/>
      <c r="H24" s="71"/>
      <c r="I24" s="71"/>
    </row>
    <row r="25" spans="1:9" ht="18" customHeight="1">
      <c r="A25" s="216">
        <v>14</v>
      </c>
      <c r="B25" s="212" t="s">
        <v>261</v>
      </c>
      <c r="C25" s="261">
        <v>60</v>
      </c>
      <c r="D25" s="214"/>
      <c r="E25" s="72"/>
      <c r="G25" s="214"/>
      <c r="H25" s="71"/>
      <c r="I25" s="71"/>
    </row>
    <row r="26" spans="1:9" ht="16.5">
      <c r="A26" s="120"/>
      <c r="B26" s="186" t="s">
        <v>55</v>
      </c>
      <c r="C26" s="175">
        <f>SUM(C12:C25)</f>
        <v>96016</v>
      </c>
      <c r="D26" s="176"/>
      <c r="E26" s="78"/>
      <c r="G26" s="214"/>
      <c r="H26" s="71"/>
      <c r="I26" s="71"/>
    </row>
    <row r="27" spans="1:9" ht="15.75">
      <c r="A27" s="121"/>
      <c r="B27" s="71"/>
      <c r="C27" s="71"/>
      <c r="D27" s="71"/>
      <c r="E27" s="71"/>
      <c r="G27" s="214"/>
      <c r="H27" s="71"/>
      <c r="I27" s="71"/>
    </row>
    <row r="28" spans="1:9" ht="15.75">
      <c r="A28" s="121"/>
      <c r="B28" s="71"/>
      <c r="C28" s="71"/>
      <c r="D28" s="71"/>
      <c r="E28" s="71"/>
      <c r="G28" s="71"/>
      <c r="H28" s="71"/>
      <c r="I28" s="71"/>
    </row>
    <row r="29" spans="1:9" ht="15.75">
      <c r="A29" s="121"/>
      <c r="B29" s="71"/>
      <c r="C29" s="71"/>
      <c r="D29" s="71"/>
      <c r="E29" s="71"/>
      <c r="G29" s="71"/>
      <c r="H29" s="71"/>
      <c r="I29" s="71"/>
    </row>
    <row r="44" spans="2:5" ht="15.75">
      <c r="B44" s="119"/>
      <c r="C44" s="119"/>
      <c r="D44" s="119"/>
      <c r="E44" s="119"/>
    </row>
  </sheetData>
  <sheetProtection/>
  <mergeCells count="5">
    <mergeCell ref="B1:E1"/>
    <mergeCell ref="C11:E11"/>
    <mergeCell ref="A6:E6"/>
    <mergeCell ref="A7:E7"/>
    <mergeCell ref="A5:E5"/>
  </mergeCells>
  <printOptions horizontalCentered="1"/>
  <pageMargins left="0.7874015748031497" right="0.7874015748031497" top="0.984251968503937" bottom="0.984251968503937" header="0.5118110236220472" footer="0.5118110236220472"/>
  <pageSetup horizontalDpi="120" verticalDpi="12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1">
      <selection activeCell="G28" sqref="G28"/>
    </sheetView>
  </sheetViews>
  <sheetFormatPr defaultColWidth="9.00390625" defaultRowHeight="12.75"/>
  <cols>
    <col min="1" max="1" width="3.75390625" style="123" customWidth="1"/>
    <col min="2" max="2" width="44.625" style="89" customWidth="1"/>
    <col min="3" max="3" width="22.625" style="89" customWidth="1"/>
    <col min="4" max="4" width="9.125" style="89" customWidth="1"/>
    <col min="5" max="5" width="8.125" style="89" customWidth="1"/>
    <col min="6" max="16384" width="9.125" style="89" customWidth="1"/>
  </cols>
  <sheetData>
    <row r="1" spans="1:5" ht="18" customHeight="1">
      <c r="A1" s="11"/>
      <c r="B1" s="357" t="s">
        <v>190</v>
      </c>
      <c r="C1" s="357"/>
      <c r="D1" s="357"/>
      <c r="E1" s="357"/>
    </row>
    <row r="2" spans="1:5" ht="18" customHeight="1">
      <c r="A2" s="11"/>
      <c r="B2" s="10"/>
      <c r="C2" s="10"/>
      <c r="D2" s="10"/>
      <c r="E2" s="10"/>
    </row>
    <row r="3" spans="1:5" ht="18" customHeight="1">
      <c r="A3" s="11"/>
      <c r="B3" s="10"/>
      <c r="C3" s="10"/>
      <c r="D3" s="10"/>
      <c r="E3" s="10"/>
    </row>
    <row r="4" spans="1:5" ht="18" customHeight="1">
      <c r="A4" s="11"/>
      <c r="B4" s="10"/>
      <c r="C4" s="10"/>
      <c r="D4" s="10"/>
      <c r="E4" s="10"/>
    </row>
    <row r="5" spans="1:5" ht="18" customHeight="1">
      <c r="A5" s="373" t="s">
        <v>113</v>
      </c>
      <c r="B5" s="373"/>
      <c r="C5" s="373"/>
      <c r="D5" s="373"/>
      <c r="E5" s="373"/>
    </row>
    <row r="6" spans="1:5" ht="18" customHeight="1">
      <c r="A6" s="373" t="s">
        <v>169</v>
      </c>
      <c r="B6" s="373"/>
      <c r="C6" s="373"/>
      <c r="D6" s="373"/>
      <c r="E6" s="373"/>
    </row>
    <row r="7" spans="1:5" ht="18" customHeight="1">
      <c r="A7" s="373" t="s">
        <v>2</v>
      </c>
      <c r="B7" s="373"/>
      <c r="C7" s="373"/>
      <c r="D7" s="373"/>
      <c r="E7" s="373"/>
    </row>
    <row r="8" spans="1:5" ht="18" customHeight="1">
      <c r="A8" s="11"/>
      <c r="B8" s="10"/>
      <c r="C8" s="10"/>
      <c r="D8" s="10"/>
      <c r="E8" s="10"/>
    </row>
    <row r="9" spans="1:5" ht="18" customHeight="1">
      <c r="A9" s="11"/>
      <c r="B9" s="10"/>
      <c r="C9" s="10"/>
      <c r="D9" s="10"/>
      <c r="E9" s="10"/>
    </row>
    <row r="10" spans="1:5" ht="18" customHeight="1">
      <c r="A10" s="11"/>
      <c r="B10" s="10"/>
      <c r="C10" s="10"/>
      <c r="D10" s="10"/>
      <c r="E10" s="10"/>
    </row>
    <row r="11" spans="1:5" ht="18" customHeight="1">
      <c r="A11" s="33"/>
      <c r="B11" s="169" t="s">
        <v>0</v>
      </c>
      <c r="C11" s="374" t="s">
        <v>170</v>
      </c>
      <c r="D11" s="374"/>
      <c r="E11" s="356"/>
    </row>
    <row r="12" spans="1:5" ht="18" customHeight="1">
      <c r="A12" s="208"/>
      <c r="B12" s="211" t="s">
        <v>178</v>
      </c>
      <c r="C12" s="220">
        <v>1602</v>
      </c>
      <c r="D12" s="203"/>
      <c r="E12" s="189"/>
    </row>
    <row r="13" spans="1:5" ht="18" customHeight="1">
      <c r="A13" s="208"/>
      <c r="B13" s="211" t="s">
        <v>179</v>
      </c>
      <c r="C13" s="220">
        <v>738</v>
      </c>
      <c r="D13" s="203"/>
      <c r="E13" s="189"/>
    </row>
    <row r="14" spans="1:5" ht="18" customHeight="1">
      <c r="A14" s="208"/>
      <c r="B14" s="211" t="s">
        <v>180</v>
      </c>
      <c r="C14" s="220">
        <v>10106</v>
      </c>
      <c r="D14" s="203"/>
      <c r="E14" s="189"/>
    </row>
    <row r="15" spans="1:5" ht="18" customHeight="1">
      <c r="A15" s="208"/>
      <c r="B15" s="211" t="s">
        <v>277</v>
      </c>
      <c r="C15" s="220">
        <v>1047</v>
      </c>
      <c r="D15" s="203"/>
      <c r="E15" s="189"/>
    </row>
    <row r="16" spans="1:5" ht="18" customHeight="1">
      <c r="A16" s="208"/>
      <c r="B16" s="211" t="s">
        <v>234</v>
      </c>
      <c r="C16" s="220">
        <v>278</v>
      </c>
      <c r="D16" s="203"/>
      <c r="E16" s="189"/>
    </row>
    <row r="17" spans="1:5" ht="18" customHeight="1">
      <c r="A17" s="208"/>
      <c r="B17" s="211" t="s">
        <v>276</v>
      </c>
      <c r="C17" s="220">
        <v>1415</v>
      </c>
      <c r="D17" s="203"/>
      <c r="E17" s="189"/>
    </row>
    <row r="18" spans="1:5" ht="18" customHeight="1">
      <c r="A18" s="208"/>
      <c r="B18" s="211" t="s">
        <v>235</v>
      </c>
      <c r="C18" s="220">
        <v>559</v>
      </c>
      <c r="D18" s="203"/>
      <c r="E18" s="189"/>
    </row>
    <row r="19" spans="1:5" ht="18" customHeight="1">
      <c r="A19" s="208"/>
      <c r="B19" s="211" t="s">
        <v>275</v>
      </c>
      <c r="C19" s="220">
        <v>1473</v>
      </c>
      <c r="D19" s="203"/>
      <c r="E19" s="189"/>
    </row>
    <row r="20" spans="1:5" ht="18" customHeight="1">
      <c r="A20" s="208"/>
      <c r="B20" s="211" t="s">
        <v>262</v>
      </c>
      <c r="C20" s="220">
        <v>7992</v>
      </c>
      <c r="D20" s="203"/>
      <c r="E20" s="189"/>
    </row>
    <row r="21" spans="1:5" ht="18" customHeight="1">
      <c r="A21" s="208"/>
      <c r="B21" s="211" t="s">
        <v>263</v>
      </c>
      <c r="C21" s="220">
        <v>10014</v>
      </c>
      <c r="D21" s="203"/>
      <c r="E21" s="189"/>
    </row>
    <row r="22" spans="1:5" ht="18" customHeight="1">
      <c r="A22" s="208"/>
      <c r="B22" s="211" t="s">
        <v>264</v>
      </c>
      <c r="C22" s="220">
        <v>9999</v>
      </c>
      <c r="D22" s="203"/>
      <c r="E22" s="189"/>
    </row>
    <row r="23" spans="1:5" ht="18" customHeight="1">
      <c r="A23" s="208"/>
      <c r="B23" s="211" t="s">
        <v>278</v>
      </c>
      <c r="C23" s="220">
        <v>990</v>
      </c>
      <c r="D23" s="203"/>
      <c r="E23" s="189"/>
    </row>
    <row r="24" spans="1:5" ht="18" customHeight="1">
      <c r="A24" s="112"/>
      <c r="B24" s="186" t="s">
        <v>16</v>
      </c>
      <c r="C24" s="187">
        <f>SUM(C12:C23)</f>
        <v>46213</v>
      </c>
      <c r="D24" s="188"/>
      <c r="E24" s="91"/>
    </row>
    <row r="25" ht="18" customHeight="1"/>
    <row r="26" ht="18" customHeight="1"/>
    <row r="27" ht="18" customHeight="1"/>
    <row r="29" spans="1:3" ht="15.75">
      <c r="A29" s="122"/>
      <c r="B29" s="13"/>
      <c r="C29" s="28"/>
    </row>
    <row r="30" spans="1:3" ht="15.75">
      <c r="A30" s="122"/>
      <c r="B30" s="13"/>
      <c r="C30" s="28"/>
    </row>
    <row r="47" spans="1:5" ht="15.75">
      <c r="A47" s="11"/>
      <c r="B47" s="18"/>
      <c r="C47" s="18"/>
      <c r="D47" s="18"/>
      <c r="E47" s="18"/>
    </row>
  </sheetData>
  <sheetProtection/>
  <mergeCells count="5">
    <mergeCell ref="B1:E1"/>
    <mergeCell ref="C11:E11"/>
    <mergeCell ref="A5:E5"/>
    <mergeCell ref="A6:E6"/>
    <mergeCell ref="A7:E7"/>
  </mergeCells>
  <printOptions horizontalCentered="1"/>
  <pageMargins left="0.7874015748031497" right="0.7874015748031497" top="0.984251968503937" bottom="0.984251968503937" header="0.5118110236220472" footer="0.5118110236220472"/>
  <pageSetup horizontalDpi="120" verticalDpi="12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zoomScalePageLayoutView="0" workbookViewId="0" topLeftCell="A1">
      <selection activeCell="K10" sqref="K10"/>
    </sheetView>
  </sheetViews>
  <sheetFormatPr defaultColWidth="9.00390625" defaultRowHeight="12.75"/>
  <cols>
    <col min="1" max="1" width="2.875" style="60" customWidth="1"/>
    <col min="2" max="2" width="9.125" style="60" bestFit="1" customWidth="1"/>
    <col min="3" max="3" width="41.25390625" style="60" customWidth="1"/>
    <col min="4" max="11" width="11.25390625" style="60" customWidth="1"/>
    <col min="12" max="12" width="10.75390625" style="60" customWidth="1"/>
    <col min="13" max="16384" width="9.125" style="60" customWidth="1"/>
  </cols>
  <sheetData>
    <row r="1" spans="1:12" ht="15.75">
      <c r="A1" s="10"/>
      <c r="B1" s="10"/>
      <c r="C1" s="10"/>
      <c r="D1" s="10"/>
      <c r="E1" s="10"/>
      <c r="F1" s="357" t="s">
        <v>191</v>
      </c>
      <c r="G1" s="357"/>
      <c r="H1" s="357"/>
      <c r="I1" s="357"/>
      <c r="J1" s="357"/>
      <c r="K1" s="357"/>
      <c r="L1" s="357"/>
    </row>
    <row r="2" spans="1:12" ht="15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6" ht="15.75">
      <c r="A3" s="358" t="s">
        <v>113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61"/>
      <c r="N3" s="61"/>
      <c r="O3" s="61"/>
      <c r="P3" s="61"/>
    </row>
    <row r="4" spans="1:16" ht="15.75">
      <c r="A4" s="358" t="s">
        <v>169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61"/>
      <c r="N4" s="61"/>
      <c r="O4" s="61"/>
      <c r="P4" s="61"/>
    </row>
    <row r="5" spans="1:16" ht="15.75">
      <c r="A5" s="358" t="s">
        <v>184</v>
      </c>
      <c r="B5" s="358"/>
      <c r="C5" s="358"/>
      <c r="D5" s="358"/>
      <c r="E5" s="358"/>
      <c r="F5" s="358"/>
      <c r="G5" s="358"/>
      <c r="H5" s="358"/>
      <c r="I5" s="358"/>
      <c r="J5" s="358"/>
      <c r="K5" s="358"/>
      <c r="L5" s="358"/>
      <c r="M5" s="61"/>
      <c r="N5" s="61"/>
      <c r="O5" s="61"/>
      <c r="P5" s="61"/>
    </row>
    <row r="6" spans="1:12" ht="15.75">
      <c r="A6" s="10"/>
      <c r="B6" s="10"/>
      <c r="C6" s="10"/>
      <c r="D6" s="10"/>
      <c r="E6" s="10"/>
      <c r="F6" s="10"/>
      <c r="G6" s="10"/>
      <c r="H6" s="10"/>
      <c r="I6" s="10"/>
      <c r="J6" s="377" t="s">
        <v>70</v>
      </c>
      <c r="K6" s="377"/>
      <c r="L6" s="377"/>
    </row>
    <row r="7" spans="1:12" ht="15" customHeight="1">
      <c r="A7" s="207"/>
      <c r="B7" s="378" t="s">
        <v>229</v>
      </c>
      <c r="C7" s="379"/>
      <c r="D7" s="384" t="s">
        <v>71</v>
      </c>
      <c r="E7" s="384" t="s">
        <v>72</v>
      </c>
      <c r="F7" s="375" t="s">
        <v>7</v>
      </c>
      <c r="G7" s="375" t="s">
        <v>151</v>
      </c>
      <c r="H7" s="375" t="s">
        <v>167</v>
      </c>
      <c r="I7" s="386" t="s">
        <v>73</v>
      </c>
      <c r="J7" s="375" t="s">
        <v>20</v>
      </c>
      <c r="K7" s="375" t="s">
        <v>2</v>
      </c>
      <c r="L7" s="388" t="s">
        <v>1</v>
      </c>
    </row>
    <row r="8" spans="1:12" ht="15">
      <c r="A8" s="270"/>
      <c r="B8" s="380"/>
      <c r="C8" s="381"/>
      <c r="D8" s="385"/>
      <c r="E8" s="385"/>
      <c r="F8" s="376"/>
      <c r="G8" s="376"/>
      <c r="H8" s="376"/>
      <c r="I8" s="387"/>
      <c r="J8" s="376"/>
      <c r="K8" s="376"/>
      <c r="L8" s="389"/>
    </row>
    <row r="9" spans="1:12" ht="30" customHeight="1">
      <c r="A9" s="382"/>
      <c r="B9" s="271" t="s">
        <v>209</v>
      </c>
      <c r="C9" s="272" t="s">
        <v>210</v>
      </c>
      <c r="D9" s="276">
        <f>Önkormányzat!D10</f>
        <v>11183</v>
      </c>
      <c r="E9" s="277">
        <f>Önkormányzat!D21</f>
        <v>1543</v>
      </c>
      <c r="F9" s="277">
        <f>Önkormányzat!D26</f>
        <v>22318</v>
      </c>
      <c r="G9" s="277">
        <f>Önkormányzat!D45</f>
        <v>19603</v>
      </c>
      <c r="H9" s="277">
        <f>Működési!D49</f>
        <v>2716</v>
      </c>
      <c r="I9" s="277"/>
      <c r="J9" s="277">
        <f>'Átadott pénzeszközök'!C26</f>
        <v>96016</v>
      </c>
      <c r="K9" s="277">
        <f>'Fejlesztési kiadások'!C24-K12-K15</f>
        <v>34771</v>
      </c>
      <c r="L9" s="277">
        <f aca="true" t="shared" si="0" ref="L9:L23">SUM(D9:K9)</f>
        <v>188150</v>
      </c>
    </row>
    <row r="10" spans="1:12" ht="30" customHeight="1">
      <c r="A10" s="383"/>
      <c r="B10" s="271" t="s">
        <v>211</v>
      </c>
      <c r="C10" s="274" t="s">
        <v>230</v>
      </c>
      <c r="D10" s="277">
        <f>'Út- híd üzemeltetés'!D10</f>
        <v>0</v>
      </c>
      <c r="E10" s="277">
        <f>'Út- híd üzemeltetés'!D21</f>
        <v>0</v>
      </c>
      <c r="F10" s="277">
        <f>'Út- híd üzemeltetés'!D26</f>
        <v>778</v>
      </c>
      <c r="G10" s="277"/>
      <c r="H10" s="277"/>
      <c r="I10" s="277"/>
      <c r="J10" s="277"/>
      <c r="K10" s="277"/>
      <c r="L10" s="277">
        <f t="shared" si="0"/>
        <v>778</v>
      </c>
    </row>
    <row r="11" spans="1:12" ht="30" customHeight="1">
      <c r="A11" s="383"/>
      <c r="B11" s="271" t="s">
        <v>212</v>
      </c>
      <c r="C11" s="274" t="s">
        <v>213</v>
      </c>
      <c r="D11" s="277">
        <f>Közfoglalkoztatás!D10</f>
        <v>8704</v>
      </c>
      <c r="E11" s="277">
        <f>Közfoglalkoztatás!D21</f>
        <v>764</v>
      </c>
      <c r="F11" s="277">
        <f>Közfoglalkoztatás!D26</f>
        <v>0</v>
      </c>
      <c r="G11" s="277"/>
      <c r="H11" s="277"/>
      <c r="I11" s="277"/>
      <c r="J11" s="277"/>
      <c r="K11" s="277"/>
      <c r="L11" s="277">
        <f t="shared" si="0"/>
        <v>9468</v>
      </c>
    </row>
    <row r="12" spans="1:12" ht="30" customHeight="1">
      <c r="A12" s="383"/>
      <c r="B12" s="271" t="s">
        <v>214</v>
      </c>
      <c r="C12" s="274" t="s">
        <v>215</v>
      </c>
      <c r="D12" s="277">
        <f>Településfejlesztés!D10</f>
        <v>0</v>
      </c>
      <c r="E12" s="277">
        <f>Településfejlesztés!D21</f>
        <v>0</v>
      </c>
      <c r="F12" s="277">
        <f>Településfejlesztés!D26</f>
        <v>960</v>
      </c>
      <c r="G12" s="277"/>
      <c r="H12" s="277"/>
      <c r="I12" s="277"/>
      <c r="J12" s="277"/>
      <c r="K12" s="277">
        <v>9406</v>
      </c>
      <c r="L12" s="277">
        <f t="shared" si="0"/>
        <v>10366</v>
      </c>
    </row>
    <row r="13" spans="1:12" ht="30" customHeight="1">
      <c r="A13" s="383"/>
      <c r="B13" s="271" t="s">
        <v>216</v>
      </c>
      <c r="C13" s="274" t="s">
        <v>74</v>
      </c>
      <c r="D13" s="277">
        <f>Közvilágítás!D10</f>
        <v>0</v>
      </c>
      <c r="E13" s="277">
        <f>Közvilágítás!ED21</f>
        <v>0</v>
      </c>
      <c r="F13" s="277">
        <f>Közvilágítás!D26</f>
        <v>6396</v>
      </c>
      <c r="G13" s="277"/>
      <c r="H13" s="277"/>
      <c r="I13" s="277"/>
      <c r="J13" s="277"/>
      <c r="K13" s="277"/>
      <c r="L13" s="277">
        <f t="shared" si="0"/>
        <v>6396</v>
      </c>
    </row>
    <row r="14" spans="1:12" ht="30" customHeight="1">
      <c r="A14" s="383"/>
      <c r="B14" s="271" t="s">
        <v>217</v>
      </c>
      <c r="C14" s="274" t="s">
        <v>224</v>
      </c>
      <c r="D14" s="277">
        <f>Községgazdálkodás!D10</f>
        <v>0</v>
      </c>
      <c r="E14" s="277">
        <f>Községgazdálkodás!D21</f>
        <v>0</v>
      </c>
      <c r="F14" s="277">
        <f>Községgazdálkodás!D26</f>
        <v>3519</v>
      </c>
      <c r="G14" s="277"/>
      <c r="H14" s="277"/>
      <c r="I14" s="277"/>
      <c r="J14" s="277"/>
      <c r="K14" s="277"/>
      <c r="L14" s="277">
        <f t="shared" si="0"/>
        <v>3519</v>
      </c>
    </row>
    <row r="15" spans="1:12" ht="30" customHeight="1">
      <c r="A15" s="383"/>
      <c r="B15" s="271" t="s">
        <v>240</v>
      </c>
      <c r="C15" s="274" t="s">
        <v>239</v>
      </c>
      <c r="D15" s="277">
        <f>Háziorvos!D10</f>
        <v>4622</v>
      </c>
      <c r="E15" s="277">
        <f>Háziorvos!D21</f>
        <v>690</v>
      </c>
      <c r="F15" s="277">
        <f>Háziorvos!D26</f>
        <v>1701</v>
      </c>
      <c r="G15" s="277"/>
      <c r="H15" s="277"/>
      <c r="I15" s="277"/>
      <c r="J15" s="277"/>
      <c r="K15" s="277">
        <v>2036</v>
      </c>
      <c r="L15" s="277">
        <f t="shared" si="0"/>
        <v>9049</v>
      </c>
    </row>
    <row r="16" spans="1:12" ht="30" customHeight="1">
      <c r="A16" s="383"/>
      <c r="B16" s="271" t="s">
        <v>218</v>
      </c>
      <c r="C16" s="274" t="s">
        <v>223</v>
      </c>
      <c r="D16" s="277">
        <f>'Védőnői szolgálat'!D10</f>
        <v>3140</v>
      </c>
      <c r="E16" s="277">
        <f>'Védőnői szolgálat'!D21</f>
        <v>484</v>
      </c>
      <c r="F16" s="277">
        <f>'Védőnői szolgálat'!D26</f>
        <v>336</v>
      </c>
      <c r="G16" s="277"/>
      <c r="H16" s="277"/>
      <c r="I16" s="277"/>
      <c r="J16" s="277"/>
      <c r="K16" s="277"/>
      <c r="L16" s="277">
        <f t="shared" si="0"/>
        <v>3960</v>
      </c>
    </row>
    <row r="17" spans="1:12" ht="30" customHeight="1">
      <c r="A17" s="383"/>
      <c r="B17" s="271" t="s">
        <v>283</v>
      </c>
      <c r="C17" s="274" t="s">
        <v>284</v>
      </c>
      <c r="D17" s="277">
        <f>'Fertőző bet.'!D10</f>
        <v>0</v>
      </c>
      <c r="E17" s="277">
        <f>'Fertőző bet.'!D21</f>
        <v>0</v>
      </c>
      <c r="F17" s="277">
        <f>'Fertőző bet.'!D26</f>
        <v>1325</v>
      </c>
      <c r="G17" s="277"/>
      <c r="H17" s="277"/>
      <c r="I17" s="277"/>
      <c r="J17" s="277"/>
      <c r="K17" s="277"/>
      <c r="L17" s="277">
        <f t="shared" si="0"/>
        <v>1325</v>
      </c>
    </row>
    <row r="18" spans="1:12" ht="30" customHeight="1">
      <c r="A18" s="383"/>
      <c r="B18" s="271" t="s">
        <v>219</v>
      </c>
      <c r="C18" s="272" t="s">
        <v>225</v>
      </c>
      <c r="D18" s="277">
        <f>'Közösségi Ház'!D10</f>
        <v>5904</v>
      </c>
      <c r="E18" s="277">
        <f>'Közösségi Ház'!D21</f>
        <v>992</v>
      </c>
      <c r="F18" s="277">
        <f>'Közösségi Ház'!D26</f>
        <v>1863</v>
      </c>
      <c r="G18" s="277"/>
      <c r="H18" s="277"/>
      <c r="I18" s="277"/>
      <c r="J18" s="277"/>
      <c r="K18" s="277"/>
      <c r="L18" s="277">
        <f t="shared" si="0"/>
        <v>8759</v>
      </c>
    </row>
    <row r="19" spans="1:12" ht="30" customHeight="1">
      <c r="A19" s="278"/>
      <c r="B19" s="271" t="s">
        <v>285</v>
      </c>
      <c r="C19" s="274" t="s">
        <v>286</v>
      </c>
      <c r="D19" s="277">
        <v>0</v>
      </c>
      <c r="E19" s="277">
        <v>0</v>
      </c>
      <c r="F19" s="277">
        <v>20</v>
      </c>
      <c r="G19" s="277"/>
      <c r="H19" s="277"/>
      <c r="I19" s="277"/>
      <c r="J19" s="277"/>
      <c r="K19" s="277"/>
      <c r="L19" s="277"/>
    </row>
    <row r="20" spans="1:12" ht="30" customHeight="1">
      <c r="A20" s="278"/>
      <c r="B20" s="271" t="s">
        <v>220</v>
      </c>
      <c r="C20" s="272" t="s">
        <v>226</v>
      </c>
      <c r="D20" s="277">
        <f>Iskola!D10</f>
        <v>0</v>
      </c>
      <c r="E20" s="277">
        <f>Iskola!D21</f>
        <v>0</v>
      </c>
      <c r="F20" s="277">
        <f>Iskola!D26</f>
        <v>4014</v>
      </c>
      <c r="G20" s="277"/>
      <c r="H20" s="277"/>
      <c r="I20" s="277"/>
      <c r="J20" s="277"/>
      <c r="K20" s="277"/>
      <c r="L20" s="277">
        <f t="shared" si="0"/>
        <v>4014</v>
      </c>
    </row>
    <row r="21" spans="1:12" ht="30" customHeight="1">
      <c r="A21" s="278"/>
      <c r="B21" s="271" t="s">
        <v>221</v>
      </c>
      <c r="C21" s="274" t="s">
        <v>227</v>
      </c>
      <c r="D21" s="277">
        <f>Gyermekétkeztetés!D10</f>
        <v>0</v>
      </c>
      <c r="E21" s="277">
        <f>Gyermekétkeztetés!D21</f>
        <v>0</v>
      </c>
      <c r="F21" s="277">
        <f>Gyermekétkeztetés!D26</f>
        <v>761</v>
      </c>
      <c r="G21" s="277"/>
      <c r="H21" s="277"/>
      <c r="I21" s="277"/>
      <c r="J21" s="277"/>
      <c r="K21" s="277"/>
      <c r="L21" s="277">
        <f t="shared" si="0"/>
        <v>761</v>
      </c>
    </row>
    <row r="22" spans="1:12" ht="30" customHeight="1">
      <c r="A22" s="283"/>
      <c r="B22" s="271" t="s">
        <v>222</v>
      </c>
      <c r="C22" s="272" t="s">
        <v>228</v>
      </c>
      <c r="D22" s="276"/>
      <c r="E22" s="277"/>
      <c r="F22" s="277">
        <v>214</v>
      </c>
      <c r="G22" s="277"/>
      <c r="H22" s="277"/>
      <c r="I22" s="277">
        <f>Pénzellátások!C16</f>
        <v>8614</v>
      </c>
      <c r="J22" s="277"/>
      <c r="K22" s="277"/>
      <c r="L22" s="277">
        <f t="shared" si="0"/>
        <v>8828</v>
      </c>
    </row>
    <row r="23" spans="1:13" ht="15" customHeight="1">
      <c r="A23" s="275"/>
      <c r="B23" s="275" t="s">
        <v>1</v>
      </c>
      <c r="C23" s="275"/>
      <c r="D23" s="273">
        <f aca="true" t="shared" si="1" ref="D23:K23">SUM(D9:D22)</f>
        <v>33553</v>
      </c>
      <c r="E23" s="273">
        <f t="shared" si="1"/>
        <v>4473</v>
      </c>
      <c r="F23" s="273">
        <f t="shared" si="1"/>
        <v>44205</v>
      </c>
      <c r="G23" s="273">
        <f t="shared" si="1"/>
        <v>19603</v>
      </c>
      <c r="H23" s="273">
        <f t="shared" si="1"/>
        <v>2716</v>
      </c>
      <c r="I23" s="273">
        <f t="shared" si="1"/>
        <v>8614</v>
      </c>
      <c r="J23" s="273">
        <f t="shared" si="1"/>
        <v>96016</v>
      </c>
      <c r="K23" s="273">
        <f t="shared" si="1"/>
        <v>46213</v>
      </c>
      <c r="L23" s="273">
        <f t="shared" si="0"/>
        <v>255393</v>
      </c>
      <c r="M23" s="258"/>
    </row>
    <row r="24" spans="1:12" ht="15.7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44"/>
    </row>
    <row r="25" spans="1:12" ht="15.7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</row>
    <row r="26" spans="1:12" ht="15.7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</row>
    <row r="27" spans="1:12" ht="15.7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</row>
    <row r="28" spans="1:12" ht="15.7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</row>
    <row r="29" spans="1:12" ht="15.7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1:12" ht="15.7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</row>
    <row r="31" spans="1:12" ht="15.7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1:12" ht="15.7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</row>
    <row r="33" spans="1:12" ht="15.7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</row>
    <row r="34" spans="1:12" ht="18.75">
      <c r="A34" s="124"/>
      <c r="B34" s="124"/>
      <c r="C34" s="124"/>
      <c r="D34" s="124"/>
      <c r="E34" s="124"/>
      <c r="F34" s="124"/>
      <c r="G34" s="124"/>
      <c r="H34" s="124"/>
      <c r="I34" s="124"/>
      <c r="J34" s="124"/>
      <c r="K34" s="124"/>
      <c r="L34" s="124"/>
    </row>
  </sheetData>
  <sheetProtection/>
  <mergeCells count="16">
    <mergeCell ref="A9:A18"/>
    <mergeCell ref="F1:L1"/>
    <mergeCell ref="D7:D8"/>
    <mergeCell ref="E7:E8"/>
    <mergeCell ref="F7:F8"/>
    <mergeCell ref="H7:H8"/>
    <mergeCell ref="I7:I8"/>
    <mergeCell ref="J7:J8"/>
    <mergeCell ref="K7:K8"/>
    <mergeCell ref="L7:L8"/>
    <mergeCell ref="G7:G8"/>
    <mergeCell ref="A3:L3"/>
    <mergeCell ref="A4:L4"/>
    <mergeCell ref="A5:L5"/>
    <mergeCell ref="J6:L6"/>
    <mergeCell ref="B7:C8"/>
  </mergeCells>
  <printOptions horizontalCentered="1"/>
  <pageMargins left="0.35433070866141736" right="0.4724409448818898" top="0.984251968503937" bottom="0.984251968503937" header="0.5118110236220472" footer="0.5118110236220472"/>
  <pageSetup fitToHeight="1" fitToWidth="1" horizontalDpi="120" verticalDpi="120" orientation="landscape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F29" sqref="F29"/>
    </sheetView>
  </sheetViews>
  <sheetFormatPr defaultColWidth="9.00390625" defaultRowHeight="12.75"/>
  <cols>
    <col min="1" max="1" width="33.75390625" style="89" customWidth="1"/>
    <col min="2" max="2" width="23.25390625" style="89" customWidth="1"/>
    <col min="3" max="3" width="8.25390625" style="89" customWidth="1"/>
    <col min="4" max="4" width="33.75390625" style="89" customWidth="1"/>
    <col min="5" max="5" width="23.25390625" style="89" customWidth="1"/>
    <col min="6" max="6" width="8.25390625" style="89" customWidth="1"/>
    <col min="7" max="16384" width="9.125" style="89" customWidth="1"/>
  </cols>
  <sheetData>
    <row r="1" spans="1:7" ht="18" customHeight="1">
      <c r="A1" s="10"/>
      <c r="B1" s="10"/>
      <c r="D1" s="357" t="s">
        <v>192</v>
      </c>
      <c r="E1" s="357"/>
      <c r="F1" s="357"/>
      <c r="G1" s="63"/>
    </row>
    <row r="2" spans="1:6" ht="18" customHeight="1">
      <c r="A2" s="10"/>
      <c r="B2" s="10"/>
      <c r="C2" s="10"/>
      <c r="D2" s="10"/>
      <c r="E2" s="10"/>
      <c r="F2" s="10"/>
    </row>
    <row r="3" spans="1:6" ht="18" customHeight="1">
      <c r="A3" s="10"/>
      <c r="B3" s="10"/>
      <c r="C3" s="10"/>
      <c r="D3" s="10"/>
      <c r="E3" s="10"/>
      <c r="F3" s="10"/>
    </row>
    <row r="4" spans="1:6" ht="18" customHeight="1">
      <c r="A4" s="373" t="s">
        <v>113</v>
      </c>
      <c r="B4" s="373"/>
      <c r="C4" s="373"/>
      <c r="D4" s="373"/>
      <c r="E4" s="373"/>
      <c r="F4" s="373"/>
    </row>
    <row r="5" spans="1:6" ht="18" customHeight="1">
      <c r="A5" s="373" t="s">
        <v>169</v>
      </c>
      <c r="B5" s="373"/>
      <c r="C5" s="373"/>
      <c r="D5" s="373"/>
      <c r="E5" s="373"/>
      <c r="F5" s="373"/>
    </row>
    <row r="6" spans="1:6" ht="18" customHeight="1">
      <c r="A6" s="373" t="s">
        <v>52</v>
      </c>
      <c r="B6" s="373"/>
      <c r="C6" s="373"/>
      <c r="D6" s="373"/>
      <c r="E6" s="373"/>
      <c r="F6" s="373"/>
    </row>
    <row r="7" spans="1:6" ht="18" customHeight="1">
      <c r="A7" s="10"/>
      <c r="B7" s="10"/>
      <c r="C7" s="10"/>
      <c r="D7" s="10"/>
      <c r="E7" s="10"/>
      <c r="F7" s="18"/>
    </row>
    <row r="8" spans="1:6" ht="18" customHeight="1">
      <c r="A8" s="13"/>
      <c r="B8" s="13"/>
      <c r="C8" s="13"/>
      <c r="D8" s="13"/>
      <c r="E8" s="13"/>
      <c r="F8" s="27"/>
    </row>
    <row r="9" spans="1:6" ht="18" customHeight="1">
      <c r="A9" s="82" t="s">
        <v>8</v>
      </c>
      <c r="B9" s="355" t="s">
        <v>170</v>
      </c>
      <c r="C9" s="356"/>
      <c r="D9" s="90" t="s">
        <v>13</v>
      </c>
      <c r="E9" s="355" t="s">
        <v>170</v>
      </c>
      <c r="F9" s="356"/>
    </row>
    <row r="10" spans="1:6" ht="18" customHeight="1">
      <c r="A10" s="196" t="s">
        <v>106</v>
      </c>
      <c r="B10" s="197">
        <f>Bevételek!C10</f>
        <v>130733</v>
      </c>
      <c r="C10" s="198"/>
      <c r="D10" s="199" t="s">
        <v>36</v>
      </c>
      <c r="E10" s="200">
        <f>Működési!D10</f>
        <v>33553</v>
      </c>
      <c r="F10" s="198"/>
    </row>
    <row r="11" spans="1:6" ht="18" customHeight="1">
      <c r="A11" s="196" t="s">
        <v>107</v>
      </c>
      <c r="B11" s="201">
        <f>Bevételek!C17</f>
        <v>27163</v>
      </c>
      <c r="C11" s="202"/>
      <c r="D11" s="203" t="s">
        <v>105</v>
      </c>
      <c r="E11" s="201">
        <f>Működési!D21</f>
        <v>4473</v>
      </c>
      <c r="F11" s="202"/>
    </row>
    <row r="12" spans="1:6" ht="18" customHeight="1">
      <c r="A12" s="196" t="s">
        <v>104</v>
      </c>
      <c r="B12" s="201">
        <f>Bevételek!C22-'Felhalmozási mérleg'!B13</f>
        <v>62378</v>
      </c>
      <c r="C12" s="202"/>
      <c r="D12" s="203" t="s">
        <v>7</v>
      </c>
      <c r="E12" s="201">
        <f>Működési!D26</f>
        <v>44205</v>
      </c>
      <c r="F12" s="202"/>
    </row>
    <row r="13" spans="1:6" ht="18" customHeight="1">
      <c r="A13" s="196" t="s">
        <v>87</v>
      </c>
      <c r="B13" s="201">
        <f>Bevételek!C31</f>
        <v>5850</v>
      </c>
      <c r="C13" s="202"/>
      <c r="D13" s="203" t="s">
        <v>103</v>
      </c>
      <c r="E13" s="201">
        <f>Működési!D45</f>
        <v>19603</v>
      </c>
      <c r="F13" s="202"/>
    </row>
    <row r="14" spans="1:6" ht="18" customHeight="1">
      <c r="A14" s="196" t="s">
        <v>245</v>
      </c>
      <c r="B14" s="201">
        <f>Bevételek!C40</f>
        <v>522</v>
      </c>
      <c r="C14" s="202"/>
      <c r="D14" s="203" t="s">
        <v>167</v>
      </c>
      <c r="E14" s="201">
        <f>Működési!D49</f>
        <v>2716</v>
      </c>
      <c r="F14" s="202"/>
    </row>
    <row r="15" spans="1:6" ht="18" customHeight="1">
      <c r="A15" s="196" t="s">
        <v>247</v>
      </c>
      <c r="B15" s="201">
        <f>Bevételek!C44</f>
        <v>5358</v>
      </c>
      <c r="C15" s="202"/>
      <c r="D15" s="203" t="s">
        <v>51</v>
      </c>
      <c r="E15" s="201">
        <f>Pénzellátások!C16</f>
        <v>8614</v>
      </c>
      <c r="F15" s="202"/>
    </row>
    <row r="16" spans="1:6" ht="18" customHeight="1">
      <c r="A16" s="196"/>
      <c r="B16" s="201"/>
      <c r="C16" s="202"/>
      <c r="D16" s="203" t="s">
        <v>20</v>
      </c>
      <c r="E16" s="201">
        <f>'Átadott pénzeszközök'!C26</f>
        <v>96016</v>
      </c>
      <c r="F16" s="202"/>
    </row>
    <row r="17" spans="1:6" ht="18" customHeight="1">
      <c r="A17" s="196"/>
      <c r="B17" s="201"/>
      <c r="C17" s="202"/>
      <c r="D17" s="203" t="s">
        <v>57</v>
      </c>
      <c r="E17" s="201">
        <f>Mérleg!E14</f>
        <v>22824</v>
      </c>
      <c r="F17" s="202"/>
    </row>
    <row r="18" spans="1:7" ht="18" customHeight="1">
      <c r="A18" s="192" t="s">
        <v>53</v>
      </c>
      <c r="B18" s="193">
        <f>SUM(B10:B17)</f>
        <v>232004</v>
      </c>
      <c r="C18" s="194"/>
      <c r="D18" s="195" t="s">
        <v>54</v>
      </c>
      <c r="E18" s="193">
        <f>SUM(E10:E17)</f>
        <v>232004</v>
      </c>
      <c r="F18" s="194"/>
      <c r="G18" s="97"/>
    </row>
    <row r="19" spans="1:7" ht="18" customHeight="1">
      <c r="A19" s="13"/>
      <c r="B19" s="13"/>
      <c r="C19" s="13"/>
      <c r="D19" s="13"/>
      <c r="E19" s="13"/>
      <c r="F19" s="13"/>
      <c r="G19" s="97"/>
    </row>
    <row r="20" spans="1:7" ht="15.75">
      <c r="A20" s="13"/>
      <c r="B20" s="13"/>
      <c r="C20" s="13"/>
      <c r="D20" s="13"/>
      <c r="E20" s="13"/>
      <c r="F20" s="13"/>
      <c r="G20" s="97"/>
    </row>
    <row r="21" spans="1:7" ht="15.75">
      <c r="A21" s="13"/>
      <c r="B21" s="13"/>
      <c r="C21" s="13"/>
      <c r="D21" s="13"/>
      <c r="E21" s="13"/>
      <c r="F21" s="13"/>
      <c r="G21" s="97"/>
    </row>
    <row r="22" spans="1:7" ht="15.75">
      <c r="A22" s="13"/>
      <c r="B22" s="13"/>
      <c r="C22" s="13"/>
      <c r="D22" s="13"/>
      <c r="E22" s="13"/>
      <c r="F22" s="13"/>
      <c r="G22" s="97"/>
    </row>
    <row r="23" spans="1:7" ht="15.75">
      <c r="A23" s="13"/>
      <c r="B23" s="13"/>
      <c r="C23" s="47"/>
      <c r="D23" s="13"/>
      <c r="E23" s="13"/>
      <c r="F23" s="13"/>
      <c r="G23" s="97"/>
    </row>
    <row r="24" spans="1:7" ht="15.75">
      <c r="A24" s="27"/>
      <c r="B24" s="27"/>
      <c r="C24" s="27"/>
      <c r="D24" s="27"/>
      <c r="E24" s="27"/>
      <c r="F24" s="27"/>
      <c r="G24" s="97"/>
    </row>
    <row r="25" spans="1:7" ht="15.75">
      <c r="A25" s="98"/>
      <c r="B25" s="98"/>
      <c r="C25" s="98"/>
      <c r="D25" s="98"/>
      <c r="E25" s="98"/>
      <c r="F25" s="98"/>
      <c r="G25" s="97"/>
    </row>
    <row r="26" spans="1:7" ht="15.75">
      <c r="A26" s="13"/>
      <c r="B26" s="13"/>
      <c r="C26" s="13"/>
      <c r="D26" s="13"/>
      <c r="E26" s="13"/>
      <c r="F26" s="13"/>
      <c r="G26" s="97"/>
    </row>
    <row r="27" spans="1:6" ht="15.75">
      <c r="A27" s="10"/>
      <c r="B27" s="10"/>
      <c r="C27" s="10"/>
      <c r="D27" s="10"/>
      <c r="E27" s="10"/>
      <c r="F27" s="10"/>
    </row>
    <row r="28" spans="1:6" ht="15.75">
      <c r="A28" s="10"/>
      <c r="B28" s="10"/>
      <c r="C28" s="10"/>
      <c r="D28" s="10"/>
      <c r="E28" s="10"/>
      <c r="F28" s="10"/>
    </row>
  </sheetData>
  <sheetProtection/>
  <mergeCells count="6">
    <mergeCell ref="B9:C9"/>
    <mergeCell ref="E9:F9"/>
    <mergeCell ref="D1:F1"/>
    <mergeCell ref="A4:F4"/>
    <mergeCell ref="A5:F5"/>
    <mergeCell ref="A6:F6"/>
  </mergeCells>
  <printOptions horizontalCentered="1"/>
  <pageMargins left="0.7874015748031497" right="0.7874015748031497" top="0.984251968503937" bottom="0.984251968503937" header="0.5118110236220472" footer="0.5118110236220472"/>
  <pageSetup horizontalDpi="120" verticalDpi="12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1">
      <selection activeCell="E36" sqref="E36"/>
    </sheetView>
  </sheetViews>
  <sheetFormatPr defaultColWidth="9.00390625" defaultRowHeight="12.75"/>
  <cols>
    <col min="1" max="1" width="33.75390625" style="89" customWidth="1"/>
    <col min="2" max="2" width="23.25390625" style="89" customWidth="1"/>
    <col min="3" max="3" width="8.25390625" style="89" customWidth="1"/>
    <col min="4" max="4" width="33.75390625" style="89" customWidth="1"/>
    <col min="5" max="5" width="23.25390625" style="89" customWidth="1"/>
    <col min="6" max="6" width="8.25390625" style="89" customWidth="1"/>
    <col min="7" max="16384" width="9.125" style="89" customWidth="1"/>
  </cols>
  <sheetData>
    <row r="1" spans="1:7" ht="15.75">
      <c r="A1" s="10"/>
      <c r="B1" s="10"/>
      <c r="D1" s="357" t="s">
        <v>193</v>
      </c>
      <c r="E1" s="357"/>
      <c r="F1" s="357"/>
      <c r="G1" s="11"/>
    </row>
    <row r="2" spans="1:6" ht="15.75">
      <c r="A2" s="10"/>
      <c r="B2" s="10"/>
      <c r="C2" s="10"/>
      <c r="D2" s="10"/>
      <c r="E2" s="10"/>
      <c r="F2" s="10"/>
    </row>
    <row r="3" spans="1:6" ht="15.75">
      <c r="A3" s="10"/>
      <c r="B3" s="10"/>
      <c r="C3" s="10"/>
      <c r="D3" s="10"/>
      <c r="E3" s="10"/>
      <c r="F3" s="10"/>
    </row>
    <row r="4" spans="1:6" ht="16.5">
      <c r="A4" s="373" t="s">
        <v>113</v>
      </c>
      <c r="B4" s="373"/>
      <c r="C4" s="373"/>
      <c r="D4" s="373"/>
      <c r="E4" s="373"/>
      <c r="F4" s="373"/>
    </row>
    <row r="5" spans="1:6" ht="16.5">
      <c r="A5" s="373" t="s">
        <v>169</v>
      </c>
      <c r="B5" s="373"/>
      <c r="C5" s="373"/>
      <c r="D5" s="373"/>
      <c r="E5" s="373"/>
      <c r="F5" s="373"/>
    </row>
    <row r="6" spans="1:6" ht="16.5">
      <c r="A6" s="373" t="s">
        <v>50</v>
      </c>
      <c r="B6" s="373"/>
      <c r="C6" s="373"/>
      <c r="D6" s="373"/>
      <c r="E6" s="373"/>
      <c r="F6" s="373"/>
    </row>
    <row r="7" spans="1:6" ht="15.75">
      <c r="A7" s="95"/>
      <c r="B7" s="95"/>
      <c r="C7" s="95"/>
      <c r="D7" s="95"/>
      <c r="E7" s="95"/>
      <c r="F7" s="95"/>
    </row>
    <row r="8" spans="1:6" ht="15.75">
      <c r="A8" s="13"/>
      <c r="B8" s="13"/>
      <c r="C8" s="13"/>
      <c r="D8" s="13"/>
      <c r="E8" s="13"/>
      <c r="F8" s="27"/>
    </row>
    <row r="9" spans="1:6" ht="16.5">
      <c r="A9" s="180" t="s">
        <v>8</v>
      </c>
      <c r="B9" s="390" t="s">
        <v>170</v>
      </c>
      <c r="C9" s="391"/>
      <c r="D9" s="181" t="s">
        <v>13</v>
      </c>
      <c r="E9" s="390" t="s">
        <v>170</v>
      </c>
      <c r="F9" s="391"/>
    </row>
    <row r="10" spans="1:6" ht="15.75">
      <c r="A10" s="196" t="s">
        <v>279</v>
      </c>
      <c r="B10" s="225">
        <f>Bevételek!C20</f>
        <v>30005</v>
      </c>
      <c r="C10" s="202"/>
      <c r="D10" s="223" t="s">
        <v>14</v>
      </c>
      <c r="E10" s="224">
        <f>SUM(E11:E14)</f>
        <v>31592</v>
      </c>
      <c r="F10" s="198"/>
    </row>
    <row r="11" spans="1:6" ht="15.75">
      <c r="A11" s="196" t="s">
        <v>243</v>
      </c>
      <c r="B11" s="225">
        <f>Bevételek!C38</f>
        <v>900</v>
      </c>
      <c r="C11" s="202"/>
      <c r="D11" s="211" t="s">
        <v>180</v>
      </c>
      <c r="E11" s="220">
        <f>'Fejlesztési kiadások'!C14</f>
        <v>10106</v>
      </c>
      <c r="F11" s="202"/>
    </row>
    <row r="12" spans="1:6" ht="15.75">
      <c r="A12" s="196" t="s">
        <v>280</v>
      </c>
      <c r="B12" s="225">
        <f>Bevételek!C43</f>
        <v>15295</v>
      </c>
      <c r="C12" s="202"/>
      <c r="D12" s="211" t="s">
        <v>275</v>
      </c>
      <c r="E12" s="220">
        <f>'Fejlesztési kiadások'!C19</f>
        <v>1473</v>
      </c>
      <c r="F12" s="202"/>
    </row>
    <row r="13" spans="1:6" ht="15.75">
      <c r="A13" s="196" t="s">
        <v>58</v>
      </c>
      <c r="B13" s="225">
        <f>E24-B10-B11-B12</f>
        <v>13</v>
      </c>
      <c r="C13" s="202"/>
      <c r="D13" s="211" t="s">
        <v>263</v>
      </c>
      <c r="E13" s="220">
        <f>'Fejlesztési kiadások'!C21</f>
        <v>10014</v>
      </c>
      <c r="F13" s="202"/>
    </row>
    <row r="14" spans="1:6" ht="15.75">
      <c r="A14" s="196"/>
      <c r="B14" s="225"/>
      <c r="C14" s="202"/>
      <c r="D14" s="211" t="s">
        <v>264</v>
      </c>
      <c r="E14" s="220">
        <f>'Fejlesztési kiadások'!C22</f>
        <v>9999</v>
      </c>
      <c r="F14" s="202"/>
    </row>
    <row r="15" spans="1:6" ht="15">
      <c r="A15" s="221"/>
      <c r="B15" s="222"/>
      <c r="C15" s="202"/>
      <c r="D15" s="227" t="s">
        <v>165</v>
      </c>
      <c r="E15" s="252">
        <f>SUM(E16:E23)</f>
        <v>14621</v>
      </c>
      <c r="F15" s="202"/>
    </row>
    <row r="16" spans="1:6" ht="15.75">
      <c r="A16" s="221"/>
      <c r="B16" s="222"/>
      <c r="C16" s="202"/>
      <c r="D16" s="211" t="s">
        <v>178</v>
      </c>
      <c r="E16" s="220">
        <f>'Fejlesztési kiadások'!C12</f>
        <v>1602</v>
      </c>
      <c r="F16" s="202"/>
    </row>
    <row r="17" spans="1:6" ht="15.75">
      <c r="A17" s="196"/>
      <c r="B17" s="225"/>
      <c r="C17" s="202"/>
      <c r="D17" s="211" t="s">
        <v>179</v>
      </c>
      <c r="E17" s="220">
        <f>'Fejlesztési kiadások'!C13</f>
        <v>738</v>
      </c>
      <c r="F17" s="202"/>
    </row>
    <row r="18" spans="1:6" ht="15.75">
      <c r="A18" s="196"/>
      <c r="B18" s="225"/>
      <c r="C18" s="202"/>
      <c r="D18" s="211" t="s">
        <v>277</v>
      </c>
      <c r="E18" s="220">
        <f>'Fejlesztési kiadások'!C15</f>
        <v>1047</v>
      </c>
      <c r="F18" s="202"/>
    </row>
    <row r="19" spans="1:6" ht="15.75">
      <c r="A19" s="196"/>
      <c r="B19" s="225"/>
      <c r="C19" s="202"/>
      <c r="D19" s="211" t="s">
        <v>234</v>
      </c>
      <c r="E19" s="220">
        <f>'Fejlesztési kiadások'!C16</f>
        <v>278</v>
      </c>
      <c r="F19" s="202"/>
    </row>
    <row r="20" spans="1:6" ht="15.75">
      <c r="A20" s="196"/>
      <c r="B20" s="225"/>
      <c r="C20" s="202"/>
      <c r="D20" s="211" t="s">
        <v>276</v>
      </c>
      <c r="E20" s="220">
        <f>'Fejlesztési kiadások'!C17</f>
        <v>1415</v>
      </c>
      <c r="F20" s="202"/>
    </row>
    <row r="21" spans="1:6" ht="15.75">
      <c r="A21" s="196"/>
      <c r="B21" s="225"/>
      <c r="C21" s="202"/>
      <c r="D21" s="211" t="s">
        <v>235</v>
      </c>
      <c r="E21" s="220">
        <f>'Fejlesztési kiadások'!C18</f>
        <v>559</v>
      </c>
      <c r="F21" s="202"/>
    </row>
    <row r="22" spans="1:6" ht="15.75">
      <c r="A22" s="196"/>
      <c r="B22" s="225"/>
      <c r="C22" s="202"/>
      <c r="D22" s="211" t="s">
        <v>262</v>
      </c>
      <c r="E22" s="220">
        <f>'Fejlesztési kiadások'!C20</f>
        <v>7992</v>
      </c>
      <c r="F22" s="202"/>
    </row>
    <row r="23" spans="1:6" ht="15.75">
      <c r="A23" s="196"/>
      <c r="B23" s="225"/>
      <c r="C23" s="202"/>
      <c r="D23" s="211" t="s">
        <v>278</v>
      </c>
      <c r="E23" s="220">
        <f>'Fejlesztési kiadások'!C23</f>
        <v>990</v>
      </c>
      <c r="F23" s="202"/>
    </row>
    <row r="24" spans="1:7" ht="16.5">
      <c r="A24" s="192" t="s">
        <v>15</v>
      </c>
      <c r="B24" s="226">
        <f>SUM(B10:B23)</f>
        <v>46213</v>
      </c>
      <c r="C24" s="194"/>
      <c r="D24" s="195" t="s">
        <v>16</v>
      </c>
      <c r="E24" s="226">
        <f>E10+E15</f>
        <v>46213</v>
      </c>
      <c r="F24" s="194"/>
      <c r="G24" s="97"/>
    </row>
    <row r="25" spans="1:7" ht="15.75">
      <c r="A25" s="13"/>
      <c r="B25" s="13"/>
      <c r="C25" s="13"/>
      <c r="D25" s="13"/>
      <c r="E25" s="13"/>
      <c r="F25" s="13"/>
      <c r="G25" s="97"/>
    </row>
    <row r="26" spans="1:7" ht="15.75">
      <c r="A26" s="13"/>
      <c r="B26" s="13"/>
      <c r="C26" s="13"/>
      <c r="D26" s="13"/>
      <c r="E26" s="13"/>
      <c r="F26" s="13"/>
      <c r="G26" s="97"/>
    </row>
    <row r="27" spans="1:7" ht="15.75">
      <c r="A27" s="13"/>
      <c r="B27" s="13"/>
      <c r="C27" s="13"/>
      <c r="D27" s="13"/>
      <c r="E27" s="13"/>
      <c r="F27" s="13"/>
      <c r="G27" s="97"/>
    </row>
    <row r="28" spans="1:7" ht="15.75">
      <c r="A28" s="13"/>
      <c r="B28" s="13"/>
      <c r="C28" s="47"/>
      <c r="D28" s="13"/>
      <c r="E28" s="13"/>
      <c r="F28" s="13"/>
      <c r="G28" s="97"/>
    </row>
    <row r="29" spans="1:7" ht="15.75">
      <c r="A29" s="13"/>
      <c r="B29" s="13"/>
      <c r="C29" s="47"/>
      <c r="D29" s="13"/>
      <c r="E29" s="13"/>
      <c r="F29" s="13"/>
      <c r="G29" s="97"/>
    </row>
    <row r="30" spans="1:7" ht="15.75">
      <c r="A30" s="13"/>
      <c r="B30" s="13"/>
      <c r="C30" s="13"/>
      <c r="D30" s="13"/>
      <c r="E30" s="13"/>
      <c r="F30" s="13"/>
      <c r="G30" s="97"/>
    </row>
    <row r="31" spans="1:6" ht="15.75">
      <c r="A31" s="10"/>
      <c r="B31" s="10"/>
      <c r="C31" s="10"/>
      <c r="D31" s="10"/>
      <c r="E31" s="10"/>
      <c r="F31" s="10"/>
    </row>
    <row r="32" spans="1:6" ht="15.75">
      <c r="A32" s="18"/>
      <c r="B32" s="18"/>
      <c r="C32" s="18"/>
      <c r="D32" s="18"/>
      <c r="E32" s="18"/>
      <c r="F32" s="18"/>
    </row>
    <row r="34" spans="1:3" ht="15.75">
      <c r="A34" s="13"/>
      <c r="B34" s="28"/>
      <c r="C34" s="97"/>
    </row>
    <row r="35" spans="1:3" ht="15.75">
      <c r="A35" s="13"/>
      <c r="B35" s="28"/>
      <c r="C35" s="97"/>
    </row>
    <row r="36" spans="1:3" ht="15.75">
      <c r="A36" s="13"/>
      <c r="B36" s="28"/>
      <c r="C36" s="97"/>
    </row>
    <row r="37" spans="1:3" ht="15.75">
      <c r="A37" s="13"/>
      <c r="B37" s="28"/>
      <c r="C37" s="97"/>
    </row>
    <row r="38" spans="1:3" ht="15.75">
      <c r="A38" s="13"/>
      <c r="B38" s="28"/>
      <c r="C38" s="97"/>
    </row>
    <row r="39" spans="1:3" ht="15.75">
      <c r="A39" s="13"/>
      <c r="B39" s="28"/>
      <c r="C39" s="97"/>
    </row>
    <row r="40" spans="1:3" ht="15.75">
      <c r="A40" s="13"/>
      <c r="B40" s="28"/>
      <c r="C40" s="97"/>
    </row>
    <row r="41" spans="1:3" ht="15.75">
      <c r="A41" s="13"/>
      <c r="B41" s="28"/>
      <c r="C41" s="97"/>
    </row>
    <row r="42" spans="1:3" ht="15.75">
      <c r="A42" s="13"/>
      <c r="B42" s="28"/>
      <c r="C42" s="97"/>
    </row>
    <row r="43" spans="1:3" ht="15.75">
      <c r="A43" s="13"/>
      <c r="B43" s="28"/>
      <c r="C43" s="97"/>
    </row>
    <row r="44" spans="1:3" ht="15">
      <c r="A44" s="97"/>
      <c r="B44" s="97"/>
      <c r="C44" s="97"/>
    </row>
    <row r="45" spans="1:3" ht="15">
      <c r="A45" s="97"/>
      <c r="B45" s="97"/>
      <c r="C45" s="97"/>
    </row>
  </sheetData>
  <sheetProtection/>
  <mergeCells count="6">
    <mergeCell ref="B9:C9"/>
    <mergeCell ref="E9:F9"/>
    <mergeCell ref="D1:F1"/>
    <mergeCell ref="A4:F4"/>
    <mergeCell ref="A5:F5"/>
    <mergeCell ref="A6:F6"/>
  </mergeCells>
  <printOptions horizontalCentered="1"/>
  <pageMargins left="0.7874015748031497" right="0.7874015748031497" top="0.984251968503937" bottom="0.984251968503937" header="0.5118110236220472" footer="0.5118110236220472"/>
  <pageSetup horizontalDpi="120" verticalDpi="12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2021-03-23T14:33:56Z</cp:lastPrinted>
  <dcterms:created xsi:type="dcterms:W3CDTF">1997-01-17T14:02:09Z</dcterms:created>
  <dcterms:modified xsi:type="dcterms:W3CDTF">2021-03-23T14:35:31Z</dcterms:modified>
  <cp:category/>
  <cp:version/>
  <cp:contentType/>
  <cp:contentStatus/>
</cp:coreProperties>
</file>