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9148674B-63EC-4EBF-8988-6BD58DDAC570}" xr6:coauthVersionLast="44" xr6:coauthVersionMax="44" xr10:uidLastSave="{00000000-0000-0000-0000-000000000000}"/>
  <bookViews>
    <workbookView xWindow="-120" yWindow="-120" windowWidth="29040" windowHeight="15840" xr2:uid="{A17CD594-6DA0-4B6D-9D21-70727EB462B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0" i="1"/>
  <c r="E40" i="1"/>
  <c r="D40" i="1"/>
  <c r="C40" i="1"/>
  <c r="G39" i="1"/>
  <c r="G37" i="1"/>
  <c r="G36" i="1"/>
  <c r="G40" i="1" s="1"/>
  <c r="F35" i="1"/>
  <c r="F41" i="1" s="1"/>
  <c r="E35" i="1"/>
  <c r="D35" i="1"/>
  <c r="D41" i="1" s="1"/>
  <c r="C35" i="1"/>
  <c r="C41" i="1" s="1"/>
  <c r="G34" i="1"/>
  <c r="G35" i="1" s="1"/>
  <c r="G27" i="1"/>
  <c r="F27" i="1"/>
  <c r="E27" i="1"/>
  <c r="D27" i="1"/>
  <c r="C27" i="1"/>
  <c r="F23" i="1"/>
  <c r="E23" i="1"/>
  <c r="D23" i="1"/>
  <c r="C23" i="1"/>
  <c r="G21" i="1"/>
  <c r="G23" i="1" s="1"/>
  <c r="G18" i="1"/>
  <c r="F18" i="1"/>
  <c r="E18" i="1"/>
  <c r="D18" i="1"/>
  <c r="C18" i="1"/>
  <c r="F13" i="1"/>
  <c r="E13" i="1"/>
  <c r="G13" i="1" s="1"/>
  <c r="D13" i="1"/>
  <c r="C13" i="1"/>
  <c r="G12" i="1"/>
  <c r="G11" i="1"/>
  <c r="G10" i="1"/>
  <c r="G30" i="1" s="1"/>
  <c r="F10" i="1"/>
  <c r="F30" i="1" s="1"/>
  <c r="F42" i="1" s="1"/>
  <c r="E10" i="1"/>
  <c r="E30" i="1" s="1"/>
  <c r="E42" i="1" s="1"/>
  <c r="D10" i="1"/>
  <c r="D30" i="1" s="1"/>
  <c r="C10" i="1"/>
  <c r="C30" i="1" s="1"/>
  <c r="C42" i="1" l="1"/>
  <c r="D42" i="1"/>
  <c r="G41" i="1"/>
  <c r="G42" i="1" s="1"/>
</calcChain>
</file>

<file path=xl/sharedStrings.xml><?xml version="1.0" encoding="utf-8"?>
<sst xmlns="http://schemas.openxmlformats.org/spreadsheetml/2006/main" count="79" uniqueCount="76">
  <si>
    <t>3/2020. (VII.16.)  önkormányzati rendelet 8. számú melléklete</t>
  </si>
  <si>
    <t>Nagyrákos  Község Önkormányzatának</t>
  </si>
  <si>
    <t>EREDMÉNYKIMUTATÁSA a 2019. költségvetési évben</t>
  </si>
  <si>
    <t>ssz.</t>
  </si>
  <si>
    <t>Megnevezés</t>
  </si>
  <si>
    <t>ELŐZŐ ÉV                                           Ft-ban</t>
  </si>
  <si>
    <t>TÁRGYÉV                           Ft-ban</t>
  </si>
  <si>
    <t>01.</t>
  </si>
  <si>
    <t>Közhatalmi eredményszemléletű bevételek</t>
  </si>
  <si>
    <t>02.</t>
  </si>
  <si>
    <t>Eszközök és szolgáltatások nettó eredményszemléletű bevételei</t>
  </si>
  <si>
    <t>03.</t>
  </si>
  <si>
    <t>Tevékenység egyéb nettó eredményszemléletű bevételei</t>
  </si>
  <si>
    <t>I.</t>
  </si>
  <si>
    <t>Tevékenység nettó eredményszemléletű bevételei</t>
  </si>
  <si>
    <t>04.</t>
  </si>
  <si>
    <t>Saját termelésű készletek állományváltozása</t>
  </si>
  <si>
    <t>05.</t>
  </si>
  <si>
    <t>Saját előállítású eszközök aktívált értéke</t>
  </si>
  <si>
    <t>II.</t>
  </si>
  <si>
    <t>Aktívált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</si>
  <si>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</si>
  <si>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</si>
  <si>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</si>
  <si>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</si>
  <si>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</si>
  <si>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</si>
  <si>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</si>
  <si>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</si>
  <si>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</si>
  <si>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Eredményszemléletű bevételek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</si>
  <si>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</si>
  <si>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</si>
  <si>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</si>
  <si>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</si>
  <si>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</si>
  <si>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</si>
  <si>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</si>
  <si>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Bérjárulékok</t>
  </si>
  <si>
    <t>IV.</t>
  </si>
  <si>
    <t>Anyagjellegű ráfordítások</t>
  </si>
  <si>
    <t>Bérköltség</t>
  </si>
  <si>
    <t>14.</t>
  </si>
  <si>
    <t>Személyi jellegű egyéb kifizetések</t>
  </si>
  <si>
    <t>15.</t>
  </si>
  <si>
    <t>V.</t>
  </si>
  <si>
    <t>Személyi jellegű ráfordítások</t>
  </si>
  <si>
    <t>VI.</t>
  </si>
  <si>
    <t>Értékcsökkenési leírás</t>
  </si>
  <si>
    <t>VII.</t>
  </si>
  <si>
    <t>Egyéb ráfordítások</t>
  </si>
  <si>
    <t>A)</t>
  </si>
  <si>
    <t>TEVÉKENYSÉGEK EREDMÉNYE</t>
  </si>
  <si>
    <t>16.</t>
  </si>
  <si>
    <t>Kapott (járó) osztalék és részesedés</t>
  </si>
  <si>
    <t>17.</t>
  </si>
  <si>
    <t>Kapott (járó) kamatok és kamatjellegű eredményszemléletű bevételek</t>
  </si>
  <si>
    <t>18.</t>
  </si>
  <si>
    <t>Pénzügyi műveletek egyéb eredményszemléletű bevételei</t>
  </si>
  <si>
    <t>18a.</t>
  </si>
  <si>
    <t xml:space="preserve">  - ebből árfolyamnyereség</t>
  </si>
  <si>
    <t>Pénzügyi műveletek eredményszemléletű bevételei</t>
  </si>
  <si>
    <t>19.</t>
  </si>
  <si>
    <t>Fizetendő kamatok és és kamatjellegű ráfordítások</t>
  </si>
  <si>
    <t>20.</t>
  </si>
  <si>
    <t>Részesedések, értékpapírok, pénzeszközök értékvesztése</t>
  </si>
  <si>
    <t>21.</t>
  </si>
  <si>
    <t>Pénzügyi műveletek egyéb ráfordításai</t>
  </si>
  <si>
    <t>21a.</t>
  </si>
  <si>
    <t xml:space="preserve">  - ebből árfolyamveszteség</t>
  </si>
  <si>
    <t>IX.</t>
  </si>
  <si>
    <t>Pénzügyi műveletek ráfordításai</t>
  </si>
  <si>
    <t>B)</t>
  </si>
  <si>
    <t>PÉNZÜGYI MŰVELETEK EREDMÉNYE</t>
  </si>
  <si>
    <t>C)</t>
  </si>
  <si>
    <t>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</si>
</sst>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8339-3C06-4D26-84FC-359440948E2C}">
  <dimension ref="A1:G42"/>
  <sheetViews>
    <sheetView tabSelected="1" workbookViewId="0">
      <selection sqref="A1:G1048576"/>
    </sheetView>
  </sheetViews>
  <sheetFormatPr defaultRowHeight="15.75" x14ac:dyDescent="0.25"/>
  <cols>
    <col min="1" max="1" width="5.5703125" style="4" customWidth="1"/>
    <col min="2" max="2" width="59.140625" style="4" customWidth="1"/>
    <col min="3" max="3" width="14.140625" style="4" customWidth="1"/>
    <col min="4" max="6" width="14.140625" style="4" hidden="1" customWidth="1"/>
    <col min="7" max="7" width="14.140625" style="4" customWidth="1"/>
  </cols>
  <sheetData>
    <row r="1" spans="1:7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5">
      <c r="A2" s="3"/>
      <c r="B2" s="3"/>
      <c r="C2" s="3"/>
      <c r="D2" s="3"/>
    </row>
    <row r="3" spans="1:7" ht="18.75" x14ac:dyDescent="0.3">
      <c r="A3" s="5" t="s">
        <v>1</v>
      </c>
      <c r="B3" s="5"/>
      <c r="C3" s="5"/>
      <c r="D3" s="5"/>
      <c r="E3" s="6"/>
      <c r="F3" s="6"/>
      <c r="G3" s="6"/>
    </row>
    <row r="4" spans="1:7" ht="18.75" x14ac:dyDescent="0.3">
      <c r="A4" s="5" t="s">
        <v>2</v>
      </c>
      <c r="B4" s="5"/>
      <c r="C4" s="5"/>
      <c r="D4" s="5"/>
      <c r="E4" s="6"/>
      <c r="F4" s="6"/>
      <c r="G4" s="6"/>
    </row>
    <row r="6" spans="1:7" ht="31.5" x14ac:dyDescent="0.25">
      <c r="A6" s="7" t="s">
        <v>3</v>
      </c>
      <c r="B6" s="8" t="s">
        <v>4</v>
      </c>
      <c r="C6" s="9" t="s">
        <v>5</v>
      </c>
      <c r="D6" s="9"/>
      <c r="E6" s="9"/>
      <c r="F6" s="9"/>
      <c r="G6" s="9" t="s">
        <v>6</v>
      </c>
    </row>
    <row r="7" spans="1:7" x14ac:dyDescent="0.25">
      <c r="A7" s="10" t="s">
        <v>7</v>
      </c>
      <c r="B7" s="11" t="s">
        <v>8</v>
      </c>
      <c r="C7" s="12">
        <v>7333868</v>
      </c>
      <c r="D7" s="13">
        <v>66232</v>
      </c>
      <c r="E7" s="12">
        <v>471</v>
      </c>
      <c r="F7" s="12">
        <v>0</v>
      </c>
      <c r="G7" s="12">
        <v>16377285</v>
      </c>
    </row>
    <row r="8" spans="1:7" x14ac:dyDescent="0.25">
      <c r="A8" s="10" t="s">
        <v>9</v>
      </c>
      <c r="B8" s="11" t="s">
        <v>10</v>
      </c>
      <c r="C8" s="12">
        <v>1954444</v>
      </c>
      <c r="D8" s="13">
        <v>43584</v>
      </c>
      <c r="E8" s="13">
        <v>976</v>
      </c>
      <c r="F8" s="13">
        <v>1037</v>
      </c>
      <c r="G8" s="12">
        <v>1628950</v>
      </c>
    </row>
    <row r="9" spans="1:7" x14ac:dyDescent="0.25">
      <c r="A9" s="10" t="s">
        <v>11</v>
      </c>
      <c r="B9" s="11" t="s">
        <v>12</v>
      </c>
      <c r="C9" s="12">
        <v>1698945</v>
      </c>
      <c r="D9" s="13">
        <v>9460</v>
      </c>
      <c r="E9" s="13">
        <v>0</v>
      </c>
      <c r="F9" s="13">
        <v>0</v>
      </c>
      <c r="G9" s="12">
        <v>1670890</v>
      </c>
    </row>
    <row r="10" spans="1:7" x14ac:dyDescent="0.25">
      <c r="A10" s="14" t="s">
        <v>13</v>
      </c>
      <c r="B10" s="15" t="s">
        <v>14</v>
      </c>
      <c r="C10" s="16">
        <f>SUM(C7:C9)</f>
        <v>10987257</v>
      </c>
      <c r="D10" s="17">
        <f>SUM(D7:D9)</f>
        <v>119276</v>
      </c>
      <c r="E10" s="17">
        <f>SUM(E7:E9)</f>
        <v>1447</v>
      </c>
      <c r="F10" s="17">
        <f>SUM(F7:F9)</f>
        <v>1037</v>
      </c>
      <c r="G10" s="16">
        <f>SUM(G7:G9)</f>
        <v>19677125</v>
      </c>
    </row>
    <row r="11" spans="1:7" x14ac:dyDescent="0.25">
      <c r="A11" s="10" t="s">
        <v>15</v>
      </c>
      <c r="B11" s="11" t="s">
        <v>16</v>
      </c>
      <c r="C11" s="12">
        <v>0</v>
      </c>
      <c r="D11" s="13">
        <v>0</v>
      </c>
      <c r="E11" s="13">
        <v>0</v>
      </c>
      <c r="F11" s="13">
        <v>0</v>
      </c>
      <c r="G11" s="12">
        <f>D11+E11+F11</f>
        <v>0</v>
      </c>
    </row>
    <row r="12" spans="1:7" x14ac:dyDescent="0.25">
      <c r="A12" s="10" t="s">
        <v>17</v>
      </c>
      <c r="B12" s="11" t="s">
        <v>18</v>
      </c>
      <c r="C12" s="12">
        <v>0</v>
      </c>
      <c r="D12" s="13">
        <v>0</v>
      </c>
      <c r="E12" s="13">
        <v>0</v>
      </c>
      <c r="F12" s="13">
        <v>0</v>
      </c>
      <c r="G12" s="12">
        <f>D12+E12+F12</f>
        <v>0</v>
      </c>
    </row>
    <row r="13" spans="1:7" x14ac:dyDescent="0.25">
      <c r="A13" s="14" t="s">
        <v>19</v>
      </c>
      <c r="B13" s="15" t="s">
        <v>20</v>
      </c>
      <c r="C13" s="16">
        <f>SUM(C11:C12)</f>
        <v>0</v>
      </c>
      <c r="D13" s="17">
        <f>SUM(D11:D12)</f>
        <v>0</v>
      </c>
      <c r="E13" s="17">
        <f>SUM(E11:E12)</f>
        <v>0</v>
      </c>
      <c r="F13" s="17">
        <f>SUM(F11:F12)</f>
        <v>0</v>
      </c>
      <c r="G13" s="16">
        <f>D13+E13+F13</f>
        <v>0</v>
      </c>
    </row>
    <row r="14" spans="1:7" ht="31.5" x14ac:dyDescent="0.25">
      <c r="A14" s="10" t="s">
        <v>21</v>
      </c>
      <c r="B14" s="11" t="s">
        <v>22</v>
      </c>
      <c r="C14" s="12">
        <v>21496341</v>
      </c>
      <c r="D14" s="13">
        <v>178440</v>
      </c>
      <c r="E14" s="13">
        <v>0</v>
      </c>
      <c r="F14" s="13">
        <v>0</v>
      </c>
      <c r="G14" s="12">
        <v>21598719</v>
      </c>
    </row>
    <row r="15" spans="1:7" x14ac:dyDescent="0.25">
      <c r="A15" s="10" t="s">
        <v>23</v>
      </c>
      <c r="B15" s="11" t="s">
        <v>24</v>
      </c>
      <c r="C15" s="12">
        <v>13586306</v>
      </c>
      <c r="D15" s="13">
        <v>66635</v>
      </c>
      <c r="E15" s="13">
        <v>13784</v>
      </c>
      <c r="F15" s="13">
        <v>140</v>
      </c>
      <c r="G15" s="12">
        <v>7806118</v>
      </c>
    </row>
    <row r="16" spans="1:7" x14ac:dyDescent="0.25">
      <c r="A16" s="10" t="s">
        <v>25</v>
      </c>
      <c r="B16" s="11" t="s">
        <v>26</v>
      </c>
      <c r="C16" s="12">
        <v>4343273</v>
      </c>
      <c r="D16" s="13">
        <v>1929</v>
      </c>
      <c r="E16" s="13">
        <v>128163</v>
      </c>
      <c r="F16" s="13">
        <v>7726</v>
      </c>
      <c r="G16" s="12">
        <v>6716195</v>
      </c>
    </row>
    <row r="17" spans="1:7" x14ac:dyDescent="0.25">
      <c r="A17" s="10" t="s">
        <v>27</v>
      </c>
      <c r="B17" s="11" t="s">
        <v>28</v>
      </c>
      <c r="C17" s="12">
        <v>31193752</v>
      </c>
      <c r="D17" s="13">
        <v>1929</v>
      </c>
      <c r="E17" s="13">
        <v>128163</v>
      </c>
      <c r="F17" s="13">
        <v>7726</v>
      </c>
      <c r="G17" s="12">
        <v>392106</v>
      </c>
    </row>
    <row r="18" spans="1:7" x14ac:dyDescent="0.25">
      <c r="A18" s="14" t="s">
        <v>29</v>
      </c>
      <c r="B18" s="15" t="s">
        <v>30</v>
      </c>
      <c r="C18" s="16">
        <f>SUM(C14:C17)</f>
        <v>70619672</v>
      </c>
      <c r="D18" s="17">
        <f>SUM(D14:D17)</f>
        <v>248933</v>
      </c>
      <c r="E18" s="17">
        <f>SUM(E14:E17)</f>
        <v>270110</v>
      </c>
      <c r="F18" s="17">
        <f>SUM(F14:F17)</f>
        <v>15592</v>
      </c>
      <c r="G18" s="16">
        <f>SUM(G14:G17)</f>
        <v>36513138</v>
      </c>
    </row>
    <row r="19" spans="1:7" x14ac:dyDescent="0.25">
      <c r="A19" s="10" t="s">
        <v>31</v>
      </c>
      <c r="B19" s="11" t="s">
        <v>32</v>
      </c>
      <c r="C19" s="12">
        <v>2662776</v>
      </c>
      <c r="D19" s="13">
        <v>26072</v>
      </c>
      <c r="E19" s="12">
        <v>6745</v>
      </c>
      <c r="F19" s="12">
        <v>470</v>
      </c>
      <c r="G19" s="12">
        <v>2544217</v>
      </c>
    </row>
    <row r="20" spans="1:7" x14ac:dyDescent="0.25">
      <c r="A20" s="10" t="s">
        <v>33</v>
      </c>
      <c r="B20" s="11" t="s">
        <v>34</v>
      </c>
      <c r="C20" s="12">
        <v>7504381</v>
      </c>
      <c r="D20" s="13">
        <v>45914</v>
      </c>
      <c r="E20" s="13">
        <v>15106</v>
      </c>
      <c r="F20" s="13">
        <v>2955</v>
      </c>
      <c r="G20" s="12">
        <v>9971894</v>
      </c>
    </row>
    <row r="21" spans="1:7" x14ac:dyDescent="0.25">
      <c r="A21" s="10" t="s">
        <v>35</v>
      </c>
      <c r="B21" s="11" t="s">
        <v>36</v>
      </c>
      <c r="C21" s="12">
        <v>0</v>
      </c>
      <c r="D21" s="13">
        <v>0</v>
      </c>
      <c r="E21" s="13">
        <v>0</v>
      </c>
      <c r="F21" s="13">
        <v>0</v>
      </c>
      <c r="G21" s="12">
        <f>D21+E21+F21</f>
        <v>0</v>
      </c>
    </row>
    <row r="22" spans="1:7" x14ac:dyDescent="0.25">
      <c r="A22" s="10" t="s">
        <v>37</v>
      </c>
      <c r="B22" s="11" t="s">
        <v>38</v>
      </c>
      <c r="C22" s="12">
        <v>268000</v>
      </c>
      <c r="D22" s="13">
        <v>0</v>
      </c>
      <c r="E22" s="13">
        <v>0</v>
      </c>
      <c r="F22" s="13">
        <v>0</v>
      </c>
      <c r="G22" s="12">
        <v>273000</v>
      </c>
    </row>
    <row r="23" spans="1:7" x14ac:dyDescent="0.25">
      <c r="A23" s="14" t="s">
        <v>39</v>
      </c>
      <c r="B23" s="15" t="s">
        <v>40</v>
      </c>
      <c r="C23" s="16">
        <f>SUM(C19:C22)</f>
        <v>10435157</v>
      </c>
      <c r="D23" s="17">
        <f>SUM(D19:D22)</f>
        <v>71986</v>
      </c>
      <c r="E23" s="17">
        <f>SUM(E19:E22)</f>
        <v>21851</v>
      </c>
      <c r="F23" s="17">
        <f>SUM(F19:F22)</f>
        <v>3425</v>
      </c>
      <c r="G23" s="16">
        <f>SUM(G19:G22)</f>
        <v>12789111</v>
      </c>
    </row>
    <row r="24" spans="1:7" x14ac:dyDescent="0.25">
      <c r="A24" s="10" t="s">
        <v>37</v>
      </c>
      <c r="B24" s="11" t="s">
        <v>41</v>
      </c>
      <c r="C24" s="12">
        <v>9146562</v>
      </c>
      <c r="D24" s="13">
        <v>30464</v>
      </c>
      <c r="E24" s="13">
        <v>68497</v>
      </c>
      <c r="F24" s="13">
        <v>2603</v>
      </c>
      <c r="G24" s="12">
        <v>10268163</v>
      </c>
    </row>
    <row r="25" spans="1:7" x14ac:dyDescent="0.25">
      <c r="A25" s="10" t="s">
        <v>42</v>
      </c>
      <c r="B25" s="11" t="s">
        <v>43</v>
      </c>
      <c r="C25" s="12">
        <v>3435791</v>
      </c>
      <c r="D25" s="13">
        <v>22521</v>
      </c>
      <c r="E25" s="13">
        <v>19188</v>
      </c>
      <c r="F25" s="13">
        <v>665</v>
      </c>
      <c r="G25" s="12">
        <v>3892243</v>
      </c>
    </row>
    <row r="26" spans="1:7" x14ac:dyDescent="0.25">
      <c r="A26" s="10" t="s">
        <v>44</v>
      </c>
      <c r="B26" s="18" t="s">
        <v>38</v>
      </c>
      <c r="C26" s="12">
        <v>2083241</v>
      </c>
      <c r="D26" s="13">
        <v>11760</v>
      </c>
      <c r="E26" s="12">
        <v>22977</v>
      </c>
      <c r="F26" s="12">
        <v>880</v>
      </c>
      <c r="G26" s="12">
        <v>2276007</v>
      </c>
    </row>
    <row r="27" spans="1:7" x14ac:dyDescent="0.25">
      <c r="A27" s="14" t="s">
        <v>45</v>
      </c>
      <c r="B27" s="19" t="s">
        <v>46</v>
      </c>
      <c r="C27" s="16">
        <f>SUM(C24:C26)</f>
        <v>14665594</v>
      </c>
      <c r="D27" s="16">
        <f>SUM(D24:D26)</f>
        <v>64745</v>
      </c>
      <c r="E27" s="16">
        <f>SUM(E24:E26)</f>
        <v>110662</v>
      </c>
      <c r="F27" s="16">
        <f>SUM(F24:F26)</f>
        <v>4148</v>
      </c>
      <c r="G27" s="16">
        <f>SUM(G24:G26)</f>
        <v>16436413</v>
      </c>
    </row>
    <row r="28" spans="1:7" x14ac:dyDescent="0.25">
      <c r="A28" s="14" t="s">
        <v>47</v>
      </c>
      <c r="B28" s="19" t="s">
        <v>48</v>
      </c>
      <c r="C28" s="16">
        <v>12188788</v>
      </c>
      <c r="D28" s="17">
        <v>53227</v>
      </c>
      <c r="E28" s="16">
        <v>1756</v>
      </c>
      <c r="F28" s="16">
        <v>56</v>
      </c>
      <c r="G28" s="16">
        <v>13746456</v>
      </c>
    </row>
    <row r="29" spans="1:7" x14ac:dyDescent="0.25">
      <c r="A29" s="14" t="s">
        <v>49</v>
      </c>
      <c r="B29" s="19" t="s">
        <v>50</v>
      </c>
      <c r="C29" s="16">
        <v>12404378</v>
      </c>
      <c r="D29" s="17">
        <v>214081</v>
      </c>
      <c r="E29" s="16">
        <v>22011</v>
      </c>
      <c r="F29" s="16">
        <v>362</v>
      </c>
      <c r="G29" s="16">
        <v>11572581</v>
      </c>
    </row>
    <row r="30" spans="1:7" x14ac:dyDescent="0.25">
      <c r="A30" s="14" t="s">
        <v>51</v>
      </c>
      <c r="B30" s="19" t="s">
        <v>52</v>
      </c>
      <c r="C30" s="16">
        <f>SUM(C10+C13+C18-C23-C27-C28-C29)</f>
        <v>31913012</v>
      </c>
      <c r="D30" s="16">
        <f>D10+D13+D18-D23-D27-D28-D29</f>
        <v>-35830</v>
      </c>
      <c r="E30" s="16">
        <f>E10+E13+E18-E23-E27-E28-E29</f>
        <v>115277</v>
      </c>
      <c r="F30" s="16">
        <f>F10+F13+F18-F23-F27-F28-F29</f>
        <v>8638</v>
      </c>
      <c r="G30" s="16">
        <f>SUM(G10+G13+G18-G23-G27-G28-G29)</f>
        <v>1645702</v>
      </c>
    </row>
    <row r="31" spans="1:7" x14ac:dyDescent="0.25">
      <c r="A31" s="10" t="s">
        <v>53</v>
      </c>
      <c r="B31" s="18" t="s">
        <v>54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x14ac:dyDescent="0.25">
      <c r="A32" s="10" t="s">
        <v>55</v>
      </c>
      <c r="B32" s="18" t="s">
        <v>56</v>
      </c>
      <c r="C32" s="12">
        <v>16</v>
      </c>
      <c r="D32" s="12">
        <v>26</v>
      </c>
      <c r="E32" s="12">
        <v>0</v>
      </c>
      <c r="F32" s="12">
        <v>0</v>
      </c>
      <c r="G32" s="12">
        <v>13</v>
      </c>
    </row>
    <row r="33" spans="1:7" x14ac:dyDescent="0.25">
      <c r="A33" s="10" t="s">
        <v>57</v>
      </c>
      <c r="B33" s="18" t="s">
        <v>58</v>
      </c>
      <c r="C33" s="12">
        <v>0</v>
      </c>
      <c r="D33" s="13">
        <v>7983</v>
      </c>
      <c r="E33" s="12">
        <v>0</v>
      </c>
      <c r="F33" s="12">
        <v>0</v>
      </c>
      <c r="G33" s="12">
        <v>0</v>
      </c>
    </row>
    <row r="34" spans="1:7" x14ac:dyDescent="0.25">
      <c r="A34" s="10" t="s">
        <v>59</v>
      </c>
      <c r="B34" s="18" t="s">
        <v>60</v>
      </c>
      <c r="C34" s="12">
        <v>0</v>
      </c>
      <c r="D34" s="12">
        <v>0</v>
      </c>
      <c r="E34" s="12">
        <v>0</v>
      </c>
      <c r="F34" s="12">
        <v>0</v>
      </c>
      <c r="G34" s="12">
        <f>D34+E34+F34</f>
        <v>0</v>
      </c>
    </row>
    <row r="35" spans="1:7" x14ac:dyDescent="0.25">
      <c r="A35" s="14" t="s">
        <v>49</v>
      </c>
      <c r="B35" s="19" t="s">
        <v>61</v>
      </c>
      <c r="C35" s="16">
        <f>SUM(C31:C34)</f>
        <v>16</v>
      </c>
      <c r="D35" s="16">
        <f>SUM(D31:D34)</f>
        <v>8009</v>
      </c>
      <c r="E35" s="16">
        <f>SUM(E31:E34)</f>
        <v>0</v>
      </c>
      <c r="F35" s="16">
        <f>SUM(F31:F34)</f>
        <v>0</v>
      </c>
      <c r="G35" s="16">
        <f>SUM(G31:G34)</f>
        <v>13</v>
      </c>
    </row>
    <row r="36" spans="1:7" x14ac:dyDescent="0.25">
      <c r="A36" s="10" t="s">
        <v>62</v>
      </c>
      <c r="B36" s="18" t="s">
        <v>63</v>
      </c>
      <c r="C36" s="12">
        <v>0</v>
      </c>
      <c r="D36" s="12">
        <v>0</v>
      </c>
      <c r="E36" s="12">
        <v>0</v>
      </c>
      <c r="F36" s="12">
        <v>0</v>
      </c>
      <c r="G36" s="12">
        <f>D36+E36+F36</f>
        <v>0</v>
      </c>
    </row>
    <row r="37" spans="1:7" x14ac:dyDescent="0.25">
      <c r="A37" s="10" t="s">
        <v>64</v>
      </c>
      <c r="B37" s="18" t="s">
        <v>65</v>
      </c>
      <c r="C37" s="12">
        <v>0</v>
      </c>
      <c r="D37" s="12">
        <v>0</v>
      </c>
      <c r="E37" s="12">
        <v>0</v>
      </c>
      <c r="F37" s="12">
        <v>0</v>
      </c>
      <c r="G37" s="12">
        <f>D37+E37+F37</f>
        <v>0</v>
      </c>
    </row>
    <row r="38" spans="1:7" x14ac:dyDescent="0.25">
      <c r="A38" s="10" t="s">
        <v>66</v>
      </c>
      <c r="B38" s="18" t="s">
        <v>67</v>
      </c>
      <c r="C38" s="12">
        <v>356224</v>
      </c>
      <c r="D38" s="12">
        <v>0</v>
      </c>
      <c r="E38" s="12">
        <v>0</v>
      </c>
      <c r="F38" s="12">
        <v>0</v>
      </c>
      <c r="G38" s="12">
        <v>360938</v>
      </c>
    </row>
    <row r="39" spans="1:7" x14ac:dyDescent="0.25">
      <c r="A39" s="10" t="s">
        <v>68</v>
      </c>
      <c r="B39" s="18" t="s">
        <v>69</v>
      </c>
      <c r="C39" s="12">
        <v>0</v>
      </c>
      <c r="D39" s="12">
        <v>0</v>
      </c>
      <c r="E39" s="12">
        <v>0</v>
      </c>
      <c r="F39" s="12">
        <v>0</v>
      </c>
      <c r="G39" s="12">
        <f>D39+E39+F39</f>
        <v>0</v>
      </c>
    </row>
    <row r="40" spans="1:7" x14ac:dyDescent="0.25">
      <c r="A40" s="14" t="s">
        <v>70</v>
      </c>
      <c r="B40" s="19" t="s">
        <v>71</v>
      </c>
      <c r="C40" s="16">
        <f>SUM(C36:C39)</f>
        <v>356224</v>
      </c>
      <c r="D40" s="16">
        <f>SUM(D36:D39)</f>
        <v>0</v>
      </c>
      <c r="E40" s="16">
        <f>SUM(E36:E39)</f>
        <v>0</v>
      </c>
      <c r="F40" s="16">
        <f>SUM(F36:F39)</f>
        <v>0</v>
      </c>
      <c r="G40" s="16">
        <f>SUM(G36:G39)</f>
        <v>360938</v>
      </c>
    </row>
    <row r="41" spans="1:7" x14ac:dyDescent="0.25">
      <c r="A41" s="14" t="s">
        <v>72</v>
      </c>
      <c r="B41" s="19" t="s">
        <v>73</v>
      </c>
      <c r="C41" s="16">
        <f>SUM(C35-C40)</f>
        <v>-356208</v>
      </c>
      <c r="D41" s="16">
        <f>D35-D40</f>
        <v>8009</v>
      </c>
      <c r="E41" s="16">
        <f>E35-E40</f>
        <v>0</v>
      </c>
      <c r="F41" s="16">
        <f>F35-F40</f>
        <v>0</v>
      </c>
      <c r="G41" s="16">
        <f>SUM(G35-G40)</f>
        <v>-360925</v>
      </c>
    </row>
    <row r="42" spans="1:7" ht="18.75" x14ac:dyDescent="0.3">
      <c r="A42" s="14" t="s">
        <v>74</v>
      </c>
      <c r="B42" s="20" t="s">
        <v>75</v>
      </c>
      <c r="C42" s="21">
        <f>SUM(C30+C41)</f>
        <v>31556804</v>
      </c>
      <c r="D42" s="21">
        <f>D30+D41</f>
        <v>-27821</v>
      </c>
      <c r="E42" s="21">
        <f>E30+E41</f>
        <v>115277</v>
      </c>
      <c r="F42" s="21">
        <f>F30+F41</f>
        <v>8638</v>
      </c>
      <c r="G42" s="21">
        <f>SUM(G30+G41)</f>
        <v>1284777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2020-07-17T10:34:26Z</dcterms:created>
  <dcterms:modified xsi:type="dcterms:W3CDTF">2020-07-17T10:34:33Z</dcterms:modified>
</cp:coreProperties>
</file>