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 sz. mell V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<sst xmlns="http://schemas.openxmlformats.org/spreadsheetml/2006/main" count="111" uniqueCount="97">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</sst>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9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9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C60"/>
  <sheetViews>
    <sheetView tabSelected="1" view="pageLayout" zoomScaleNormal="145" workbookViewId="0" topLeftCell="A1">
      <selection activeCell="C60" sqref="C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161297804</v>
      </c>
    </row>
    <row r="9" spans="1:3" s="28" customFormat="1" ht="12" customHeight="1">
      <c r="A9" s="29" t="s">
        <v>16</v>
      </c>
      <c r="B9" s="30" t="s">
        <v>17</v>
      </c>
      <c r="C9" s="31">
        <f>222694+52677</f>
        <v>275371</v>
      </c>
    </row>
    <row r="10" spans="1:3" s="28" customFormat="1" ht="12" customHeight="1">
      <c r="A10" s="32" t="s">
        <v>18</v>
      </c>
      <c r="B10" s="33" t="s">
        <v>19</v>
      </c>
      <c r="C10" s="34">
        <f>31214302+33071</f>
        <v>31247373</v>
      </c>
    </row>
    <row r="11" spans="1:3" s="28" customFormat="1" ht="12" customHeight="1">
      <c r="A11" s="32" t="s">
        <v>20</v>
      </c>
      <c r="B11" s="33" t="s">
        <v>21</v>
      </c>
      <c r="C11" s="34">
        <f>70218340+143307</f>
        <v>70361647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f>24504500+8929+38693+14223</f>
        <v>24566345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161297804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169440452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202169674+215612-34745860-464966</f>
        <v>167174460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330738256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329354825</v>
      </c>
    </row>
    <row r="46" spans="1:3" ht="12" customHeight="1">
      <c r="A46" s="32" t="s">
        <v>16</v>
      </c>
      <c r="B46" s="39" t="s">
        <v>83</v>
      </c>
      <c r="C46" s="45">
        <f>81034160+181808+112360-15308800+105973+124089</f>
        <v>66249590</v>
      </c>
    </row>
    <row r="47" spans="1:3" ht="12" customHeight="1">
      <c r="A47" s="32" t="s">
        <v>18</v>
      </c>
      <c r="B47" s="33" t="s">
        <v>84</v>
      </c>
      <c r="C47" s="64">
        <f>20018301+33804+22247-3360936+69499</f>
        <v>16782915</v>
      </c>
    </row>
    <row r="48" spans="1:3" ht="12" customHeight="1">
      <c r="A48" s="32" t="s">
        <v>20</v>
      </c>
      <c r="B48" s="33" t="s">
        <v>85</v>
      </c>
      <c r="C48" s="64">
        <f>262391117-15811124-133428-124245</f>
        <v>246322320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1383431</v>
      </c>
    </row>
    <row r="52" spans="1:3" s="63" customFormat="1" ht="12" customHeight="1">
      <c r="A52" s="32" t="s">
        <v>40</v>
      </c>
      <c r="B52" s="39" t="s">
        <v>89</v>
      </c>
      <c r="C52" s="45">
        <f>1276298-265000+66900</f>
        <v>1078198</v>
      </c>
    </row>
    <row r="53" spans="1:3" ht="12" customHeight="1">
      <c r="A53" s="32" t="s">
        <v>42</v>
      </c>
      <c r="B53" s="33" t="s">
        <v>90</v>
      </c>
      <c r="C53" s="64">
        <f>500000-134607-60160</f>
        <v>305233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330738256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28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2017-06-30T09:10:47Z</dcterms:created>
  <dcterms:modified xsi:type="dcterms:W3CDTF">2017-06-30T09:10:48Z</dcterms:modified>
  <cp:category/>
  <cp:version/>
  <cp:contentType/>
  <cp:contentStatus/>
</cp:coreProperties>
</file>