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6380" windowHeight="8070" tabRatio="986" activeTab="7"/>
  </bookViews>
  <sheets>
    <sheet name="1_sz__melléklet" sheetId="1" r:id="rId1"/>
    <sheet name="2_sz__melléklet" sheetId="2" r:id="rId2"/>
    <sheet name="3_sz_melléklet" sheetId="3" r:id="rId3"/>
    <sheet name="4_sz__melléklet" sheetId="4" r:id="rId4"/>
    <sheet name="5_6_sz_melléklet" sheetId="5" r:id="rId5"/>
    <sheet name="_7_8_9_sz__melléklet" sheetId="6" r:id="rId6"/>
    <sheet name="10_11_sz_melléklet" sheetId="7" r:id="rId7"/>
    <sheet name="12_sz__melléklet" sheetId="8" r:id="rId8"/>
    <sheet name="13_14_15_sz__melléklet" sheetId="9" r:id="rId9"/>
    <sheet name="16_17_sz_melléklet" sheetId="10" r:id="rId10"/>
    <sheet name="18_19_20_sz__melléklet" sheetId="11" r:id="rId11"/>
    <sheet name="21_22_23__sz__melléklet" sheetId="12" r:id="rId12"/>
    <sheet name="24_25_sz__melléklet" sheetId="13" r:id="rId13"/>
    <sheet name="26 27 sz. melléklet" sheetId="14" r:id="rId14"/>
    <sheet name="28_sz__mell" sheetId="15" r:id="rId15"/>
    <sheet name="29__sz__melléklet" sheetId="16" r:id="rId16"/>
    <sheet name="30__sz__melléklet" sheetId="17" r:id="rId17"/>
    <sheet name="31_sz__melléklet" sheetId="18" r:id="rId18"/>
    <sheet name="32_sz_melléklet" sheetId="19" r:id="rId19"/>
    <sheet name="33_34_sz__melléklet" sheetId="20" r:id="rId20"/>
    <sheet name="35_sz_melléklet" sheetId="21" r:id="rId21"/>
    <sheet name="36. melléklet" sheetId="32" r:id="rId22"/>
    <sheet name="37. melléklet" sheetId="33" r:id="rId23"/>
    <sheet name="38.melléklet" sheetId="34" r:id="rId24"/>
    <sheet name="39. melléklet" sheetId="35" r:id="rId25"/>
    <sheet name="__40_41__sz__melléklet" sheetId="22" r:id="rId26"/>
    <sheet name="42 mellék" sheetId="27" r:id="rId27"/>
    <sheet name="43-44 melléklet" sheetId="28" r:id="rId28"/>
    <sheet name="45_46_sz__mell_" sheetId="23" r:id="rId29"/>
    <sheet name="47 melléklet" sheetId="29" r:id="rId30"/>
    <sheet name="48 melléklet" sheetId="30" r:id="rId31"/>
    <sheet name="49 melléklet" sheetId="31" r:id="rId32"/>
    <sheet name="50__sz__mell_" sheetId="24" r:id="rId33"/>
    <sheet name="Munka1" sheetId="25" r:id="rId34"/>
  </sheets>
  <externalReferences>
    <externalReference r:id="rId35"/>
  </externalReferenc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4" i="30" l="1"/>
  <c r="D14" i="30"/>
  <c r="E14" i="30"/>
  <c r="F14" i="30"/>
  <c r="H14" i="30"/>
  <c r="I14" i="30"/>
  <c r="D960" i="4"/>
  <c r="E960" i="4"/>
  <c r="C960" i="4"/>
  <c r="D944" i="4"/>
  <c r="E944" i="4"/>
  <c r="C944" i="4"/>
  <c r="M970" i="4"/>
  <c r="N959" i="4"/>
  <c r="M959" i="4"/>
  <c r="M954" i="4"/>
  <c r="M952" i="4"/>
  <c r="E8" i="1" l="1"/>
  <c r="E20" i="1"/>
  <c r="C8" i="1"/>
  <c r="D8" i="1"/>
  <c r="E73" i="21"/>
  <c r="E23" i="21"/>
  <c r="D57" i="21"/>
  <c r="D73" i="21"/>
  <c r="C73" i="21"/>
  <c r="F23" i="21"/>
  <c r="F33" i="21"/>
  <c r="E33" i="21"/>
  <c r="E57" i="21" s="1"/>
  <c r="K73" i="21"/>
  <c r="K57" i="21"/>
  <c r="I33" i="21"/>
  <c r="I57" i="21" s="1"/>
  <c r="H33" i="21"/>
  <c r="H57" i="21" s="1"/>
  <c r="J57" i="21"/>
  <c r="J33" i="21"/>
  <c r="I23" i="21"/>
  <c r="J23" i="21"/>
  <c r="H23" i="21"/>
  <c r="F15" i="21"/>
  <c r="F16" i="21"/>
  <c r="F13" i="21"/>
  <c r="D759" i="4"/>
  <c r="E759" i="4"/>
  <c r="C759" i="4"/>
  <c r="E712" i="4"/>
  <c r="D711" i="4"/>
  <c r="E711" i="4"/>
  <c r="C711" i="4"/>
  <c r="D696" i="4"/>
  <c r="D712" i="4" s="1"/>
  <c r="E696" i="4"/>
  <c r="C696" i="4"/>
  <c r="C712" i="4" s="1"/>
  <c r="E470" i="4"/>
  <c r="D470" i="4"/>
  <c r="C470" i="4"/>
  <c r="D455" i="4"/>
  <c r="E455" i="4"/>
  <c r="C455" i="4"/>
  <c r="F443" i="4"/>
  <c r="E295" i="4"/>
  <c r="D295" i="4"/>
  <c r="C295" i="4"/>
  <c r="D279" i="4"/>
  <c r="E279" i="4"/>
  <c r="C279" i="4"/>
  <c r="F183" i="4"/>
  <c r="D169" i="4"/>
  <c r="E169" i="4"/>
  <c r="C169" i="4"/>
  <c r="D154" i="4"/>
  <c r="D170" i="4" s="1"/>
  <c r="E154" i="4"/>
  <c r="E170" i="4" s="1"/>
  <c r="C154" i="4"/>
  <c r="C170" i="4" s="1"/>
  <c r="F83" i="4"/>
  <c r="F79" i="4"/>
  <c r="F57" i="21" l="1"/>
  <c r="D959" i="4"/>
  <c r="E959" i="4"/>
  <c r="C959" i="4"/>
  <c r="D971" i="4"/>
  <c r="E971" i="4"/>
  <c r="C971" i="4"/>
  <c r="F973" i="4"/>
  <c r="D43" i="8" l="1"/>
  <c r="F21" i="18" l="1"/>
  <c r="C14" i="30" l="1"/>
  <c r="F57" i="8" l="1"/>
  <c r="D57" i="8"/>
  <c r="E57" i="8"/>
  <c r="C57" i="8"/>
  <c r="D204" i="24" l="1"/>
  <c r="D132" i="24" l="1"/>
  <c r="D151" i="24" s="1"/>
  <c r="D97" i="24"/>
  <c r="D86" i="24"/>
  <c r="D45" i="24"/>
  <c r="C6" i="34" l="1"/>
  <c r="D6" i="34" s="1"/>
  <c r="E6" i="34" s="1"/>
  <c r="F6" i="34" s="1"/>
  <c r="G6" i="34" s="1"/>
  <c r="H6" i="34" s="1"/>
  <c r="I6" i="34" s="1"/>
  <c r="J6" i="34" s="1"/>
  <c r="K6" i="34" s="1"/>
  <c r="C7" i="34"/>
  <c r="D7" i="34" s="1"/>
  <c r="E7" i="34" s="1"/>
  <c r="F7" i="34" s="1"/>
  <c r="G7" i="34" s="1"/>
  <c r="H7" i="34" s="1"/>
  <c r="I7" i="34" s="1"/>
  <c r="J7" i="34" s="1"/>
  <c r="K7" i="34" s="1"/>
  <c r="K52" i="21" l="1"/>
  <c r="K51" i="21"/>
  <c r="K21" i="21"/>
  <c r="K19" i="21"/>
  <c r="K15" i="21"/>
  <c r="K14" i="21"/>
  <c r="K13" i="21"/>
  <c r="F23" i="17"/>
  <c r="F13" i="9" l="1"/>
  <c r="F12" i="9"/>
  <c r="F8" i="9"/>
  <c r="F72" i="9"/>
  <c r="F40" i="9"/>
  <c r="F44" i="9"/>
  <c r="F56" i="8"/>
  <c r="F43" i="8"/>
  <c r="F8" i="8"/>
  <c r="D8" i="8"/>
  <c r="C8" i="8"/>
  <c r="F15" i="8"/>
  <c r="F22" i="8"/>
  <c r="F14" i="8"/>
  <c r="F13" i="8"/>
  <c r="F10" i="8"/>
  <c r="F9" i="8"/>
  <c r="F12" i="6"/>
  <c r="F13" i="6"/>
  <c r="F17" i="6"/>
  <c r="F18" i="6"/>
  <c r="F20" i="6"/>
  <c r="F21" i="6"/>
  <c r="F22" i="6"/>
  <c r="F23" i="6"/>
  <c r="F24" i="6"/>
  <c r="F25" i="6"/>
  <c r="F26" i="6"/>
  <c r="F11" i="6"/>
  <c r="F31" i="5" l="1"/>
  <c r="D11" i="5"/>
  <c r="C11" i="5"/>
  <c r="F50" i="2"/>
  <c r="D50" i="2"/>
  <c r="E50" i="2"/>
  <c r="C50" i="2"/>
  <c r="F37" i="2"/>
  <c r="D37" i="2"/>
  <c r="E37" i="2"/>
  <c r="C37" i="2"/>
  <c r="D48" i="2"/>
  <c r="E48" i="2"/>
  <c r="C48" i="2"/>
  <c r="I14" i="1"/>
  <c r="J14" i="1"/>
  <c r="K14" i="1" s="1"/>
  <c r="H14" i="1"/>
  <c r="F36" i="2"/>
  <c r="D36" i="2"/>
  <c r="E36" i="2"/>
  <c r="C36" i="2"/>
  <c r="F27" i="2"/>
  <c r="F26" i="2"/>
  <c r="D24" i="2"/>
  <c r="F24" i="2" s="1"/>
  <c r="E24" i="2"/>
  <c r="C24" i="2"/>
  <c r="F19" i="2"/>
  <c r="F21" i="2"/>
  <c r="F23" i="2"/>
  <c r="F16" i="2"/>
  <c r="F15" i="2"/>
  <c r="F11" i="2"/>
  <c r="F12" i="2"/>
  <c r="F10" i="2"/>
  <c r="I29" i="1"/>
  <c r="J29" i="1"/>
  <c r="H29" i="1"/>
  <c r="K9" i="1"/>
  <c r="K10" i="1"/>
  <c r="K11" i="1"/>
  <c r="K12" i="1"/>
  <c r="K13" i="1"/>
  <c r="K15" i="1"/>
  <c r="K16" i="1"/>
  <c r="K19" i="1"/>
  <c r="K20" i="1"/>
  <c r="K23" i="1"/>
  <c r="K26" i="1"/>
  <c r="I8" i="1"/>
  <c r="K8" i="1" s="1"/>
  <c r="J8" i="1"/>
  <c r="H8" i="1"/>
  <c r="C29" i="1"/>
  <c r="F9" i="1"/>
  <c r="F10" i="1"/>
  <c r="F11" i="1"/>
  <c r="K29" i="1" l="1"/>
  <c r="F8" i="1"/>
  <c r="D29" i="1"/>
  <c r="E29" i="1"/>
  <c r="C27" i="27"/>
  <c r="F25" i="35"/>
  <c r="F24" i="35"/>
  <c r="F23" i="35"/>
  <c r="F22" i="35"/>
  <c r="F21" i="35"/>
  <c r="F20" i="35"/>
  <c r="F19" i="35"/>
  <c r="F18" i="35"/>
  <c r="F17" i="35"/>
  <c r="F16" i="35"/>
  <c r="F15" i="35"/>
  <c r="F14" i="35"/>
  <c r="F11" i="35"/>
  <c r="F10" i="35"/>
  <c r="L21" i="34"/>
  <c r="K21" i="34"/>
  <c r="J21" i="34"/>
  <c r="I21" i="34"/>
  <c r="H21" i="34"/>
  <c r="G21" i="34"/>
  <c r="F21" i="34"/>
  <c r="E21" i="34"/>
  <c r="D21" i="34"/>
  <c r="C21" i="34"/>
  <c r="B21" i="34"/>
  <c r="M20" i="34"/>
  <c r="B12" i="34"/>
  <c r="B13" i="34" s="1"/>
  <c r="M11" i="34"/>
  <c r="C10" i="34"/>
  <c r="M9" i="34"/>
  <c r="M8" i="34"/>
  <c r="L7" i="34"/>
  <c r="E27" i="32"/>
  <c r="D27" i="32"/>
  <c r="C27" i="32"/>
  <c r="E19" i="32"/>
  <c r="D19" i="32"/>
  <c r="C15" i="32"/>
  <c r="C19" i="32" s="1"/>
  <c r="D34" i="31"/>
  <c r="C34" i="31"/>
  <c r="C35" i="31" s="1"/>
  <c r="D31" i="31"/>
  <c r="C31" i="31"/>
  <c r="E30" i="31"/>
  <c r="E29" i="31"/>
  <c r="E28" i="31"/>
  <c r="E27" i="31"/>
  <c r="D22" i="31"/>
  <c r="C22" i="31"/>
  <c r="E22" i="31" s="1"/>
  <c r="E21" i="31"/>
  <c r="E20" i="31"/>
  <c r="D19" i="31"/>
  <c r="D23" i="31" s="1"/>
  <c r="C19" i="31"/>
  <c r="C23" i="31" s="1"/>
  <c r="E23" i="31" s="1"/>
  <c r="E18" i="31"/>
  <c r="E17" i="31"/>
  <c r="D15" i="31"/>
  <c r="C15" i="31"/>
  <c r="E14" i="31"/>
  <c r="E13" i="31"/>
  <c r="D12" i="31"/>
  <c r="C12" i="31"/>
  <c r="C16" i="31" s="1"/>
  <c r="E11" i="31"/>
  <c r="E10" i="31"/>
  <c r="J14" i="30"/>
  <c r="D16" i="31" l="1"/>
  <c r="D24" i="31" s="1"/>
  <c r="F29" i="1"/>
  <c r="D35" i="31"/>
  <c r="E35" i="31" s="1"/>
  <c r="E31" i="31"/>
  <c r="E15" i="31"/>
  <c r="M21" i="34"/>
  <c r="B22" i="34"/>
  <c r="M7" i="34"/>
  <c r="D10" i="34"/>
  <c r="E10" i="34" s="1"/>
  <c r="F10" i="34" s="1"/>
  <c r="G10" i="34" s="1"/>
  <c r="H10" i="34" s="1"/>
  <c r="I10" i="34" s="1"/>
  <c r="J10" i="34" s="1"/>
  <c r="K10" i="34" s="1"/>
  <c r="L10" i="34" s="1"/>
  <c r="C12" i="34"/>
  <c r="C13" i="34" s="1"/>
  <c r="C22" i="34" s="1"/>
  <c r="C24" i="31"/>
  <c r="E24" i="31" s="1"/>
  <c r="E16" i="31"/>
  <c r="E12" i="31"/>
  <c r="E34" i="31"/>
  <c r="E19" i="31"/>
  <c r="E39" i="28"/>
  <c r="G23" i="28"/>
  <c r="F23" i="28"/>
  <c r="E23" i="28"/>
  <c r="H11" i="28"/>
  <c r="H23" i="28" s="1"/>
  <c r="M10" i="34" l="1"/>
  <c r="D12" i="34"/>
  <c r="E204" i="24"/>
  <c r="E213" i="24" s="1"/>
  <c r="D175" i="24"/>
  <c r="E132" i="24"/>
  <c r="E124" i="24"/>
  <c r="D124" i="24"/>
  <c r="E117" i="24"/>
  <c r="D117" i="24"/>
  <c r="E115" i="24"/>
  <c r="D115" i="24"/>
  <c r="E97" i="24"/>
  <c r="E86" i="24"/>
  <c r="E78" i="24"/>
  <c r="D78" i="24"/>
  <c r="E64" i="24"/>
  <c r="D64" i="24"/>
  <c r="E62" i="24"/>
  <c r="D62" i="24"/>
  <c r="E45" i="24"/>
  <c r="E12" i="24"/>
  <c r="D12" i="24"/>
  <c r="E9" i="24"/>
  <c r="D9" i="24"/>
  <c r="E12" i="34" l="1"/>
  <c r="E13" i="34" s="1"/>
  <c r="E22" i="34" s="1"/>
  <c r="D13" i="34"/>
  <c r="E151" i="24"/>
  <c r="D22" i="34" l="1"/>
  <c r="F12" i="34"/>
  <c r="F13" i="34" s="1"/>
  <c r="F22" i="34" s="1"/>
  <c r="G12" i="34" l="1"/>
  <c r="H12" i="34" l="1"/>
  <c r="H13" i="34" s="1"/>
  <c r="H22" i="34" s="1"/>
  <c r="G13" i="34"/>
  <c r="G22" i="34" l="1"/>
  <c r="I12" i="34"/>
  <c r="J12" i="34" l="1"/>
  <c r="J13" i="34" s="1"/>
  <c r="J22" i="34" s="1"/>
  <c r="I13" i="34"/>
  <c r="I22" i="34" s="1"/>
  <c r="K12" i="34" l="1"/>
  <c r="K13" i="34" s="1"/>
  <c r="K22" i="34" s="1"/>
  <c r="L6" i="34"/>
  <c r="L12" i="34" l="1"/>
  <c r="M6" i="34"/>
  <c r="L13" i="34" l="1"/>
  <c r="M12" i="34"/>
  <c r="L22" i="34" l="1"/>
  <c r="M13" i="34"/>
  <c r="M22" i="34" s="1"/>
</calcChain>
</file>

<file path=xl/sharedStrings.xml><?xml version="1.0" encoding="utf-8"?>
<sst xmlns="http://schemas.openxmlformats.org/spreadsheetml/2006/main" count="4084" uniqueCount="1087">
  <si>
    <t>Költségvetés mérlege</t>
  </si>
  <si>
    <t>adatok: Ft-ban</t>
  </si>
  <si>
    <t>Sor-szám</t>
  </si>
  <si>
    <t>BEVÉTEL</t>
  </si>
  <si>
    <t>KIADÁS</t>
  </si>
  <si>
    <t>Megnevezés</t>
  </si>
  <si>
    <t>Eredeti EI</t>
  </si>
  <si>
    <t>Módosított EI</t>
  </si>
  <si>
    <t>Teljesítés</t>
  </si>
  <si>
    <t>Teljesítés %-a</t>
  </si>
  <si>
    <t>Eredeti Ei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</si>
  <si>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</si>
  <si>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</si>
  <si>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</si>
  <si>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</si>
  <si>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</si>
  <si>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</si>
  <si>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</si>
  <si>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</si>
  <si>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</si>
  <si>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</si>
  <si>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</si>
  <si>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1.</t>
  </si>
  <si>
    <t>I. Működési kiadások összesen</t>
  </si>
  <si>
    <t>2.</t>
  </si>
  <si>
    <t>1. Személyi jellegű juttatások K1</t>
  </si>
  <si>
    <t>3.</t>
  </si>
  <si>
    <t>2. Munkaadót terh. járulékok, szoc. hozzájár. adó K2</t>
  </si>
  <si>
    <t>4.</t>
  </si>
  <si>
    <t>3. Dologi kiadás K3</t>
  </si>
  <si>
    <t>5.</t>
  </si>
  <si>
    <t>I/4. Egyéb működési bevételek</t>
  </si>
  <si>
    <t>4. Egyéb működési kiadások összesen K5</t>
  </si>
  <si>
    <t>6.</t>
  </si>
  <si>
    <t>Működési célú átvett pénzeszközök ÁHK B6</t>
  </si>
  <si>
    <t>5. Ellátottak pénzbeli juttatásai K4</t>
  </si>
  <si>
    <t>7.</t>
  </si>
  <si>
    <t>II. Felhalmozási kiadások összesen</t>
  </si>
  <si>
    <t>8.</t>
  </si>
  <si>
    <t>1. Beruházási kiadások ÁFÁ-val K6</t>
  </si>
  <si>
    <t>9.</t>
  </si>
  <si>
    <t>2. Felújítási kiadások ÁFÁ-al K7</t>
  </si>
  <si>
    <t>10.</t>
  </si>
  <si>
    <t>II/3. Egyéb felhalmozási bevételek</t>
  </si>
  <si>
    <t>3. Egyéb felhalmozási kiadások K8</t>
  </si>
  <si>
    <t>11.</t>
  </si>
  <si>
    <t>III. Támog. kölcs. visszat. igénybevétele</t>
  </si>
  <si>
    <t>III. Támog. kölcs. nyújtása, törleszt. össz.</t>
  </si>
  <si>
    <t>12.</t>
  </si>
  <si>
    <t>III. Finanszírozási kiadások K9</t>
  </si>
  <si>
    <t>13.</t>
  </si>
  <si>
    <t>1. Szabad pénze. betétként való elhely. K916</t>
  </si>
  <si>
    <t>14.</t>
  </si>
  <si>
    <t>2 Államházt. Belüli megelőleg. B814</t>
  </si>
  <si>
    <t>15.</t>
  </si>
  <si>
    <t>3.Betétek megszüntetése B817</t>
  </si>
  <si>
    <t>3. ÁHT belül megelőlegezések visszaf.K914</t>
  </si>
  <si>
    <t>16.</t>
  </si>
  <si>
    <t>4.Központi irányítószervi támogatás</t>
  </si>
  <si>
    <t>4. Belföldi értékpapírok kiadása K912</t>
  </si>
  <si>
    <t>17.</t>
  </si>
  <si>
    <t>18.</t>
  </si>
  <si>
    <t>6.Rövid lejáratú hitelek felvétele B8113</t>
  </si>
  <si>
    <t>6.Rövid lejáratú hitel törlesztés K9113</t>
  </si>
  <si>
    <t>19.</t>
  </si>
  <si>
    <t>7.Hosszú lejáratú hitelelvétel B8111</t>
  </si>
  <si>
    <t>7.Hosszú lejáratú hitel törlesztés K9111</t>
  </si>
  <si>
    <t>8. Likviditási c. hitelek felv. B8112</t>
  </si>
  <si>
    <t>8. Adóssághoz nem kapcs. Számr.ü. K93</t>
  </si>
  <si>
    <t>22.</t>
  </si>
  <si>
    <t>Tárgyévi költségvetési bevételek összesen (I. + II. +III. )</t>
  </si>
  <si>
    <t>Tárgyévi költségvetési kiadások összesen (I. + II. +III. )</t>
  </si>
  <si>
    <t>Ft-ban</t>
  </si>
  <si>
    <t>KIADÁSOK JOGCÍMEI</t>
  </si>
  <si>
    <t>I. MŰKÖDÉSI KIADÁSOK</t>
  </si>
  <si>
    <t>1. Személyi juttatás  K1.</t>
  </si>
  <si>
    <t>2. Munkaadót terh. jár. és szos.hozzj. adó K2.</t>
  </si>
  <si>
    <t>3. Dologi kiadás K3.</t>
  </si>
  <si>
    <t xml:space="preserve">    Ebből: - hosszú lej. fejl.hitel kamata  K353</t>
  </si>
  <si>
    <t xml:space="preserve">                 - működési célú kamatkiadás  K353</t>
  </si>
  <si>
    <t>4. Egyéb működési célú kiadások összesen  K5</t>
  </si>
  <si>
    <t xml:space="preserve">    4.1.Egyéb  műk. c. támogatás ÁHB-re K506</t>
  </si>
  <si>
    <t xml:space="preserve">    4.2. Műk.c. kölcsönnyújtás ÁHB-re K504</t>
  </si>
  <si>
    <t xml:space="preserve">    4.3. Műk.c. tám, kölcs. törlesztése ÁHB-re K505</t>
  </si>
  <si>
    <t xml:space="preserve">    4.4.Egyéb műk. c. támogatások ÁHK K511</t>
  </si>
  <si>
    <t xml:space="preserve">    4.5. Műk. c. kölcsönök nyújtása ÁHK-re K508</t>
  </si>
  <si>
    <t xml:space="preserve">    4.6. Tartalékok   K512</t>
  </si>
  <si>
    <t xml:space="preserve">    4.7. Elvonások és befizetések K502</t>
  </si>
  <si>
    <t>5. Ellátottak pénzbeli juttatásai  K4</t>
  </si>
  <si>
    <t>I. Működési kiad. összesen</t>
  </si>
  <si>
    <t>II. FELHALMOZÁSI KIADÁSOK</t>
  </si>
  <si>
    <t>1. Beruházás ÁFÁ-val   K6</t>
  </si>
  <si>
    <t>2. Felújítás ÁFÁ-val  K7</t>
  </si>
  <si>
    <t>20.</t>
  </si>
  <si>
    <t>3. Egyéb felhalmozási célú kiadások összesen K8</t>
  </si>
  <si>
    <t>21.</t>
  </si>
  <si>
    <t xml:space="preserve">    3.1.Egyéb felhalmozási c. támog ÁHB-re K84</t>
  </si>
  <si>
    <t xml:space="preserve">    3.2. Felhalm. célú kölcsönök nyújtása ÁHB-re K82</t>
  </si>
  <si>
    <t>23.</t>
  </si>
  <si>
    <t xml:space="preserve">    3.3. Felhalm. célú kölcsönök törle. ÁHB-re K83</t>
  </si>
  <si>
    <t>24.</t>
  </si>
  <si>
    <t xml:space="preserve">    3.4.Egyéb felhalm. C. támogatások ÁHK K88</t>
  </si>
  <si>
    <t>25.</t>
  </si>
  <si>
    <t xml:space="preserve">    3.5. Felhalm. c kölcsönök nyújtása ÁHK. K86</t>
  </si>
  <si>
    <t>26.</t>
  </si>
  <si>
    <t xml:space="preserve">    3.6. Lakástámogatás K87</t>
  </si>
  <si>
    <t>27.</t>
  </si>
  <si>
    <t>4. Hosszú lejáratú hitelek kamata</t>
  </si>
  <si>
    <t>28.</t>
  </si>
  <si>
    <t>29.</t>
  </si>
  <si>
    <t>30.</t>
  </si>
  <si>
    <t>II. Felhalmozási kiadás összesen</t>
  </si>
  <si>
    <t>31.</t>
  </si>
  <si>
    <t>TÁRGYÉVI KÖLTSÉGVETÉSI KIADÁS ÖSSZESEN (I.+II.)</t>
  </si>
  <si>
    <t>32.</t>
  </si>
  <si>
    <t>III. FINANSZÍROZÁSI KIADÁSOK</t>
  </si>
  <si>
    <t>33.</t>
  </si>
  <si>
    <t>1.Adóssághoz nem kapcs. szárm. ügyl.kiad. K93</t>
  </si>
  <si>
    <t>34.</t>
  </si>
  <si>
    <t>2. Pénzeszköz betétként való elhelyezése K916</t>
  </si>
  <si>
    <t>35.</t>
  </si>
  <si>
    <t>3. Központi, irányítószervi támogatás K915</t>
  </si>
  <si>
    <t>36.</t>
  </si>
  <si>
    <t>4. Pénzügyi lízing kiadásai K917</t>
  </si>
  <si>
    <t>37.</t>
  </si>
  <si>
    <t>5. Belföldi értékpapírok kiadásai K912</t>
  </si>
  <si>
    <t>38.</t>
  </si>
  <si>
    <t>6. Likviditási célú hitel törlesztés K9112</t>
  </si>
  <si>
    <t>39.</t>
  </si>
  <si>
    <t>7.Rövid lejáratú hitel törlesztés  K9113</t>
  </si>
  <si>
    <t>40.</t>
  </si>
  <si>
    <t>8.Hosszú lejáratú hitelek  hitel törlesztése K9111</t>
  </si>
  <si>
    <t>41.</t>
  </si>
  <si>
    <t>III. Finanszírozási kiadások összesen:</t>
  </si>
  <si>
    <t>42.</t>
  </si>
  <si>
    <t>KIADÁS MINDÖSSZESEN (I. + II. +III.)</t>
  </si>
  <si>
    <t>III. Finanszírozási kiadások összesen: K9</t>
  </si>
  <si>
    <t>063080</t>
  </si>
  <si>
    <t>Vízellátással kapcsolatos közmű építése, fenntartása, üzemeltetése</t>
  </si>
  <si>
    <t xml:space="preserve">    4.4.Egyéb műk. c. támogatások ÁHK K512</t>
  </si>
  <si>
    <t xml:space="preserve">    4.6. Tartalékok   K513</t>
  </si>
  <si>
    <t>900060</t>
  </si>
  <si>
    <t>Finanszírozási műveletek</t>
  </si>
  <si>
    <t>066020</t>
  </si>
  <si>
    <t>Város és községgazdálkodás</t>
  </si>
  <si>
    <t>013320</t>
  </si>
  <si>
    <t>Köztemető fenntartás és működtetés</t>
  </si>
  <si>
    <t>041232-</t>
  </si>
  <si>
    <t>041233</t>
  </si>
  <si>
    <t>Közfoglalkoztatás</t>
  </si>
  <si>
    <t>066010</t>
  </si>
  <si>
    <t>FT-ban</t>
  </si>
  <si>
    <t>Zöldterület kezelés</t>
  </si>
  <si>
    <t>063020</t>
  </si>
  <si>
    <t>Víz termelés, -kezelés</t>
  </si>
  <si>
    <t>064010</t>
  </si>
  <si>
    <t>Közvilágítás</t>
  </si>
  <si>
    <t>045160</t>
  </si>
  <si>
    <t>Közutak üzemeltetése</t>
  </si>
  <si>
    <t>107051</t>
  </si>
  <si>
    <t>107060</t>
  </si>
  <si>
    <t>011130</t>
  </si>
  <si>
    <t>Önkormányzati igazgatás.</t>
  </si>
  <si>
    <t>082092</t>
  </si>
  <si>
    <t>Könyvtári és közművelődési szolgáltatás</t>
  </si>
  <si>
    <t>018010</t>
  </si>
  <si>
    <t>4.  ÁHT belül megelőlegezések visszafiz.K914</t>
  </si>
  <si>
    <t>Önkormányzat összesen</t>
  </si>
  <si>
    <t>4. ÁHT belül megelőlegezések visszafiz. K914</t>
  </si>
  <si>
    <t>I. 4.1. Egyéb működési célú támogatás  államháztartáson belülre K506</t>
  </si>
  <si>
    <t>Támogatott megnevezése</t>
  </si>
  <si>
    <t xml:space="preserve">    - Rendőrségnek</t>
  </si>
  <si>
    <t xml:space="preserve">    - Önkormányzat - Mezőkövesd Önkormányzatnak, Többcélú Kist.Társulás</t>
  </si>
  <si>
    <t xml:space="preserve"> - Óvodafenntartó Társulásnak</t>
  </si>
  <si>
    <t>Összesen</t>
  </si>
  <si>
    <t>I. 4.7. Elvonások és befizetések K502</t>
  </si>
  <si>
    <t xml:space="preserve"> Ft-ban</t>
  </si>
  <si>
    <t>Normatív támog. elsz. visszafiz. Kötelez.</t>
  </si>
  <si>
    <t>Adósságkonsz. Kapcs. Visszafiz.köt.</t>
  </si>
  <si>
    <t>Elvonások, befizetések összesen K502</t>
  </si>
  <si>
    <t>I.  4.4. Egyéb működési célú támogatás államháztartáson kívülre K512</t>
  </si>
  <si>
    <t>Működés c.támogatás ÁHT.kivül</t>
  </si>
  <si>
    <t>Ebből: - Háztartások (BURSA)</t>
  </si>
  <si>
    <t>Fiatalok első lakáshoz jutásának támog.</t>
  </si>
  <si>
    <t xml:space="preserve">          - Ivóviíz pályázatra nyert</t>
  </si>
  <si>
    <t>Helyi Polgárőrség</t>
  </si>
  <si>
    <t>I.  5. Ellátottak pénzbeli juttatásai K4</t>
  </si>
  <si>
    <t xml:space="preserve"> Módosított EI</t>
  </si>
  <si>
    <t>55 év felettiek rendszeres szoc.segélye K48</t>
  </si>
  <si>
    <t>Egészségkár. Rendszeres szoc. Segélye K48</t>
  </si>
  <si>
    <t>Rendszeres szoc. segély önk. rend. K48</t>
  </si>
  <si>
    <t>Foglalkoztatást helyettesítő támogatás K45</t>
  </si>
  <si>
    <t>Időskorúak járadéka</t>
  </si>
  <si>
    <t>Temetési segély K48</t>
  </si>
  <si>
    <t>Kiegészítő gyermekvédelmi támogatás K42</t>
  </si>
  <si>
    <t>Kiegészítő gyermekvédelmi pótlék K42</t>
  </si>
  <si>
    <t>Rendkívüli gyermekvédelmi támogatás K42</t>
  </si>
  <si>
    <t xml:space="preserve"> Természetben nyújtott gyermekvédel K42</t>
  </si>
  <si>
    <t>Szemétszállítás támogatása K48</t>
  </si>
  <si>
    <t>Tanszertámogatás  K48</t>
  </si>
  <si>
    <t>Étkezési támogatás  K48</t>
  </si>
  <si>
    <t>Közköltséges temetés  K48</t>
  </si>
  <si>
    <t>Önkormányzati támogatás /Mikulás csomag/</t>
  </si>
  <si>
    <t>Társadalom-, szociálpol. és egyéb juttatás össz.</t>
  </si>
  <si>
    <t>II.  3.1. Egyéb felhalmozási célú támogatás államháztartáson belülre K84</t>
  </si>
  <si>
    <t>Támogatás értékű felhalmozási kiadás össz.</t>
  </si>
  <si>
    <t>II.  3.4. Egyéb felhalmozási célú támogatás államháztatáson kívűlre  K88</t>
  </si>
  <si>
    <t>Felhalm.c. pénzeszk.átad. Összesen:</t>
  </si>
  <si>
    <t>II. 3.6. Lakástámogatás K87</t>
  </si>
  <si>
    <t xml:space="preserve">                 Ft-ban</t>
  </si>
  <si>
    <t>Intézmények összesen:</t>
  </si>
  <si>
    <t>Polgármesteri Hivatal összesen:</t>
  </si>
  <si>
    <t>Önkormányzat:</t>
  </si>
  <si>
    <t xml:space="preserve">   Lakásépítés támogatása</t>
  </si>
  <si>
    <t>Önkormányzat összesen:</t>
  </si>
  <si>
    <t>MINDÖSSZESEN</t>
  </si>
  <si>
    <t>Támogatási kölcsönök nyújtása, törlesztése</t>
  </si>
  <si>
    <t xml:space="preserve">                Ft-ban</t>
  </si>
  <si>
    <t>I. 4. Egyéb működési célú kiadás K5</t>
  </si>
  <si>
    <t>I.4.2. Működési célú visszatérítendő támogatások, kölcsönök nyújtása ÁHB-re K504</t>
  </si>
  <si>
    <t>I.4.3. Működési célú visszatérítendő támogatások, kölcsönök törlesztése ÁHB-re K505</t>
  </si>
  <si>
    <t>I.4.5. Működési célú visszatérítendő támogatások, kölcsönök nyújtása ÁHK-re K508</t>
  </si>
  <si>
    <t xml:space="preserve">          I. 4.5.1.  Kamatmentes kölcsön nyújtása háztartásoknak</t>
  </si>
  <si>
    <t xml:space="preserve">          I. 4.5.2.  Kamatmentes kölcsön nyújtása civil szervezeteknek</t>
  </si>
  <si>
    <t>Működési célú visszatérítendő támogatások, kölcsönök nyújtása, törlesztése összesen</t>
  </si>
  <si>
    <t>II. 3. Egyéb felhalmozási célú kiadás K8</t>
  </si>
  <si>
    <t>II.3.2. Felhalmozási célú visszatérítendő támogatások, kölcsönök nyújtása ÁHB-re K82</t>
  </si>
  <si>
    <t>II.3.3. Felhalmozási célú visszatérítendő támogatások, kölcsönök törlesztése ÁHB-re K83</t>
  </si>
  <si>
    <t>II.3.5. Felhalmozási célú visszatérítendő támogatások, kölcsönök nyújtása ÁHK-re K86</t>
  </si>
  <si>
    <t xml:space="preserve">          II.3.5.1. Lakáscélú kölcsön nyújtása háztartásoknak</t>
  </si>
  <si>
    <t xml:space="preserve">          II.3.5.2. Praxisvásárlásra nyújtott kölcsön</t>
  </si>
  <si>
    <t xml:space="preserve">          II.3.5.3. Fejlesztésre nyújtott  kölcsön</t>
  </si>
  <si>
    <t>Felhalmozási célú visszatérítendő támogatások, kölcsönök nyújtása, törlesztése összesen</t>
  </si>
  <si>
    <t>Visszatérítendő támogatások, kölcsönök nyújtása, törlesztése  mindösszesen</t>
  </si>
  <si>
    <t xml:space="preserve">  BEVÉTELEK JOGCÍMEI</t>
  </si>
  <si>
    <t>I. MŰKÖDÉSI BEVÉTELEK Össz. (I/1..+I/4)</t>
  </si>
  <si>
    <t>I/1. Működési bevételek B4</t>
  </si>
  <si>
    <t>I/2. Közhatalmi bevételek (2.1..+2.6) B3</t>
  </si>
  <si>
    <t>2.1. Jövedelemadók B31</t>
  </si>
  <si>
    <t>2.2. Vagyoni típusú adók B34</t>
  </si>
  <si>
    <t>2.3. Termékek és szolgáltatások adói B35</t>
  </si>
  <si>
    <t>2.4. Egyéb közhatalmi bevételek B36</t>
  </si>
  <si>
    <t>I/3. Működési támogatások ÁHB (3.1..+3.5)B1</t>
  </si>
  <si>
    <t>3.1. Önkorm. működési támogatásai B11</t>
  </si>
  <si>
    <t xml:space="preserve">     3.1.1. Önkorm.  műk. támog. B111-B114</t>
  </si>
  <si>
    <t xml:space="preserve">     3.1.2.Műk. c. költségvetési támog és kieg. B115</t>
  </si>
  <si>
    <t xml:space="preserve">     3.1.3.Elszámolásból származó bevételek  B116</t>
  </si>
  <si>
    <t>3.2 Elvonások és befizetések bevételei B12</t>
  </si>
  <si>
    <t>3.3.Műk.c. visszatér. támog., kölcs. megtér.ÁHB B14</t>
  </si>
  <si>
    <t>3.4. Egyéb műk. célú támogatások ÁHB B16</t>
  </si>
  <si>
    <t>3.5. Műk.c. visszat.tám, kölcs. Igénybev. ÁHB B15</t>
  </si>
  <si>
    <t>I/4. Működési célú átvett pénzeszközök B6</t>
  </si>
  <si>
    <t>4.1.Műk.c.tám.kölcsön visszat. ÁHK-ről B62</t>
  </si>
  <si>
    <t>4.2.Egyéb műk.c. pénzeszk.átvétel ÁHK-ről B63</t>
  </si>
  <si>
    <t>II. FELHALMOZÁSI BEVÉT. Össz. (II/1..+II/3)</t>
  </si>
  <si>
    <t>II/1. Felhalmozási bevételek B5</t>
  </si>
  <si>
    <t>1.1. Immateriális javak értékesítése B51</t>
  </si>
  <si>
    <t>1.2. Ingatlanok értékesítése B52</t>
  </si>
  <si>
    <t>1.3.Egyéb tárgyi eszközök értékesítése B53</t>
  </si>
  <si>
    <t>1.4. Részesedések értékesítése B54</t>
  </si>
  <si>
    <t>1.5. Részesedések megszűnéséhez kapcs. Bevétel B55</t>
  </si>
  <si>
    <t>II/2. Felhalmozási c. támogatások B2</t>
  </si>
  <si>
    <t>2.1. Felhalmozási célú önkorm.támogatások B21</t>
  </si>
  <si>
    <t>2.2. Felhalh.c.vissztér. Támog.kölcs.ig.vég ÁHB B24</t>
  </si>
  <si>
    <t>2.3.Felh.c. visszatér.támog., kölcs. megtér. ÁHB. B23</t>
  </si>
  <si>
    <t>2.4Egyéb felh.c. támog. bevételei ÁHB B25</t>
  </si>
  <si>
    <t>II/3. Felhalmozási c. átvett pénzeszközök B7</t>
  </si>
  <si>
    <t>3.1.Felh.c. visszatér.támog., kölcs. megtér. ÁHK B72</t>
  </si>
  <si>
    <t>3.2.Egyéb felh.c. átvett pénzeszk. ÁHK B73</t>
  </si>
  <si>
    <t>TÁRGYÉVI INTÉZMÉNYI BEVÉTELEK ÖSSZESEN (I+II)</t>
  </si>
  <si>
    <t>III. FINANSZÍROZÁSI BEVÉTELEK B8</t>
  </si>
  <si>
    <t>1. Hosszú lej. hitelek kölcs.felvétele B8111</t>
  </si>
  <si>
    <t>2. Likviditási c.hitelek, kölcs. felvétele B8112</t>
  </si>
  <si>
    <t>3. Rövid lej. hitelek, kölcs. felvétele B8113</t>
  </si>
  <si>
    <t>4. Belföldi értékpapírok bev. B812</t>
  </si>
  <si>
    <t>5. Maradvány igénybevétele B813</t>
  </si>
  <si>
    <t>6. Államházt. belüli megelőleg. B814</t>
  </si>
  <si>
    <t>43.</t>
  </si>
  <si>
    <t>7. Államházt.belüli megeloleg.törleszt. B814</t>
  </si>
  <si>
    <t>44.</t>
  </si>
  <si>
    <t>8. Központi irányítószervi támog. B816</t>
  </si>
  <si>
    <t>45.</t>
  </si>
  <si>
    <t>9. Betétek megszüntetése B817</t>
  </si>
  <si>
    <t>46.</t>
  </si>
  <si>
    <t>10. Adóssághoz nem kapcs. Szárm. Ügylet B83</t>
  </si>
  <si>
    <t>47.</t>
  </si>
  <si>
    <t>III. FINANSZÍROZÁSI BEVÉTELEK ÖSSZESEN:</t>
  </si>
  <si>
    <t>48.</t>
  </si>
  <si>
    <t>BEVÉTELEK MINDÖSSZESEN (I.+II.+III.)</t>
  </si>
  <si>
    <t xml:space="preserve"> </t>
  </si>
  <si>
    <t xml:space="preserve">               I/1. Működési bevételek részletezése B4</t>
  </si>
  <si>
    <t>1.1. Készlet értékesítés ellenértéke B401</t>
  </si>
  <si>
    <t>1.2.Szolgáltatások ellenértéke B402</t>
  </si>
  <si>
    <t>1.3.Közvetített szolgáltatások ellenértéke B403</t>
  </si>
  <si>
    <t>1.4. Tulajdonosi bevételek B404</t>
  </si>
  <si>
    <t xml:space="preserve">      ebből: felhalmozási célra felh.</t>
  </si>
  <si>
    <t>1.5. Ellátási díjak B405</t>
  </si>
  <si>
    <t>1.6. Kiszámlázott általános forgalmi adó B406</t>
  </si>
  <si>
    <t>1.7. Általános forgalmi adó visszatérítése B407</t>
  </si>
  <si>
    <t xml:space="preserve">      ebből: felhalm.célú áfavisszatér.</t>
  </si>
  <si>
    <t>1.8. Kamatbevételek B408</t>
  </si>
  <si>
    <t xml:space="preserve">      ebből felhalm. Célú kamatbevétel</t>
  </si>
  <si>
    <t>1.9. Egyéb pénzügyi műveletek bevétele B409</t>
  </si>
  <si>
    <t>1.10. Egyéb működési bevételek B410</t>
  </si>
  <si>
    <t>I/1. Intézményi működési bevételek összesen</t>
  </si>
  <si>
    <t xml:space="preserve">          I/2.1. - I/2.3.  Közhatalmi bevételek  részletezése B31-B35</t>
  </si>
  <si>
    <t>2.1.1. Magánszemélyek jövedelmadói B311</t>
  </si>
  <si>
    <t xml:space="preserve">         2.1.1.1.termőföld bérbeadásból származó jövedelem utáni szja</t>
  </si>
  <si>
    <t>2.2.Vagyoni típusú adók B34</t>
  </si>
  <si>
    <t>2.2.1. építményadó</t>
  </si>
  <si>
    <t>2.2.2. épület után fizetett idegenforgalmi adó</t>
  </si>
  <si>
    <t>2.2.3. magánszemélyek kommunális adója</t>
  </si>
  <si>
    <t>2.2.4. telekadó</t>
  </si>
  <si>
    <t>2.3.1. Értékesítési és forgalmi adók B351</t>
  </si>
  <si>
    <t>2.3.1.1. Iparűzési adó állandó jelleggel végzett iparűzési     tevékenység után</t>
  </si>
  <si>
    <t>2.3.1.2.  Iparűzési adó ideiglenes jelleggel végzett iparűzési tevékenység után</t>
  </si>
  <si>
    <t>2.3.2. Gépjárműadó B354</t>
  </si>
  <si>
    <t>2.3.3. Egyéb áruhasználati és szolgáltatási adók B355</t>
  </si>
  <si>
    <t>2.3.3.1. tartózkodás után fizetett idegenforgalmi adó</t>
  </si>
  <si>
    <t>2.3.3.2. talajterhelési díj</t>
  </si>
  <si>
    <t>2.3.3.3. korábbi évek megszűnt adónemei áthúzódó fizetéseiből befolyt bevételek</t>
  </si>
  <si>
    <t xml:space="preserve"> I/2.4. Egyéb közhatalmi bevételek B36</t>
  </si>
  <si>
    <t>2.4.1.Eljárási illetékek</t>
  </si>
  <si>
    <t>2.4.2. Igazgatási szolgáltatási díjak</t>
  </si>
  <si>
    <t>2.4.3. Környezetvédelmi bírság</t>
  </si>
  <si>
    <t>2.4.4. Építésügyi bírság</t>
  </si>
  <si>
    <t>2.4.5.Szabálysértési pénz- és helyszínbírság önkormányzatot megillető része</t>
  </si>
  <si>
    <t>2.4.6. késedelmi és önellenőrzési pótlék</t>
  </si>
  <si>
    <t>I/2.4. Egyéb közhatalmi bev. Össz. B36</t>
  </si>
  <si>
    <t>I/3.1.1. Önkormányzatok működési költségvetési támogatása</t>
  </si>
  <si>
    <t>BEVÉTELEK JOGCÍMEI</t>
  </si>
  <si>
    <t>Helyi önkormányzatok működésének általános támogatása B111</t>
  </si>
  <si>
    <t>I.1.a) Önkormányzati hivatal működésének támogatása</t>
  </si>
  <si>
    <t>I.1.b) Település-üzemeltetéshez kapcsolódó feladatok támogatása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</si>
  <si>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</si>
  <si>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</si>
  <si>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</si>
  <si>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</si>
  <si>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 1.c) Egyéb önkormányzati feladatok támogatása</t>
  </si>
  <si>
    <t>V. Beszámítás: - pénzbeli szoc. ellátások 50%-a</t>
  </si>
  <si>
    <t>I1.1. Kiegészités 1.1 jogcímekhez kapcsolódó</t>
  </si>
  <si>
    <t>Települési önkormányzatok egyes köznevelési feladatainak támogatása B112</t>
  </si>
  <si>
    <t>II.1. Óvodapedagógusok bértámogatása 8 hóra</t>
  </si>
  <si>
    <t>II.1.Óvodap. munkáját közvetlenül s. bértámogatása 8 hóra</t>
  </si>
  <si>
    <t>II.1. Óvodapedagógusok bértámogatása 4 hóra</t>
  </si>
  <si>
    <t>II.1. Óvodapedagógusok bértámogatása 4 hóra pótlólagos összeg</t>
  </si>
  <si>
    <t>II.1.Óvodap. munkáját közvetlenül s. bértámogatása 4 hóra</t>
  </si>
  <si>
    <t>II.2. óvodaműködtetés támogatása 8 hóra</t>
  </si>
  <si>
    <t>II.2. óvodaműködtetés támogatása 4 hóra</t>
  </si>
  <si>
    <t>II.3. Társulás által fenntartott óvodákbe bejáró gyerm.ut.tám. 8. hó</t>
  </si>
  <si>
    <t>II.3. Társulás által fenntartott óvodákbe bejáró gyerm.ut.tám. 4. hó</t>
  </si>
  <si>
    <t>Települési önkormányzatok szociális és gyermekjóléti és gyermekétkeztetési feladatainak támogatása B113</t>
  </si>
  <si>
    <t>III.2. Hozzájárulás pénzbeli ellátásokhoz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</si>
  <si>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</si>
  <si>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</si>
  <si>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</si>
  <si>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</si>
  <si>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III.3.c. Szociális étkeztetés</t>
  </si>
  <si>
    <t>III.3.d. Házi segítségnyújtás-társulás által történt feladatellátás</t>
  </si>
  <si>
    <t>III.3.f. Időskorúak nappali intézményi ellátása</t>
  </si>
  <si>
    <t>III.3.m. Kistelepülések szociális feladatainak támogatása</t>
  </si>
  <si>
    <t>III.4.a. Idősek átmeneti és tartós szakosított szociális ellátás támogatása: - intézményüzemeltetés támogatása</t>
  </si>
  <si>
    <t>III.5.a. Gyermekétkeztetés támogatása- elismert dolgozók bértámogatása</t>
  </si>
  <si>
    <t>III.5.b. Gyermekétkeztetés támogatása- üzemeltetés támogatása</t>
  </si>
  <si>
    <t>Egyes jövedelempótló támogatások kiegészítése</t>
  </si>
  <si>
    <t>Települési önkormányzatok kulturális feladatainak támogatása B114</t>
  </si>
  <si>
    <t>IV.1.d.  A nyilvános könyvtári ellátási és közművelődési feladatokhoz</t>
  </si>
  <si>
    <t>IV.1.e. Muzeális intézményi feladatok támogatása</t>
  </si>
  <si>
    <t>Önkormányzat működési támogatása összesen B11</t>
  </si>
  <si>
    <t>I/3.7. Működési célú visszatérítendő támogatások, kölcsönök igénybevétele államháztartáson belül B15</t>
  </si>
  <si>
    <t>Működési célú visszatérítendő támogatások, kölcsönök igénybevétele államháztartáson belül összesen B15</t>
  </si>
  <si>
    <t>I/3.1.2. Működési célú központosított előirányzatok B115</t>
  </si>
  <si>
    <t>3.1.2.1.Üdülőhelyi feladatok támogatása B115</t>
  </si>
  <si>
    <t>3.1.2.2 Rendkivüli  önkormányzati támoga. B115</t>
  </si>
  <si>
    <t>3.1.2.3.. Bérkompenzáció</t>
  </si>
  <si>
    <t>3.1.2.4. Lakossági víz - és csatornaszolg. Támogatása</t>
  </si>
  <si>
    <t>3.1.2.5. Helyi Önkorm.szociális tűzelőanyag B115</t>
  </si>
  <si>
    <t>I/3.1.2. Működési célú központosított előirányzatok össz. B115</t>
  </si>
  <si>
    <t>I/3.1.3. Helyi önkormányzatok kiegészítő támogatása B116</t>
  </si>
  <si>
    <t xml:space="preserve">               Ft-ban</t>
  </si>
  <si>
    <t>3.1.3.1.Egyéb működés c. támog ÁHT belül  B116</t>
  </si>
  <si>
    <t xml:space="preserve"> 3.1.3.2. Költségvetési szerveknél foglalkoztatottak bérkompenzációja B116</t>
  </si>
  <si>
    <t>3.1.3.3. Helyi önkormányzatok szociális célú tüzelőanyag vás. Kieg. Tám. B116</t>
  </si>
  <si>
    <t>3.1.3.4. Elszámolásból származó bevét B116</t>
  </si>
  <si>
    <t>Pótlólagos állami támogatás  B116</t>
  </si>
  <si>
    <t>I/3.1.3. Helyi önkormányzatok kiegészítő támogatása össz. B116</t>
  </si>
  <si>
    <t>I./3.4. Egyéb működési célú támogatások államháztartáson belülről B16</t>
  </si>
  <si>
    <t>Ft-bam</t>
  </si>
  <si>
    <t>I./3.4 Egyéb működési célú támogatások ÁHB mindösszesen B16</t>
  </si>
  <si>
    <t>Intézmények:</t>
  </si>
  <si>
    <t>Ebből: - Rendelő: - TB alaptól</t>
  </si>
  <si>
    <t xml:space="preserve">                                - EU-s pályázat</t>
  </si>
  <si>
    <t>Közös Önkormányzati Hivatal  B16</t>
  </si>
  <si>
    <t xml:space="preserve">         - közös hivatal 1-4 hóra vidéki önk. Átvett</t>
  </si>
  <si>
    <t xml:space="preserve">         - lakosságszám arányos hozzájárulás</t>
  </si>
  <si>
    <t>Önkormányzat  B16</t>
  </si>
  <si>
    <t>Ebből: - Többcélú Kist. Társulástól átvett</t>
  </si>
  <si>
    <t xml:space="preserve">             - Közfoglalk. Pály. Támog.</t>
  </si>
  <si>
    <t xml:space="preserve">             -  Természetbeli gyermekvédelmi támogatás</t>
  </si>
  <si>
    <t>I./4.2. Egyéb működési célú átvett pénzeszközök B63</t>
  </si>
  <si>
    <t>I/3.6. Egyéb működési célú átvett pénzeszk. ÁHK mindössz. B63</t>
  </si>
  <si>
    <t>Intézmények összesen</t>
  </si>
  <si>
    <t>II/1.Felhalmozási bevételek részletezése B5</t>
  </si>
  <si>
    <t>ÉRTÉKESÍTENDŐ TÁRGYI ESZKÖZÖK, IMMATERIÁLIS JAVAK MEGNEVEZÉSE</t>
  </si>
  <si>
    <t>II/1.1. Immat.jav. ért.össz. B51</t>
  </si>
  <si>
    <t>II/1.2. Ingatlanok értékesítése B52</t>
  </si>
  <si>
    <t>II/1.3. Egyéb tárgyi eszközök érétkesítése B53</t>
  </si>
  <si>
    <t>II/1.4. Részesedések értékesítése B54</t>
  </si>
  <si>
    <t>II/1.5. Részesedések megszűnéséhez kapcs. Bev. B55</t>
  </si>
  <si>
    <t>II/1.1. Felhalmozási bevételek össz. B51-B53</t>
  </si>
  <si>
    <t>I/1.4. Szolgáltatások ellenértéke B402</t>
  </si>
  <si>
    <t xml:space="preserve"> - ABC bérleti díja</t>
  </si>
  <si>
    <t xml:space="preserve"> - Heves Megyei Vízmű Zrt</t>
  </si>
  <si>
    <t xml:space="preserve"> - Matyó Agrártermelő Zrt.</t>
  </si>
  <si>
    <t xml:space="preserve"> - egyéb bérleti díjak</t>
  </si>
  <si>
    <t xml:space="preserve"> - Telenor Zrt</t>
  </si>
  <si>
    <t xml:space="preserve">Önkormányzati lakás bérbeadás, </t>
  </si>
  <si>
    <t>önkormányzati többségi tulajdonú vállalkozástól kapott osztalék</t>
  </si>
  <si>
    <t>egyéb részesedések után kapott osztalék</t>
  </si>
  <si>
    <t>I/1.4 Tulajdonosi bevételek mindösszesen B404</t>
  </si>
  <si>
    <t>I/1.8. Kamatbevételek részletezése B408</t>
  </si>
  <si>
    <t>hitelviszonyt megtestesítő kamatozó érétkpapírok és pénzeszközök után kapott kamat</t>
  </si>
  <si>
    <t xml:space="preserve">  - ebből felhalm. Célú betételhelyezés után kapott kamat</t>
  </si>
  <si>
    <t>vásárolt hitelviszonyt megtestesítő érétkpapírok beváltásakor a vételár és a könyv szerinti érétk közötti nyereségjellegű különbözet</t>
  </si>
  <si>
    <t>befektetési jegyek nettó eszk. értéke után kapott osztalék, árfolyamnyereség</t>
  </si>
  <si>
    <t>lezárt kamatfedezeti ügyletek (határidős, opciós ügyletek) nyeresége</t>
  </si>
  <si>
    <t>Folyószámla egyenleg kamatértéke</t>
  </si>
  <si>
    <t>I/1.8. Kamatbevételek mindösszesen B408</t>
  </si>
  <si>
    <t>II/2/1. Felhalmozási célú önkormányzati támogatások B21</t>
  </si>
  <si>
    <t>2.1.1. Lakossági közműfejlesztés támogatása</t>
  </si>
  <si>
    <t>2.1.2. Vis Mior támogatás</t>
  </si>
  <si>
    <t>2.1.3.Önkormányzati adósságkonszolidáció során támogatásként kapott összeg</t>
  </si>
  <si>
    <t>2.1.4. Adósságkonszolidációban nem részesült önkormányzatok támogatása</t>
  </si>
  <si>
    <t>II/2.1.Felhalmozási célú önkormányzati támogatások összesen B21</t>
  </si>
  <si>
    <t xml:space="preserve"> Támogatások kölcsönök visszatérülése államháztartáson belülről</t>
  </si>
  <si>
    <t>I. 3. Működési támogatások</t>
  </si>
  <si>
    <t>I.3.3. Működési célú visszatérítendő támogatások, kölcsönök visszatér. ÁHB-ről. B14</t>
  </si>
  <si>
    <t>II. 2. Felhalmozási támogatások</t>
  </si>
  <si>
    <t>II.2.3. Felhalmozási célú visszatérítendő támogatások, kölcsönök visszatér.ÁHB-ről B23</t>
  </si>
  <si>
    <t>II/2.4. Egyéb felhalmozási célú támogatás bevételei államháztartáson belülről B25</t>
  </si>
  <si>
    <t>Önkormányzat EU. Pályázat</t>
  </si>
  <si>
    <t>Közös Önkorm. Hivatal összesen:</t>
  </si>
  <si>
    <t>Önkorm. Pályázatokra:</t>
  </si>
  <si>
    <t>Önkormányzat  összesen:</t>
  </si>
  <si>
    <t>II/2.1. Egyéb felhalmozási c. támoga-tások bevételei államháztartáson belülről mindössz. B25</t>
  </si>
  <si>
    <t>II/3. 2. Felhalmozási célú átvett pénzeszközök  államháztartáson kívülről B73</t>
  </si>
  <si>
    <t>II/3.2. Felhalmozási célú pénzeszköz átvétele államháztartáson kívülről B73</t>
  </si>
  <si>
    <t xml:space="preserve"> Támogatások kölcsönök visszatérülése államháztartáson kívülről</t>
  </si>
  <si>
    <t>I.4.1. Működési célú visszatérítendő támogatások, kölcsönök visszatér. ÁHK-ről B62</t>
  </si>
  <si>
    <t xml:space="preserve">          I. 4.1.1.  Kamatmentes kölcsön visszatérülése háztartásoktól</t>
  </si>
  <si>
    <t xml:space="preserve">          I. 4.1.2.  Kamatmentes kölcsön visszatérülése vállalkozásoktól</t>
  </si>
  <si>
    <t>Működési célú visszatérítendő támogatások, kölcsönök visszatérülése összesen ÁHK B62</t>
  </si>
  <si>
    <t>II.3.1. Felhalmozási célú visszatérítendő támogatások, kölcsönök visszatérülése ÁHK-ről B72</t>
  </si>
  <si>
    <t xml:space="preserve">           II.3.1.1. Lakáscélú kölcsön visszatérülése háztartásoktól</t>
  </si>
  <si>
    <t xml:space="preserve">           II.3.1.2. Praxisvásárlásra nyújtott kölcsön visszatérülése</t>
  </si>
  <si>
    <t xml:space="preserve">           II.3.1.3. Első lakáshozjutók  támogatási kölcsönének visszatérülése- háztartásoktól</t>
  </si>
  <si>
    <t xml:space="preserve">           II.3.1.4. Lakáshitel visszatérülése- háztartásoktól</t>
  </si>
  <si>
    <t xml:space="preserve">           II.3.1.5. Dolgozók lakásépítés vásárlására ford. kölcsön visszatérülése</t>
  </si>
  <si>
    <t>Felhalmozási célú visszatérítendő támogatások, kölcsönök visszérülése összesen ÁHK B72</t>
  </si>
  <si>
    <t>Visszatérítendő támogatások, kölcsönök visszatérülése államháztartáson kívülről mindösszesen</t>
  </si>
  <si>
    <t>Napköziotthonos Óvoda</t>
  </si>
  <si>
    <t>I. MŰKÖDÉSI BEVÉTELEK (I/1+I/3+I/4)</t>
  </si>
  <si>
    <t>I/1. Intézm.műk. bevételek :</t>
  </si>
  <si>
    <t>I/3. Működési támogatások ÁHB (3.1..+3.5) B1</t>
  </si>
  <si>
    <t xml:space="preserve">     3.1.2.Műk. c. központosított előirányzat B115</t>
  </si>
  <si>
    <t xml:space="preserve">     3.1.3.Helyi önkorm. kieg.tám.  B116</t>
  </si>
  <si>
    <t>II. FELHALMOZÁSI BEVÉTELEK (II/1+II/2+II/3)</t>
  </si>
  <si>
    <t>TÁRGYÉVI INTÉZMÉNYI BEV ÖSSZESEN (I+II)</t>
  </si>
  <si>
    <t>III. FINANSZÍROZÁSI BEVÉTELEK</t>
  </si>
  <si>
    <t>49.</t>
  </si>
  <si>
    <t>50.</t>
  </si>
  <si>
    <t>51.</t>
  </si>
  <si>
    <t>52.</t>
  </si>
  <si>
    <t>Felújítási kiadási előirányzatok</t>
  </si>
  <si>
    <t>célonkénti részletezése</t>
  </si>
  <si>
    <t>Felújítási cél</t>
  </si>
  <si>
    <t>Intézmények</t>
  </si>
  <si>
    <t>Ingatlanok felújítása K71</t>
  </si>
  <si>
    <t>Útfelújítások</t>
  </si>
  <si>
    <t>Útfelújítás összesen</t>
  </si>
  <si>
    <t>Önkormányzati ingatlanok felújítása összesen</t>
  </si>
  <si>
    <t xml:space="preserve">       Víz-,csatorna felújitás</t>
  </si>
  <si>
    <t>Mindösszesen</t>
  </si>
  <si>
    <t>Beruházási kiadási előirányzatok</t>
  </si>
  <si>
    <t>feladatonkénti részletezése</t>
  </si>
  <si>
    <t>Beruházási feladat</t>
  </si>
  <si>
    <t>Ingatlanok beszerzése létesítése K62</t>
  </si>
  <si>
    <t xml:space="preserve"> - Önkormányzat</t>
  </si>
  <si>
    <t xml:space="preserve"> Informatikai eszközök beszerzése, K63</t>
  </si>
  <si>
    <t xml:space="preserve"> Egyéb tárgyieszközök beszerzése K64</t>
  </si>
  <si>
    <t>Mindösszesen:</t>
  </si>
  <si>
    <t>Tartalék összegének célonkénti részletezése K513</t>
  </si>
  <si>
    <t>M e g n e v e z é s</t>
  </si>
  <si>
    <t>4. 6. Működési célú céltartalék</t>
  </si>
  <si>
    <t>4.6.1. Intézmények nyári tisztasági festése</t>
  </si>
  <si>
    <t>4.6.2. érdekeltségnövelő támogatás önrész</t>
  </si>
  <si>
    <t>4.6.3. szakértői díjak, engedélyek</t>
  </si>
  <si>
    <t>4.6.4. szociális juttatások önerejének növekedésére</t>
  </si>
  <si>
    <t>4.6.5. pályázati önerő</t>
  </si>
  <si>
    <t>4.6.6. Óvoda csoport bővítés+köznev. törvény vált.</t>
  </si>
  <si>
    <t>4.6.7. közbiztonsági feladatokra</t>
  </si>
  <si>
    <t>4.6.8. általános tartalék</t>
  </si>
  <si>
    <t>3.7. Felhalmozási célú céltartalék</t>
  </si>
  <si>
    <t>3.7.1. hitelkamatok változására, ill.  kamat fed. tart.</t>
  </si>
  <si>
    <t>3.7.2. pályázati önerő - csapadékvízelvez.</t>
  </si>
  <si>
    <t>3.7.3. pályázati önerő - egyéb</t>
  </si>
  <si>
    <t>3.7.4. praxisvásárlás támogatására</t>
  </si>
  <si>
    <t>3.7.5. közvilágítás korszerűsítés</t>
  </si>
  <si>
    <t>3.7.6. Épületenergetikai fejl. nem támogatott többletigényére</t>
  </si>
  <si>
    <t>3.7. Felhalmozási célú tartalék összesen:</t>
  </si>
  <si>
    <t>Költségvetési szervek létszámkerete</t>
  </si>
  <si>
    <t>Költségvetési szerv</t>
  </si>
  <si>
    <t>Jóváhagyott létszám /Fő/</t>
  </si>
  <si>
    <t>Önkormányzat</t>
  </si>
  <si>
    <t>Létszámkeret összesen</t>
  </si>
  <si>
    <t>Közfoglalkoztatottak létszámkerete</t>
  </si>
  <si>
    <t>Közfoglalkoztatottak létszámkerete összesen</t>
  </si>
  <si>
    <t>I. Működési célú bevételek és kiadások mérlege</t>
  </si>
  <si>
    <t>B e v é t e l</t>
  </si>
  <si>
    <t>K i a d á s</t>
  </si>
  <si>
    <t>Működési bevételek B4</t>
  </si>
  <si>
    <t>Személyi juttatások K1</t>
  </si>
  <si>
    <t xml:space="preserve">  - ebből:felhalm kiadra felh.</t>
  </si>
  <si>
    <t>Munkaa. terhelő jár.szoc.hzj K2</t>
  </si>
  <si>
    <t>Közhatalmi bevételek B3</t>
  </si>
  <si>
    <t>Dologi kiadások K3</t>
  </si>
  <si>
    <t>Működési támogatások B1</t>
  </si>
  <si>
    <t>ebből: - rövid lej. hit.kamata K353</t>
  </si>
  <si>
    <t>Működési célú átvett pénzeszk. B6</t>
  </si>
  <si>
    <r>
      <rPr>
        <sz val="10"/>
        <color rgb="FF000000"/>
        <rFont val="Times New Roman"/>
        <family val="1"/>
        <charset val="238"/>
      </rPr>
      <t>-</t>
    </r>
    <r>
      <rPr>
        <sz val="9"/>
        <color rgb="FF000000"/>
        <rFont val="Times New Roman"/>
        <family val="1"/>
        <charset val="238"/>
      </rPr>
      <t>hosszú lej. hit.kamata</t>
    </r>
  </si>
  <si>
    <t xml:space="preserve">         - ért. tárgyie.áfabefiz</t>
  </si>
  <si>
    <t>Egyéb működési kiadás K5</t>
  </si>
  <si>
    <t xml:space="preserve">    -ebből: felh célú</t>
  </si>
  <si>
    <t>Ellátottak pénzbeli juttatása K4</t>
  </si>
  <si>
    <t>Tárgyévi költségvetési bev.össz.</t>
  </si>
  <si>
    <t>Tárgyévi költségvetési kiadás össz.</t>
  </si>
  <si>
    <t>Likviditási hitel felvétele B8112</t>
  </si>
  <si>
    <t>Rövid lej. Hitelek felv. B8113</t>
  </si>
  <si>
    <t>Belföldi értékpapírok kiad. K912</t>
  </si>
  <si>
    <t>Belföldi értékp. Bevét. B812</t>
  </si>
  <si>
    <t xml:space="preserve">   - ebből felh. célú</t>
  </si>
  <si>
    <t xml:space="preserve">    -ebből felhalm kiad. Felhaszn.</t>
  </si>
  <si>
    <t>ÁHT belüli megelőleg.visszaf.K914</t>
  </si>
  <si>
    <t>Maradvány ig. vét. B813</t>
  </si>
  <si>
    <t>Betétek megszünt. B817</t>
  </si>
  <si>
    <t>,</t>
  </si>
  <si>
    <t>Hiteltörlesztés K9112+K9113</t>
  </si>
  <si>
    <t>Műk.célú bevétel összesen:</t>
  </si>
  <si>
    <t>Műk.célú kiadás összesen:</t>
  </si>
  <si>
    <t>II. Felhalmozási célú bevételek és kiadások mérlege</t>
  </si>
  <si>
    <t>Felhalmozási bevételek B5</t>
  </si>
  <si>
    <t>Beruházás K6</t>
  </si>
  <si>
    <t>Felhalm. C. támogatások B2</t>
  </si>
  <si>
    <t>Felújítás K7</t>
  </si>
  <si>
    <t>Felh. Átvett pénzeszk. B7</t>
  </si>
  <si>
    <t>Egyéb felhalmozási kiadás K8</t>
  </si>
  <si>
    <t>Műk. Bevből feh. Átcs.</t>
  </si>
  <si>
    <t>Hosszú lejáratú hitelek kamata</t>
  </si>
  <si>
    <t>Felhalm célú céltart.</t>
  </si>
  <si>
    <t>Tárgyévi költségvetési bevét.össz.</t>
  </si>
  <si>
    <t>Tárgyévi költségvetési kiad.össz.</t>
  </si>
  <si>
    <t>Hosszú lejáratú hitelek felvétele B8111</t>
  </si>
  <si>
    <t>Hiteltörlesztés K9111</t>
  </si>
  <si>
    <t>Felhalm.bevét.össz.</t>
  </si>
  <si>
    <t>Felhalm.célú kiad.össz.</t>
  </si>
  <si>
    <t>Tárgyévi költségvetési bevét.mindössz.</t>
  </si>
  <si>
    <t>Tárgyévi költségvetési kiad.mindössz.</t>
  </si>
  <si>
    <t>Belföldi értékpapírok kiad.ö. K912</t>
  </si>
  <si>
    <t>Hiteltörlesztés összesen</t>
  </si>
  <si>
    <t>Központi, irányítószervi támog. K915</t>
  </si>
  <si>
    <t>Önkormányzati bev.mindö.</t>
  </si>
  <si>
    <t>Önkorm.kiadás mindössz.</t>
  </si>
  <si>
    <t>K I M U T A T Á S</t>
  </si>
  <si>
    <t>hitelekről, kölcsönökről</t>
  </si>
  <si>
    <t>Ezer Ft-ban</t>
  </si>
  <si>
    <t>Lakáshitel</t>
  </si>
  <si>
    <t>-</t>
  </si>
  <si>
    <t>Kamatmentes kölcsön</t>
  </si>
  <si>
    <t>Dolgozók lakásép., felújítási kölcsöne</t>
  </si>
  <si>
    <t>Ö s s z e s e n :</t>
  </si>
  <si>
    <t>Összes bevétel  összege</t>
  </si>
  <si>
    <t>Összes kiadás  összege</t>
  </si>
  <si>
    <t>A költségvetési évet követő három év tervezett előirányzatainak keretszámai főbb csoportokban</t>
  </si>
  <si>
    <t>Működési bevételek és kiadások keretszámai</t>
  </si>
  <si>
    <t>B1. Működési célú támogatások ÁHB</t>
  </si>
  <si>
    <t>K1. Személyi juttatás</t>
  </si>
  <si>
    <t>B3. Közhatalmi bevételek</t>
  </si>
  <si>
    <t>K2. Munkaadókat terhelő járulékok és szoc. hoz-i adó</t>
  </si>
  <si>
    <t>B4. Működési bevételek</t>
  </si>
  <si>
    <t>K3. Dologi kiadások</t>
  </si>
  <si>
    <t>B6. Működési célú átvett pénzeszk. ÁHK</t>
  </si>
  <si>
    <t>K4. Ellátottak pénzbeli juttatása</t>
  </si>
  <si>
    <t>K5. Egyéb működési célú kiadások</t>
  </si>
  <si>
    <t xml:space="preserve">   ebből:K512 Tartalékok-általános</t>
  </si>
  <si>
    <t xml:space="preserve">                                           -cél</t>
  </si>
  <si>
    <t>MŰKÖDÉSI KÖLTSÉGVETÉSI BEVÉTELEK ÖSSZESEN:</t>
  </si>
  <si>
    <t>MŰKÖDÉSI KÖLTSÉGVETÉSI KIADÁSOK ÖSSZESEN:</t>
  </si>
  <si>
    <t>B811. Hitel-, és kölcsönfelv. ÁHB.</t>
  </si>
  <si>
    <t>K911. Hitel-, kölcsöntörl. ÁHK-re</t>
  </si>
  <si>
    <t>B812. Belföldi értékpapírok bevételei</t>
  </si>
  <si>
    <t>K912. Belföldi értékpapírok kiadásai</t>
  </si>
  <si>
    <t>B813. Maradvány igénybevétele</t>
  </si>
  <si>
    <t>K913. ÁHB-i megelőlegezések</t>
  </si>
  <si>
    <t>B814. ÁHB-i megelőlegezések</t>
  </si>
  <si>
    <t>K914. ÁHB-i megelőlegezések visszafiz.</t>
  </si>
  <si>
    <t>B815. ÁHB-i megelőlegezések törlesztése</t>
  </si>
  <si>
    <t>K915. Központi, irányítószervei támogatás</t>
  </si>
  <si>
    <t>B816. Központi, irányítószervi támogatás</t>
  </si>
  <si>
    <t>K916. Pénzeszközök betétként történő elh.</t>
  </si>
  <si>
    <t>B817. Betétek megszüntetése</t>
  </si>
  <si>
    <t>K917. Pénzügyi lízing kiadásai</t>
  </si>
  <si>
    <t>B82.   Küldöldi finanszírozás bevételei</t>
  </si>
  <si>
    <t>K92. Külföldi finanszírozás kiadásai</t>
  </si>
  <si>
    <t>B83. Adóssághoz nem kapcsolódó származékos ügyletek bevételei</t>
  </si>
  <si>
    <t>K93. Adóssághoz nem kapcsolódó származékos ügyletek kiadásai</t>
  </si>
  <si>
    <t>FINANSZÍROZÁSI BEVÉTELEK ÖSSZ:</t>
  </si>
  <si>
    <t>FINANSZÍROZÁSI KIADÁSOK ÖSSZ:</t>
  </si>
  <si>
    <t>MŰKÖDÉSI BEVÉTELEK MINDÖSSZ:</t>
  </si>
  <si>
    <t>MŰKÖDÉSI KIADÁSOK MINDÖSSZ:</t>
  </si>
  <si>
    <t>Felhalmozási bevételek és kiadások keretszámai</t>
  </si>
  <si>
    <t>B2. Felhalmozási célú támog. ÁHB-ről</t>
  </si>
  <si>
    <t>K6. Beruházások</t>
  </si>
  <si>
    <t>B5. Felhalmozási bevételek</t>
  </si>
  <si>
    <t>K7. Felújítások</t>
  </si>
  <si>
    <t>B7. Felhalmozási célú átvett pénz.ÁHK-ről</t>
  </si>
  <si>
    <t>K8. Egyéb felhalmozási célú kiadások</t>
  </si>
  <si>
    <t>FELHALMOZÁSI KÖLTSÉGVETÉSI BEVÉTELEK ÖSSZESEN</t>
  </si>
  <si>
    <t>FELHALMOZÁSI KÖLTSÉGVETÉSI KIADÁSOK ÖSSZESEN</t>
  </si>
  <si>
    <t>FELHALMOZÁSI BEVÉTELEK MINDÖSSZ:</t>
  </si>
  <si>
    <t>FELHALMOZÁSI KIADÁSOK MINDÖSSZ:</t>
  </si>
  <si>
    <t>BEVÉTELEK MINDÖSSZESEN:</t>
  </si>
  <si>
    <t>KIADÁSOK MINDÖSSZESEN:</t>
  </si>
  <si>
    <t>I. ESZKÖZÖK - FORRÁSOK</t>
  </si>
  <si>
    <t>E S Z K Ö Z Ö K</t>
  </si>
  <si>
    <t>Előző év</t>
  </si>
  <si>
    <t>Tárgyév</t>
  </si>
  <si>
    <t>A.</t>
  </si>
  <si>
    <t>Nemzeti vagyonba tartozó befektetett eszközök</t>
  </si>
  <si>
    <t>I.</t>
  </si>
  <si>
    <t>Immateriális javak</t>
  </si>
  <si>
    <t>1. Vagyoni értékű jogok</t>
  </si>
  <si>
    <t>Ebből:</t>
  </si>
  <si>
    <t xml:space="preserve">       Ebből:</t>
  </si>
  <si>
    <t xml:space="preserve">            a.a.) Forgalom képtelen</t>
  </si>
  <si>
    <t xml:space="preserve">           a.b.) nemzetgazdasági szempontból kiemelt jelentőségű törzsvagyon</t>
  </si>
  <si>
    <t xml:space="preserve">           a.c.)Korlátozottan forgalomképes</t>
  </si>
  <si>
    <t xml:space="preserve">   b.) Üzleti vagyon</t>
  </si>
  <si>
    <t>2. Szellemi termékek</t>
  </si>
  <si>
    <t>3. Immateriális javak értékhelyesbítése</t>
  </si>
  <si>
    <t>II.</t>
  </si>
  <si>
    <t>Tárgyi eszközök</t>
  </si>
  <si>
    <t>1. Ingatlanok és a kapcsolódó vagyoni értékű jogok</t>
  </si>
  <si>
    <t>2. Gépek, berendezések és felszerelések, járművek</t>
  </si>
  <si>
    <t>3. Tenyészállatok</t>
  </si>
  <si>
    <t>4. Beruházások, felújítások</t>
  </si>
  <si>
    <t>5. Tárgyi eszközök értékhelyesbítése</t>
  </si>
  <si>
    <t>III.</t>
  </si>
  <si>
    <t>Befektetett pénzügyi eszközök</t>
  </si>
  <si>
    <t>1. Tartós részesedések</t>
  </si>
  <si>
    <t>2. Tartós hitelviszonyt megtestesítő értékpapír</t>
  </si>
  <si>
    <t>3. Befektetett eszközök értékhelyesbítése</t>
  </si>
  <si>
    <t>IV.</t>
  </si>
  <si>
    <t>Koncesszóba adott, vagyonkezelésbe adott eszközök</t>
  </si>
  <si>
    <t>Nemzeti vagyonba tartozó forgóeszközök</t>
  </si>
  <si>
    <t xml:space="preserve"> Készletek</t>
  </si>
  <si>
    <t>Értékpapírok</t>
  </si>
  <si>
    <t>Pénzeszközök</t>
  </si>
  <si>
    <t>Lekötött bankbetétek</t>
  </si>
  <si>
    <t>Pénztárak, csekkek, betétkönyvek</t>
  </si>
  <si>
    <t>Forintszámlák</t>
  </si>
  <si>
    <t>Devizaszámlák</t>
  </si>
  <si>
    <t>Követelések</t>
  </si>
  <si>
    <t>Költségvetési évben esedékes követelések</t>
  </si>
  <si>
    <t>Költségvetési évet követően esedékes  követelések</t>
  </si>
  <si>
    <t>Követelés jellegű sajátos elszámolások</t>
  </si>
  <si>
    <t>Egyéb sajátos eszközoldali elszámolások</t>
  </si>
  <si>
    <t>December havi illetmények, munkabérek elszámolása</t>
  </si>
  <si>
    <t>Utalványok, bérletek és más hasonló, készpénz-helyettesítő fieztési eszköznek nem minősülő elszámolásai</t>
  </si>
  <si>
    <t>Aktív időbeli elhatárolások</t>
  </si>
  <si>
    <t>ESZKÖZÖK ÖSSZESEN</t>
  </si>
  <si>
    <t>II."0"-RA LEÍRT, DE HASZNÁLATBAN LÉVŐ, ILLETVE HASZNÁLATON KÍVÜLI ESZKÖZÖK</t>
  </si>
  <si>
    <t>ÁLLOMÁNYA (BRUTTÓ ÉRTÉK)</t>
  </si>
  <si>
    <t>Ingatlanok, vagyoni értékű jogok</t>
  </si>
  <si>
    <t>Gépek, berendezések, felszerelések</t>
  </si>
  <si>
    <t>Járművek</t>
  </si>
  <si>
    <t>Tenyészállatok</t>
  </si>
  <si>
    <t>Koncesszióba, vagyonkezelésbe adott eszközök</t>
  </si>
  <si>
    <t>Ö s s z e s e n</t>
  </si>
  <si>
    <t>III. Használatban lévő kisértékű immateriális javak, tárgyi eszközök készletek</t>
  </si>
  <si>
    <t>könyvtári könyvek (db)</t>
  </si>
  <si>
    <t>kulturális javak (db)</t>
  </si>
  <si>
    <t>Képzőművészeti alkotások (db)</t>
  </si>
  <si>
    <t>régészeti leletek (db)</t>
  </si>
  <si>
    <t>F O R R Á S O K</t>
  </si>
  <si>
    <t>Tárgy év</t>
  </si>
  <si>
    <t>Nemzeti vagyon induláskori értéke</t>
  </si>
  <si>
    <t>Egyéb eszközök induláskori érétke és változásai</t>
  </si>
  <si>
    <t>Felhalmozott eredmény</t>
  </si>
  <si>
    <t>V.</t>
  </si>
  <si>
    <t>Eszközök értékhelyesbítésének forrása</t>
  </si>
  <si>
    <t>Mérleg szerinti eredmény</t>
  </si>
  <si>
    <t>Kötelezettségek</t>
  </si>
  <si>
    <t>Költségvetési évben esedékes kötelezettségek</t>
  </si>
  <si>
    <t>Költségvetési évet követően esedékes kötelezettségek</t>
  </si>
  <si>
    <t>Kötelezettség jellegű sajátos elszámolások</t>
  </si>
  <si>
    <t>Egyéb sajátos forrás oldalielszámolások</t>
  </si>
  <si>
    <t>Kincstári  számlavezetéssel kapcsolatos elszámolások</t>
  </si>
  <si>
    <t>FORRÁSOK ÖSSZESEN</t>
  </si>
  <si>
    <t>013. Leltétbe, bizományba , üzemeltetésre átvett befektetett eszközök</t>
  </si>
  <si>
    <t>02. Készletek összesen</t>
  </si>
  <si>
    <t>db</t>
  </si>
  <si>
    <t>IV. FÜGGŐ KÖVETELÉSEK  ÉS KÖTELEZETTSÉGEK</t>
  </si>
  <si>
    <t>1. Függő követelések</t>
  </si>
  <si>
    <t xml:space="preserve">    ebből:Támogatási célú előleggekkel kapcsolatos elszámolási köv.</t>
  </si>
  <si>
    <t xml:space="preserve">                egyéb függő követelések</t>
  </si>
  <si>
    <t xml:space="preserve">                 a biztos (jövőbeni) követelések</t>
  </si>
  <si>
    <t>2. Függő kötelezettségek</t>
  </si>
  <si>
    <t xml:space="preserve">    ebből:kezesség,garanciavállalással kapcsolatos függő kötelezettség</t>
  </si>
  <si>
    <t xml:space="preserve">                el nem ismert tartozások</t>
  </si>
  <si>
    <t xml:space="preserve">                peres ügyekkel kapcsolatos kötelezettség</t>
  </si>
  <si>
    <t>Szociális étkeztetés</t>
  </si>
  <si>
    <t xml:space="preserve">Központi költségvetési befizetések, </t>
  </si>
  <si>
    <t>018030</t>
  </si>
  <si>
    <t>Tartalékok  mindösszesen: K513</t>
  </si>
  <si>
    <t xml:space="preserve"> e- Ft-ban</t>
  </si>
  <si>
    <t>B815. ÁHB-i megelőlegezések</t>
  </si>
  <si>
    <r>
      <t xml:space="preserve">  a.) </t>
    </r>
    <r>
      <rPr>
        <i/>
        <sz val="9"/>
        <rFont val="Times New Roman"/>
        <family val="1"/>
        <charset val="238"/>
      </rPr>
      <t>Törzsvagyon</t>
    </r>
  </si>
  <si>
    <t xml:space="preserve">II. </t>
  </si>
  <si>
    <t xml:space="preserve">Saját tőke </t>
  </si>
  <si>
    <t xml:space="preserve">VI. </t>
  </si>
  <si>
    <t xml:space="preserve">IV. 01-02. számlacsoportban nyilvántartott eszközök </t>
  </si>
  <si>
    <t xml:space="preserve">Megnevezés </t>
  </si>
  <si>
    <t xml:space="preserve">011. Államháztartáson belüli vagyonkezelélsbe adott eszközök </t>
  </si>
  <si>
    <t xml:space="preserve">012. Bérbe vett befektetett eszközök </t>
  </si>
  <si>
    <t xml:space="preserve">014. PPP konstrukcióban használt befektetett eszközök </t>
  </si>
  <si>
    <t xml:space="preserve">01. Befektetett eszközök összesen </t>
  </si>
  <si>
    <t xml:space="preserve">021. Bérbe vett készletek </t>
  </si>
  <si>
    <t xml:space="preserve">022. Letétbe, bizományba átvett készletek </t>
  </si>
  <si>
    <t xml:space="preserve">023. Intervenciós készletek </t>
  </si>
  <si>
    <t xml:space="preserve">V. A nemzeti vagyonról szóló 2011. évi CXCVI. törvény 1. § (2) bekezdése g) és h) pontja szerinti kulturális javak és régészeti leletek állománya </t>
  </si>
  <si>
    <t xml:space="preserve">Ft-ban  </t>
  </si>
  <si>
    <t>Közvetett támogatás megnevezése</t>
  </si>
  <si>
    <t>Adóelengedések</t>
  </si>
  <si>
    <t xml:space="preserve">  - gépjárműadó</t>
  </si>
  <si>
    <t xml:space="preserve">  - építményadó</t>
  </si>
  <si>
    <t xml:space="preserve">  - pótlék, bírság</t>
  </si>
  <si>
    <t xml:space="preserve">Adókedvezmények iparűzési adónál: </t>
  </si>
  <si>
    <t xml:space="preserve">Adómentesség gépjárműadónál: </t>
  </si>
  <si>
    <t>1991. évi LXXXII. tv. Mozgáskorl. mentesség .</t>
  </si>
  <si>
    <t xml:space="preserve">                                   költségvetési szervek egyházak, </t>
  </si>
  <si>
    <t xml:space="preserve">                                   helyi, helyközi tömegközlekedés</t>
  </si>
  <si>
    <t>Adókedvezmény környezetvédelmi osztályba sorolás miatt</t>
  </si>
  <si>
    <t>egyéb közvetett támogatások:</t>
  </si>
  <si>
    <t xml:space="preserve">  - ellátottak térítési díjának méltányossági alapon történő elengedése</t>
  </si>
  <si>
    <t xml:space="preserve">  - lakosság részére lakásépítéshez, lakásfelújításhoz nyújtott kölcsönök elengedése</t>
  </si>
  <si>
    <t xml:space="preserve">  -helyiségek, eszközök hasznosításából származó bevételből nyújtott kedvezmény, mentesség</t>
  </si>
  <si>
    <t xml:space="preserve"> - egyéb nyújtott kedvezmény, vagy kölcsön elengedésének összege</t>
  </si>
  <si>
    <t xml:space="preserve">Összesen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</si>
  <si>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</si>
  <si>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</si>
  <si>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</si>
  <si>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</si>
  <si>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</si>
  <si>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Hitelfelvétel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</si>
  <si>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</si>
  <si>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</si>
  <si>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</si>
  <si>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</si>
  <si>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</si>
  <si>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</si>
  <si>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</si>
  <si>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</si>
  <si>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december 31-én </t>
  </si>
  <si>
    <t>OTP Bank Rt.</t>
  </si>
  <si>
    <t>Önkormányzati utak felújítása</t>
  </si>
  <si>
    <t>xxxxxxxx</t>
  </si>
  <si>
    <t xml:space="preserve">         KIMUTATÁS</t>
  </si>
  <si>
    <t xml:space="preserve">          az önkormányzat által nyújtott hitelek (kölcsönök) állományáról </t>
  </si>
  <si>
    <t xml:space="preserve">Hitelt (kölcsönt) igénybe vevő  megnevezése </t>
  </si>
  <si>
    <t>Hitel (kölcsön) állomány</t>
  </si>
  <si>
    <t xml:space="preserve">Hitel (kölcsön) </t>
  </si>
  <si>
    <t xml:space="preserve">Visszafizetett hitel </t>
  </si>
  <si>
    <t>Hitel (kölcsön)</t>
  </si>
  <si>
    <t>folyósítás tárgyévi</t>
  </si>
  <si>
    <t>(kölcsön) tárgyévi</t>
  </si>
  <si>
    <t>állomány összege</t>
  </si>
  <si>
    <t xml:space="preserve">jan. 1-jén  </t>
  </si>
  <si>
    <t>összege</t>
  </si>
  <si>
    <t>tárgyév junius 30-án</t>
  </si>
  <si>
    <t>KIMUTATÁS</t>
  </si>
  <si>
    <t>azon fejlesztési célokról, amelyek megvalósításához a Magyarország gazdasági stailitásáról szóló 2011. évi CXCIV. Törvény 3.§ (1) bekezdés szerinti adósságot keletkeztetó ügylet megkötése válik vagy válhat szükségessé, az adósságot keletkeztető ügyletek várható összegével együtt</t>
  </si>
  <si>
    <t>adatok: ezer Ft-ban</t>
  </si>
  <si>
    <t>Adósságot keletkeztető ügylet megnevezése</t>
  </si>
  <si>
    <t>Az ügylet várható értéke</t>
  </si>
  <si>
    <t>I. Fejlesztési cél, amelyek megvalósításához adósságot keletkeztető ügylet megkötése válik, vagy válhat szükségessé</t>
  </si>
  <si>
    <t>II. Adósságot keletkeztető más ügyletek</t>
  </si>
  <si>
    <t>Összesen:</t>
  </si>
  <si>
    <t>Támogatás jogcíme</t>
  </si>
  <si>
    <t>Költségvetési törvény alapján járó támogatás</t>
  </si>
  <si>
    <t xml:space="preserve">Támogatás évközi változása </t>
  </si>
  <si>
    <t>Évvégi eltérés mutatószám szerint</t>
  </si>
  <si>
    <t>A 05. űrlap alapján támogatási jogcímhez kapcs. Kormányzati funkc.</t>
  </si>
  <si>
    <t>Az önkormányzat által az adott célra december 31-ig ténylegesen felhasznált összeg</t>
  </si>
  <si>
    <t>i</t>
  </si>
  <si>
    <t>I.1.-III.2. A települési önkormányzatok működésének támogatása, hozzájáurlás a pénzbeli szociális ellátásokhoz, beszámítás</t>
  </si>
  <si>
    <t>II. Köznevelési feladatok összesen</t>
  </si>
  <si>
    <t>III.3. Egyes szociális és gyermekjóléti feladatok támogatása</t>
  </si>
  <si>
    <t>III.5. Gyermekétkeztetés támogatása</t>
  </si>
  <si>
    <t>Maradvány kimutatása</t>
  </si>
  <si>
    <t>ezer Ft-ban</t>
  </si>
  <si>
    <t>Sorsz.</t>
  </si>
  <si>
    <t>Intézmény</t>
  </si>
  <si>
    <t>Önkormány-zat</t>
  </si>
  <si>
    <t>01.Alaptevékenység költségvetési bevételei</t>
  </si>
  <si>
    <t>02.Alaptevékenység költségvetési kiadásai</t>
  </si>
  <si>
    <t xml:space="preserve">I. Alaptevékenység költségvetési egyenlege </t>
  </si>
  <si>
    <t>03. Alaptevékenység finanszírozási bevételei</t>
  </si>
  <si>
    <t>04. Alaptevékenység finanszírozási kiadásai</t>
  </si>
  <si>
    <t>II.Alaptevékenység finanszírozási egyenlege</t>
  </si>
  <si>
    <t>A.) Alaptevékenység maradványa</t>
  </si>
  <si>
    <t>05. Vállalkozási tevékenység költségvetési bevételei</t>
  </si>
  <si>
    <t>06. Vállalkozási tevékenység költségvetési kiadásai</t>
  </si>
  <si>
    <t xml:space="preserve">III.  Vállalkozási tevékenység költségéetési egyenlege </t>
  </si>
  <si>
    <t>07. Vállalkozási tevékenység finanszírozási bevételei</t>
  </si>
  <si>
    <t>08. Vállalkozási tevékenység finanszírozási kiadásai</t>
  </si>
  <si>
    <t>IV. Vállalkozási tevékenység finanszírozási egyenlege</t>
  </si>
  <si>
    <t>B.) Vállalkozási tevékenység maradváűnya</t>
  </si>
  <si>
    <t>C.) Összes maradvány</t>
  </si>
  <si>
    <t>Javaslat felosztására:</t>
  </si>
  <si>
    <t>Személyi juttatás</t>
  </si>
  <si>
    <t>Munkaadót terhelő</t>
  </si>
  <si>
    <t>Dologi kiadás</t>
  </si>
  <si>
    <t>Pénzeszköz átadás</t>
  </si>
  <si>
    <t>Működési kiadás</t>
  </si>
  <si>
    <t>Felújítás</t>
  </si>
  <si>
    <t>Beruházás</t>
  </si>
  <si>
    <t>Felhalmozási kiadás</t>
  </si>
  <si>
    <t>Felhaszn.pénzmaradvány</t>
  </si>
  <si>
    <t>stabilitásáról szóló 2011. évi CXCIV.Törvény 3.§(1) bekezdése szerinti adósságot keletkeztető ügylet</t>
  </si>
  <si>
    <t xml:space="preserve">megkötése válik vagy válható szükségessé, az adósságot keletkeztető ügyletek várható </t>
  </si>
  <si>
    <t>összegével együtt</t>
  </si>
  <si>
    <t xml:space="preserve">Európai Uniós forrásból finanszírozott támogatással megvalósuló programok, projektek bevételei, kiadásai, </t>
  </si>
  <si>
    <t xml:space="preserve">valamint az Önkormányzaton kívüli ilyen projekthez történő hozzájárulások </t>
  </si>
  <si>
    <t>A.) Európai Uniós forrásból finaszírozott támogatással megvalósuló programok, projektek bevételei, kiadásai</t>
  </si>
  <si>
    <t xml:space="preserve">EU-s projekt címe:              </t>
  </si>
  <si>
    <t xml:space="preserve">Projekt azonosítója:          </t>
  </si>
  <si>
    <t>eFt-ban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</si>
  <si>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</si>
  <si>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</si>
  <si>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</si>
  <si>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</si>
  <si>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</si>
  <si>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Hitel </t>
  </si>
  <si>
    <t xml:space="preserve">Egyéb forrás </t>
  </si>
  <si>
    <t xml:space="preserve">Bevételek összesen </t>
  </si>
  <si>
    <t xml:space="preserve">Kiadások </t>
  </si>
  <si>
    <t xml:space="preserve"> Személyi juttatás</t>
  </si>
  <si>
    <t xml:space="preserve"> Munkaadót terh. járulékok</t>
  </si>
  <si>
    <t xml:space="preserve"> Dologi kiadás</t>
  </si>
  <si>
    <t xml:space="preserve"> Beruházás</t>
  </si>
  <si>
    <t xml:space="preserve"> Felújítás</t>
  </si>
  <si>
    <t xml:space="preserve">Kiadások összesen 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</si>
  <si>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</si>
  <si>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</si>
  <si>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</si>
  <si>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</si>
  <si>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</si>
  <si>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</si>
  <si>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........ napon túli</t>
  </si>
  <si>
    <t>sorsz.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</si>
  <si>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</si>
  <si>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</si>
  <si>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</si>
  <si>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</si>
  <si>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</si>
  <si>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</si>
  <si>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</si>
  <si>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</si>
  <si>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</si>
  <si>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</si>
  <si>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</si>
  <si>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>Szállítókkal szembeni tartozás-állomány</t>
  </si>
  <si>
    <t>Egyéb tartozás-állomány</t>
  </si>
  <si>
    <t xml:space="preserve">(x) Az önkormányzat költségvetési rendletének 24 §-ában </t>
  </si>
  <si>
    <t>meghatározott határnapon túli tartozásállomány.</t>
  </si>
  <si>
    <t xml:space="preserve">........................ 2014. ............ hó .... nap </t>
  </si>
  <si>
    <t>..........................................</t>
  </si>
  <si>
    <t xml:space="preserve">költségvetési szerv vezetője </t>
  </si>
  <si>
    <t xml:space="preserve">A Önkormányzat saját bevételeinek és az adósságot keletkeztető ügyleteiből eredő fizetési kötelezettségének bemutatása*  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</si>
  <si>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</si>
  <si>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</si>
  <si>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</si>
  <si>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</si>
  <si>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</si>
  <si>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</si>
  <si>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</si>
  <si>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</si>
  <si>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</si>
  <si>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</si>
  <si>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</si>
  <si>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</si>
  <si>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</si>
  <si>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</si>
  <si>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</si>
  <si>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</si>
  <si>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</si>
  <si>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</si>
  <si>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 xml:space="preserve">Egerlövő Község képviselő-testületének hitelállománya </t>
  </si>
  <si>
    <t>és visszafizetési kötelezettsége</t>
  </si>
  <si>
    <t>adatok: eFt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</si>
  <si>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</si>
  <si>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</si>
  <si>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</si>
  <si>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</si>
  <si>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</si>
  <si>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</si>
  <si>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Útberuházás</t>
  </si>
  <si>
    <t>B.</t>
  </si>
  <si>
    <t>L</t>
  </si>
  <si>
    <t>Hitel vissza-fizetési köt.</t>
  </si>
  <si>
    <t>2022. év</t>
  </si>
  <si>
    <t>Orvosi rendelő felújitása</t>
  </si>
  <si>
    <t>Többlet támogatás( ha a7-6+9&gt;0akkor7-6+9: egyébként 0</t>
  </si>
  <si>
    <t>III.5 c Rászoruló gyerekek szünidei étkeztetése</t>
  </si>
  <si>
    <t>1.4 Határátkelő helyek fenntartásának támogatása / város-és község gazdálkodás</t>
  </si>
  <si>
    <t>Pénzeszközön kivüli egyéb eszközök induláskori értéke és változ</t>
  </si>
  <si>
    <t>Halasztott eredményszemléletű bevételek</t>
  </si>
  <si>
    <t>Költségek ráfordítások passzív időbeli elhatárolása</t>
  </si>
  <si>
    <t>Passív időbeli elhatárolások</t>
  </si>
  <si>
    <t>2020.évi előir.</t>
  </si>
  <si>
    <t>2020évi előir.</t>
  </si>
  <si>
    <t>7. Államházt.belüli megeloleg.. B814</t>
  </si>
  <si>
    <t>1.10. Egyéb működési bevételek B411</t>
  </si>
  <si>
    <t>6. Államháztartáson belül megelőlegezések visszafiz. K914</t>
  </si>
  <si>
    <t xml:space="preserve">   4.2. Műk.c. kölcsönnyújtás ÁHB-re K504</t>
  </si>
  <si>
    <t xml:space="preserve"> 4.3. Műk.c. tám, kölcs. törlesztése ÁHB-re K505</t>
  </si>
  <si>
    <t xml:space="preserve"> 4.1.Egyéb  műk. c. támogatás ÁHB-re K506</t>
  </si>
  <si>
    <t xml:space="preserve">             - működési célú kamatkiadás  K353</t>
  </si>
  <si>
    <t xml:space="preserve">  4.4.Egyéb műk. c. támogatások ÁHK K512</t>
  </si>
  <si>
    <t>Segélyek, ,</t>
  </si>
  <si>
    <t>Gyermekvédelmi Intézményen kivüli gyermekétkeztetés</t>
  </si>
  <si>
    <t>104051</t>
  </si>
  <si>
    <t>Felhakmozási támogatások ÁHT belülről összesen</t>
  </si>
  <si>
    <t>II.2.4 Egyéb felhalmozási  támogatás EU-s programok</t>
  </si>
  <si>
    <t>és azok hazai társfinanszirozása B25</t>
  </si>
  <si>
    <t>Csapadékvíz elvezetés</t>
  </si>
  <si>
    <t>Kisértékű tárgyieszközök / sarokcsiszoló, stb.</t>
  </si>
  <si>
    <t>Eltérés visszafizetés (támogatásban felhasználás szerint)</t>
  </si>
  <si>
    <t>2023. év</t>
  </si>
  <si>
    <t>Fennálló hitel, kötvénytart.  2017. XII. 31-én</t>
  </si>
  <si>
    <t>2. melléklet a  /2019. (        ..) önkormányzati rendelethez</t>
  </si>
  <si>
    <t>2017. évi Rendkivüli Önkormtámogatás</t>
  </si>
  <si>
    <t xml:space="preserve">    -Heves Megyei Vízmű</t>
  </si>
  <si>
    <t>17. melléklet a   ./2019. (    ..) önkormányzati rendelethez</t>
  </si>
  <si>
    <t xml:space="preserve"> I.6. Polgármesteri illetmény kiegészítés</t>
  </si>
  <si>
    <t>Alapfokú végzettségű Mester padagógus támogatása</t>
  </si>
  <si>
    <t xml:space="preserve">             - Fejezeti kezelésű előirányzat</t>
  </si>
  <si>
    <t>2019. ………..hó………nap</t>
  </si>
  <si>
    <t>2018. évi hitelfelvét.</t>
  </si>
  <si>
    <t>42. melléklet a .../2019. ( .) önkormányzati rendelethez</t>
  </si>
  <si>
    <t>a 2018. évre tervezett közvetett támogatásokról</t>
  </si>
  <si>
    <t>2. Tartalék  K913</t>
  </si>
  <si>
    <t>Tartalék K913</t>
  </si>
  <si>
    <t>38. melléklet a    .../2019. ( . ..) önkormányzati rendelethez</t>
  </si>
  <si>
    <t>2019. év</t>
  </si>
  <si>
    <t>2024. év</t>
  </si>
  <si>
    <t>2026 év</t>
  </si>
  <si>
    <t>2021.évi előir.</t>
  </si>
  <si>
    <t>Előzetesen felszámitott levonható általános forgalmi adó</t>
  </si>
  <si>
    <t>Más fizetendő általánoas forgalmi adó</t>
  </si>
  <si>
    <t>1. melléklet a   ./2020. (     ..) önkormányzati rendelethez</t>
  </si>
  <si>
    <r>
      <rPr>
        <sz val="9"/>
        <color rgb="FF000000"/>
        <rFont val="Times New Roman"/>
        <family val="1"/>
        <charset val="238"/>
      </rPr>
      <t>I/1.</t>
    </r>
    <r>
      <rPr>
        <b/>
        <sz val="9"/>
        <color rgb="FF000000"/>
        <rFont val="Times New Roman"/>
        <family val="1"/>
        <charset val="238"/>
      </rPr>
      <t>Működési bevételek B4</t>
    </r>
  </si>
  <si>
    <r>
      <rPr>
        <sz val="9"/>
        <color rgb="FF000000"/>
        <rFont val="Times New Roman"/>
        <family val="1"/>
        <charset val="238"/>
      </rPr>
      <t>I/2.</t>
    </r>
    <r>
      <rPr>
        <i/>
        <sz val="9"/>
        <color rgb="FF000000"/>
        <rFont val="Times New Roman"/>
        <family val="1"/>
        <charset val="238"/>
      </rPr>
      <t>Önkormányzatok sajátos működési bevételei</t>
    </r>
    <r>
      <rPr>
        <sz val="9"/>
        <color rgb="FF000000"/>
        <rFont val="Times New Roman"/>
        <family val="1"/>
        <charset val="238"/>
      </rPr>
      <t>/</t>
    </r>
    <r>
      <rPr>
        <b/>
        <sz val="9"/>
        <color rgb="FF000000"/>
        <rFont val="Times New Roman"/>
        <family val="1"/>
        <charset val="238"/>
      </rPr>
      <t>Közhatalmi bevételek B3</t>
    </r>
  </si>
  <si>
    <r>
      <rPr>
        <sz val="9"/>
        <color rgb="FF000000"/>
        <rFont val="Times New Roman"/>
        <family val="1"/>
        <charset val="238"/>
      </rPr>
      <t>I/3.</t>
    </r>
    <r>
      <rPr>
        <i/>
        <sz val="9"/>
        <color rgb="FF000000"/>
        <rFont val="Times New Roman"/>
        <family val="1"/>
        <charset val="238"/>
      </rPr>
      <t>Közp-i ktgvből kapott műk. támog.</t>
    </r>
    <r>
      <rPr>
        <b/>
        <sz val="9"/>
        <color rgb="FF000000"/>
        <rFont val="Times New Roman"/>
        <family val="1"/>
        <charset val="238"/>
      </rPr>
      <t>/Működési c. támog. ÁHB. B1</t>
    </r>
  </si>
  <si>
    <r>
      <rPr>
        <sz val="9"/>
        <color rgb="FF000000"/>
        <rFont val="Times New Roman"/>
        <family val="1"/>
        <charset val="238"/>
      </rPr>
      <t>II/1.</t>
    </r>
    <r>
      <rPr>
        <i/>
        <sz val="9"/>
        <color rgb="FF000000"/>
        <rFont val="Times New Roman"/>
        <family val="1"/>
        <charset val="238"/>
      </rPr>
      <t>Felhalmozási és tőke jellegű bevételek</t>
    </r>
    <r>
      <rPr>
        <sz val="9"/>
        <color rgb="FF000000"/>
        <rFont val="Times New Roman"/>
        <family val="1"/>
        <charset val="238"/>
      </rPr>
      <t>/</t>
    </r>
    <r>
      <rPr>
        <b/>
        <sz val="9"/>
        <color rgb="FF000000"/>
        <rFont val="Times New Roman"/>
        <family val="1"/>
        <charset val="238"/>
      </rPr>
      <t>Felhalmozási bevételek</t>
    </r>
  </si>
  <si>
    <r>
      <rPr>
        <sz val="9"/>
        <color rgb="FF000000"/>
        <rFont val="Times New Roman"/>
        <family val="1"/>
        <charset val="238"/>
      </rPr>
      <t>II/2.</t>
    </r>
    <r>
      <rPr>
        <i/>
        <sz val="9"/>
        <color rgb="FF000000"/>
        <rFont val="Times New Roman"/>
        <family val="1"/>
        <charset val="238"/>
      </rPr>
      <t>Központi ktgvből kapott felhalm. támog</t>
    </r>
    <r>
      <rPr>
        <sz val="9"/>
        <color rgb="FF000000"/>
        <rFont val="Times New Roman"/>
        <family val="1"/>
        <charset val="238"/>
      </rPr>
      <t>./</t>
    </r>
    <r>
      <rPr>
        <b/>
        <sz val="9"/>
        <color rgb="FF000000"/>
        <rFont val="Times New Roman"/>
        <family val="1"/>
        <charset val="238"/>
      </rPr>
      <t>Felhalm. célú költségvetési támogatások</t>
    </r>
  </si>
  <si>
    <r>
      <rPr>
        <sz val="9"/>
        <color rgb="FF000000"/>
        <rFont val="Times New Roman"/>
        <family val="1"/>
        <charset val="238"/>
      </rPr>
      <t>1.Előző évi pénzmaradvány ig. vét. /</t>
    </r>
    <r>
      <rPr>
        <b/>
        <sz val="9"/>
        <color rgb="FF000000"/>
        <rFont val="Times New Roman"/>
        <family val="1"/>
        <charset val="238"/>
      </rPr>
      <t>Maradvány ig.vét. B813</t>
    </r>
  </si>
  <si>
    <r>
      <rPr>
        <sz val="9"/>
        <color rgb="FF000000"/>
        <rFont val="Times New Roman"/>
        <family val="1"/>
        <charset val="238"/>
      </rPr>
      <t>5. Befektetési célú belföldi, külföldi értékpapír érték./</t>
    </r>
    <r>
      <rPr>
        <b/>
        <sz val="9"/>
        <color rgb="FF000000"/>
        <rFont val="Times New Roman"/>
        <family val="1"/>
        <charset val="238"/>
      </rPr>
      <t>Belföldi értékpapírok bev. B812</t>
    </r>
  </si>
  <si>
    <r>
      <t>5.</t>
    </r>
    <r>
      <rPr>
        <i/>
        <sz val="9"/>
        <color rgb="FF000000"/>
        <rFont val="Times New Roman"/>
        <family val="1"/>
        <charset val="238"/>
      </rPr>
      <t>Befektetési c. belföldi, külföldi értékpapír vás</t>
    </r>
    <r>
      <rPr>
        <sz val="9"/>
        <color rgb="FF000000"/>
        <rFont val="Times New Roman"/>
        <family val="1"/>
        <charset val="238"/>
      </rPr>
      <t>/</t>
    </r>
    <r>
      <rPr>
        <b/>
        <sz val="9"/>
        <color rgb="FF000000"/>
        <rFont val="Times New Roman"/>
        <family val="1"/>
        <charset val="238"/>
      </rPr>
      <t>Likviditási célú hiteltörlesztés K9112</t>
    </r>
  </si>
  <si>
    <t>III. Finanszírozási bevételek összesen:</t>
  </si>
  <si>
    <t>I. Működési költségvetési bevételek összesen:</t>
  </si>
  <si>
    <t>II. Felhalmozási bevételek összesen:</t>
  </si>
  <si>
    <t>Az önkormányzat 2019. évi kiadási előirányzatai összesen</t>
  </si>
  <si>
    <t>3. melléklet a   ../2020 (        .) önkormányzati rendelethez</t>
  </si>
  <si>
    <t>A költségvetési intézmények 2019. évi költségvetési kiadási előirányzatai</t>
  </si>
  <si>
    <t>5. melléklet a   /2020 (   .) önkormányzati rendelethez</t>
  </si>
  <si>
    <t>6. melléklet a      /2020 (      ...) önkormányzati rendelethez</t>
  </si>
  <si>
    <t>7. melléklet a  /2020. (       .) önkormányzati rendelethez</t>
  </si>
  <si>
    <t>Település támogatás,egyéb önkorm.rend.megáll.</t>
  </si>
  <si>
    <t>Egyéb önkorm.rend.megállapitott juttartás K48</t>
  </si>
  <si>
    <t>Fiatalok első lakáshoz jutatásának támogatása K512</t>
  </si>
  <si>
    <t>BURSA ösztöndíj K512</t>
  </si>
  <si>
    <t>Pénzbeni átmeneti segély K48</t>
  </si>
  <si>
    <t>8. melléklet a  /2020 (    ..) önkormányzati rendelethez</t>
  </si>
  <si>
    <t>9. melléklet a   ../2020. (    .) önkormányzati rendelethez</t>
  </si>
  <si>
    <t>11. melléklet a /2020. (     ) önkormányzati rendelethez</t>
  </si>
  <si>
    <t>11. melléklet a /2020. (    . ) önkormányzati rendelethez</t>
  </si>
  <si>
    <t>12. melléklet a   ./2020 (  ..) önkormányzati rendelethez</t>
  </si>
  <si>
    <t xml:space="preserve">     Az önkormányzat 2019 évi bevételi előirányzatai összesen</t>
  </si>
  <si>
    <t>14. melléklet a   /2020. (  ...) önkormányzati rendelethez</t>
  </si>
  <si>
    <t>15. melléklet a   ./2020.   (  . ).) önkormányzati rendelethez</t>
  </si>
  <si>
    <t>13. melléklet a  ../2020. (  .) önkormányzati rendelethez</t>
  </si>
  <si>
    <t>16. melléklet a   /2020 (   . ) önkormányzati rendelethez</t>
  </si>
  <si>
    <t>18. melléklet a /2020. (    .) önkormányzati rendelethez</t>
  </si>
  <si>
    <t>19. melléklet a /2020. (    ) önkormányzati rendelethez</t>
  </si>
  <si>
    <t>21. melléklet a    ./2020. (  .) önkormányzati rendelethez</t>
  </si>
  <si>
    <t>BM óvoda felújítás</t>
  </si>
  <si>
    <t>24. melléklet a   /2020. (     .) önkormányzati rendelethez</t>
  </si>
  <si>
    <t>25. melléklet a /2020. (  .) önkormányzati rendelethez</t>
  </si>
  <si>
    <t>26. melléklet a   /2020 (     ...) önkormányzati rendelethez</t>
  </si>
  <si>
    <t>27. melléklet a    ./2020 ( ....) önkormányzati rendelethez</t>
  </si>
  <si>
    <t>28. melléklet a /2020. (   .) önkormányzati rendelethez</t>
  </si>
  <si>
    <t>29. melléklet a . /2020 (     .) önkormányzati rendelethez</t>
  </si>
  <si>
    <t>Költségvetési intézmények 2019. évi  költségvetési bevételei</t>
  </si>
  <si>
    <t>2019.</t>
  </si>
  <si>
    <t>30. melléklet a /2020 (  .) önkormányzati rendelethez</t>
  </si>
  <si>
    <t>2019 év</t>
  </si>
  <si>
    <t>31. melléklet a . /2020.  (   ..) önkormányzati rendelethez</t>
  </si>
  <si>
    <t>4.6. Működési célú tartalék összesen (K513):</t>
  </si>
  <si>
    <t>32. melléklet a . ./2020. (   .) önkormányzati rendelethez</t>
  </si>
  <si>
    <t>33.  mellék a  /2020(    .) önkormányzati rendelethez</t>
  </si>
  <si>
    <t>34. mellék a .../2020. ( V..) önkormányzati rendelethez</t>
  </si>
  <si>
    <t>35. melléklet a   ./2020. (    . ) önkormányzati rendelethez</t>
  </si>
  <si>
    <t>36. melléklet a     /2020 ( .) önkormányzati rendelethez</t>
  </si>
  <si>
    <t>2019. évi előirányzatai</t>
  </si>
  <si>
    <t>37. melléklet a   ……../2020. (……...) önkormányzati rendelethez</t>
  </si>
  <si>
    <t>2019. ......................... hó</t>
  </si>
  <si>
    <t>39. melléklet a   ../2020. ( ,.) önkormányzati rendelethez</t>
  </si>
  <si>
    <t>2020. év</t>
  </si>
  <si>
    <t>2021 év</t>
  </si>
  <si>
    <t>2025. év</t>
  </si>
  <si>
    <t>2027 év</t>
  </si>
  <si>
    <t>2028. év</t>
  </si>
  <si>
    <t>2029. és azt követő években</t>
  </si>
  <si>
    <t>50. sz. melléklet a  ../2020. (  ....) önkormányzati rendelethez</t>
  </si>
  <si>
    <t xml:space="preserve"> Az önkormányzat 2019 évi vagyona</t>
  </si>
  <si>
    <t>50. sz. melléklet a  ../2020 ( ....).) önkormányzati rendelethez</t>
  </si>
  <si>
    <t xml:space="preserve"> Az önkormányzat 2019. évi vagyona</t>
  </si>
  <si>
    <t>50. sz. melléklet a ...../2020. ( ….).) önkormányzati rendelethez</t>
  </si>
  <si>
    <t>50. sz. melléklet a .../2020. ( ....) önkormányzati rendelethez</t>
  </si>
  <si>
    <t>50. sz. melléklet a .../2020. ( ... .) önkormányzati rendelethez</t>
  </si>
  <si>
    <t>50. sz. melléklet a ./2020. ( ...).) önkormányzati rendelethez</t>
  </si>
  <si>
    <t>49. sz. melléklet a ..../2020.( . ) önkormányzati rendelethez</t>
  </si>
  <si>
    <t>2 0 19.  é v</t>
  </si>
  <si>
    <t>2019. évi tényleges támogatás</t>
  </si>
  <si>
    <t>48. melléklet a   ../2020. ( .... .) önkormányzati rendelethez</t>
  </si>
  <si>
    <t xml:space="preserve">A helyi önkormányzatok 2019. évi általános működéséhez és ágazati feladataihoz kapcsolódó támogatások elszámolása </t>
  </si>
  <si>
    <t>15 695 790</t>
  </si>
  <si>
    <t>47. melléklet a   .../2020. ( .. .) önkormányzati rendelethez</t>
  </si>
  <si>
    <t>40. melléklet a /2020. (   ) önkormányzati rendelethez</t>
  </si>
  <si>
    <t>a 2019. évben nyújtandó</t>
  </si>
  <si>
    <t>41. melléklet a /2020. (    .) önkormányzati rendelethez</t>
  </si>
  <si>
    <t>a pénzeszközök  2019. évi változásáról</t>
  </si>
  <si>
    <t xml:space="preserve">             2019. év </t>
  </si>
  <si>
    <t>43. melléklet a  /2020. ( ….) önkormányzati rendelethez</t>
  </si>
  <si>
    <t xml:space="preserve">              2019. év </t>
  </si>
  <si>
    <t>44. melléklet a  ...../2020. ( .....) önkormányzati rendelethez</t>
  </si>
  <si>
    <t>45. melléklet a    ./2020. (    ..) önkormányzati rendelethez</t>
  </si>
  <si>
    <t>2022.évi előir.</t>
  </si>
  <si>
    <t>46. melléklet a 3../2020. ( .... .) önkormányzati rendelethez</t>
  </si>
  <si>
    <t>4. melléklet a.  ./2020. (      .) önkormányzati rendelethez</t>
  </si>
  <si>
    <t>Az Önkormányzat  2019. évi költségvetési kiadási előirányzatai feladatonként</t>
  </si>
  <si>
    <t>4. melléklet a.    /2020 (      .) önkormányzati rendelethez</t>
  </si>
  <si>
    <t>4. melléklet a. ../2020. (      ..) önkormányzati rendelethez</t>
  </si>
  <si>
    <t>Nyitó pénzkészlet 2019. január 1-jén</t>
  </si>
  <si>
    <t>Záró pénzkészlet összege 2019. dec. 31-én</t>
  </si>
  <si>
    <t>Működési célú költségvetési támogatások és kiegészítő támogatás</t>
  </si>
  <si>
    <t>Elszámolásból származó bevétel</t>
  </si>
  <si>
    <t>20. melléklet a   /2020. (     ) önkormányzati rendelethez</t>
  </si>
  <si>
    <t>22. melléklet a   ./2020. (   .) önkormányzati rendelethez</t>
  </si>
  <si>
    <t>23. melléklet a   /2020. (   ..) önkormányzati rendelethez</t>
  </si>
  <si>
    <t>Önkorm. vagyon bérbeadás (Telenor + Matyó Mg.)</t>
  </si>
  <si>
    <t>Sport Centrum létesítés</t>
  </si>
  <si>
    <t>4. melléklet a. ../2020 (         .) önkormányzati rendelethez</t>
  </si>
  <si>
    <t>4. melléklet a.. /2020. (     .) önkormányzati rendelethez</t>
  </si>
  <si>
    <t>4. melléklet a.  /2020. (     ) önkormányzati rendelethez</t>
  </si>
  <si>
    <t>4. melléklet a.   /2020 (     ...) önkormányzati rendelethez</t>
  </si>
  <si>
    <t>4. melléklet a.  ../2020. (     ..) önkormányzati rendelethez</t>
  </si>
  <si>
    <t>4. melléklet a.   /2020. (  .) önkormányzati rendelethez</t>
  </si>
  <si>
    <t>4. melléklet a.   ./2020 (    ..) önkormányzati rendelethez</t>
  </si>
  <si>
    <t>4. melléklet a.   ../2020. (         ) önkormányzati rendelethez</t>
  </si>
  <si>
    <t>4. melléklet a.    ./2020. (      .) önkormányzati rendelethez</t>
  </si>
  <si>
    <t>4. melléklet a.    /2020. (         .) önkormányzati rendelethez</t>
  </si>
  <si>
    <t>4. melléklet a.  ./2020. (     ..) önkormányzati rendelethez</t>
  </si>
  <si>
    <t>4. melléklet a.   ./2020. (    ...) önkormányzati rendelethez</t>
  </si>
  <si>
    <t>4. melléklet a.    /2020. (        .) önkormányzati rendelethez</t>
  </si>
  <si>
    <t>35. melléklet a   /2020. (     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</si>
</sst>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\ d/"/>
    <numFmt numFmtId="165" formatCode="#,##0.00,&quot;    &quot;;\-#,##0.00,&quot;    &quot;;&quot; -&quot;#&quot;     &quot;;@\ "/>
    <numFmt numFmtId="166" formatCode="#,##0,&quot;    &quot;;\-#,##0,&quot;    &quot;;&quot; -&quot;#&quot;     &quot;;@\ "/>
    <numFmt numFmtId="167" formatCode="#,##0.0"/>
  </numFmts>
  <fonts count="78" x14ac:knownFonts="1"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i/>
      <sz val="12"/>
      <color rgb="FF000000"/>
      <name val="Arial"/>
      <family val="2"/>
      <charset val="238"/>
    </font>
    <font>
      <b/>
      <i/>
      <sz val="11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b/>
      <sz val="6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rgb="FF000000"/>
      <name val="Arial"/>
      <family val="2"/>
      <charset val="238"/>
    </font>
    <font>
      <b/>
      <sz val="12"/>
      <color rgb="FF000000"/>
      <name val="Arial CE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u/>
      <sz val="12"/>
      <color rgb="FF000000"/>
      <name val="Times New Roman"/>
      <family val="1"/>
      <charset val="238"/>
    </font>
    <font>
      <b/>
      <u/>
      <sz val="10"/>
      <color rgb="FF000000"/>
      <name val="Times New Roman"/>
      <family val="1"/>
      <charset val="238"/>
    </font>
    <font>
      <u/>
      <sz val="10"/>
      <color rgb="FF000000"/>
      <name val="Times New Roman"/>
      <family val="1"/>
      <charset val="238"/>
    </font>
    <font>
      <sz val="10"/>
      <color rgb="FF000000"/>
      <name val="Arial CE"/>
      <family val="2"/>
      <charset val="238"/>
    </font>
    <font>
      <sz val="10"/>
      <color rgb="FF000000"/>
      <name val="Times New Roman CE"/>
      <family val="1"/>
      <charset val="238"/>
    </font>
    <font>
      <b/>
      <sz val="11"/>
      <color rgb="FF000000"/>
      <name val="Times New Roman CE"/>
      <family val="1"/>
      <charset val="238"/>
    </font>
    <font>
      <b/>
      <u/>
      <sz val="12"/>
      <color rgb="FF000000"/>
      <name val="Times New Roman CE"/>
      <family val="1"/>
      <charset val="238"/>
    </font>
    <font>
      <b/>
      <sz val="12"/>
      <color rgb="FF000000"/>
      <name val="Times New Roman CE"/>
      <family val="1"/>
      <charset val="238"/>
    </font>
    <font>
      <b/>
      <sz val="10"/>
      <color rgb="FF00000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Arial CE"/>
      <family val="2"/>
      <charset val="238"/>
    </font>
    <font>
      <i/>
      <sz val="10"/>
      <name val="Times New Roman"/>
      <family val="1"/>
      <charset val="238"/>
    </font>
    <font>
      <sz val="11"/>
      <name val="Arial"/>
      <family val="2"/>
      <charset val="238"/>
    </font>
    <font>
      <b/>
      <u/>
      <sz val="11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9"/>
      <color rgb="FF000000"/>
      <name val="Times New Roman"/>
      <family val="1"/>
      <charset val="238"/>
    </font>
    <font>
      <sz val="10"/>
      <name val="Times New Roman CE"/>
      <charset val="238"/>
    </font>
    <font>
      <b/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20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10" fillId="0" borderId="0" applyBorder="0" applyProtection="0"/>
    <xf numFmtId="9" fontId="10" fillId="0" borderId="0" applyBorder="0" applyProtection="0"/>
    <xf numFmtId="0" fontId="30" fillId="0" borderId="0" applyBorder="0" applyProtection="0"/>
    <xf numFmtId="0" fontId="1" fillId="0" borderId="0"/>
    <xf numFmtId="0" fontId="47" fillId="0" borderId="0"/>
  </cellStyleXfs>
  <cellXfs count="134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3" fontId="6" fillId="0" borderId="1" xfId="0" applyNumberFormat="1" applyFont="1" applyBorder="1"/>
    <xf numFmtId="10" fontId="10" fillId="0" borderId="6" xfId="2" applyNumberFormat="1" applyFont="1" applyBorder="1" applyAlignment="1" applyProtection="1"/>
    <xf numFmtId="3" fontId="6" fillId="0" borderId="6" xfId="0" applyNumberFormat="1" applyFont="1" applyBorder="1" applyAlignment="1">
      <alignment horizontal="right"/>
    </xf>
    <xf numFmtId="3" fontId="2" fillId="0" borderId="1" xfId="0" applyNumberFormat="1" applyFont="1" applyBorder="1"/>
    <xf numFmtId="10" fontId="10" fillId="0" borderId="1" xfId="2" applyNumberFormat="1" applyFont="1" applyBorder="1" applyAlignment="1" applyProtection="1"/>
    <xf numFmtId="10" fontId="10" fillId="0" borderId="4" xfId="2" applyNumberFormat="1" applyFont="1" applyBorder="1" applyAlignment="1" applyProtection="1">
      <alignment horizontal="right"/>
    </xf>
    <xf numFmtId="0" fontId="2" fillId="0" borderId="5" xfId="0" applyFont="1" applyBorder="1" applyAlignment="1">
      <alignment wrapText="1"/>
    </xf>
    <xf numFmtId="3" fontId="2" fillId="0" borderId="4" xfId="0" applyNumberFormat="1" applyFont="1" applyBorder="1"/>
    <xf numFmtId="10" fontId="10" fillId="0" borderId="4" xfId="2" applyNumberFormat="1" applyFont="1" applyBorder="1" applyAlignment="1" applyProtection="1"/>
    <xf numFmtId="0" fontId="6" fillId="0" borderId="2" xfId="0" applyFont="1" applyBorder="1" applyAlignment="1">
      <alignment wrapText="1"/>
    </xf>
    <xf numFmtId="0" fontId="2" fillId="0" borderId="3" xfId="0" applyFont="1" applyBorder="1"/>
    <xf numFmtId="0" fontId="11" fillId="0" borderId="7" xfId="0" applyFont="1" applyBorder="1" applyAlignment="1">
      <alignment horizontal="right"/>
    </xf>
    <xf numFmtId="3" fontId="6" fillId="0" borderId="4" xfId="0" applyNumberFormat="1" applyFont="1" applyBorder="1"/>
    <xf numFmtId="0" fontId="2" fillId="0" borderId="5" xfId="0" applyFont="1" applyBorder="1"/>
    <xf numFmtId="3" fontId="6" fillId="0" borderId="4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3" fontId="2" fillId="0" borderId="9" xfId="0" applyNumberFormat="1" applyFont="1" applyBorder="1"/>
    <xf numFmtId="3" fontId="2" fillId="0" borderId="10" xfId="0" applyNumberFormat="1" applyFont="1" applyBorder="1"/>
    <xf numFmtId="10" fontId="10" fillId="0" borderId="10" xfId="2" applyNumberFormat="1" applyFont="1" applyBorder="1" applyAlignment="1" applyProtection="1"/>
    <xf numFmtId="0" fontId="11" fillId="0" borderId="1" xfId="0" applyFont="1" applyBorder="1" applyAlignment="1">
      <alignment horizontal="right"/>
    </xf>
    <xf numFmtId="0" fontId="6" fillId="0" borderId="3" xfId="0" applyFont="1" applyBorder="1" applyAlignment="1">
      <alignment wrapText="1"/>
    </xf>
    <xf numFmtId="10" fontId="12" fillId="0" borderId="1" xfId="2" applyNumberFormat="1" applyFont="1" applyBorder="1" applyAlignment="1" applyProtection="1"/>
    <xf numFmtId="0" fontId="13" fillId="0" borderId="0" xfId="0" applyFont="1"/>
    <xf numFmtId="0" fontId="2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1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1" fillId="0" borderId="0" xfId="0" applyFont="1"/>
    <xf numFmtId="0" fontId="6" fillId="0" borderId="10" xfId="0" applyFont="1" applyBorder="1"/>
    <xf numFmtId="0" fontId="2" fillId="0" borderId="9" xfId="0" applyFont="1" applyBorder="1"/>
    <xf numFmtId="9" fontId="10" fillId="0" borderId="1" xfId="2" applyFont="1" applyBorder="1" applyAlignment="1" applyProtection="1"/>
    <xf numFmtId="0" fontId="2" fillId="0" borderId="4" xfId="0" applyFont="1" applyBorder="1"/>
    <xf numFmtId="0" fontId="19" fillId="0" borderId="6" xfId="0" applyFont="1" applyBorder="1"/>
    <xf numFmtId="0" fontId="2" fillId="0" borderId="1" xfId="0" applyFont="1" applyBorder="1"/>
    <xf numFmtId="0" fontId="2" fillId="0" borderId="10" xfId="0" applyFont="1" applyBorder="1"/>
    <xf numFmtId="0" fontId="11" fillId="0" borderId="11" xfId="0" applyFont="1" applyBorder="1" applyAlignment="1">
      <alignment horizontal="right"/>
    </xf>
    <xf numFmtId="0" fontId="6" fillId="0" borderId="12" xfId="0" applyFont="1" applyBorder="1"/>
    <xf numFmtId="3" fontId="6" fillId="0" borderId="11" xfId="0" applyNumberFormat="1" applyFont="1" applyBorder="1"/>
    <xf numFmtId="3" fontId="6" fillId="0" borderId="9" xfId="0" applyNumberFormat="1" applyFont="1" applyBorder="1"/>
    <xf numFmtId="3" fontId="6" fillId="0" borderId="0" xfId="0" applyNumberFormat="1" applyFont="1"/>
    <xf numFmtId="0" fontId="6" fillId="0" borderId="6" xfId="0" applyFont="1" applyBorder="1"/>
    <xf numFmtId="3" fontId="2" fillId="0" borderId="7" xfId="0" applyNumberFormat="1" applyFont="1" applyBorder="1"/>
    <xf numFmtId="9" fontId="10" fillId="0" borderId="7" xfId="2" applyFont="1" applyBorder="1" applyAlignment="1" applyProtection="1"/>
    <xf numFmtId="0" fontId="2" fillId="0" borderId="6" xfId="0" applyFont="1" applyBorder="1"/>
    <xf numFmtId="3" fontId="2" fillId="0" borderId="2" xfId="0" applyNumberFormat="1" applyFont="1" applyBorder="1"/>
    <xf numFmtId="0" fontId="6" fillId="2" borderId="14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6" fillId="0" borderId="5" xfId="0" applyFont="1" applyBorder="1"/>
    <xf numFmtId="0" fontId="10" fillId="0" borderId="0" xfId="0" applyFont="1"/>
    <xf numFmtId="0" fontId="11" fillId="2" borderId="7" xfId="0" applyFont="1" applyFill="1" applyBorder="1"/>
    <xf numFmtId="0" fontId="11" fillId="2" borderId="1" xfId="0" applyFont="1" applyFill="1" applyBorder="1"/>
    <xf numFmtId="0" fontId="11" fillId="0" borderId="1" xfId="0" applyFont="1" applyBorder="1"/>
    <xf numFmtId="0" fontId="11" fillId="0" borderId="10" xfId="0" applyFont="1" applyBorder="1"/>
    <xf numFmtId="0" fontId="6" fillId="0" borderId="2" xfId="0" applyFont="1" applyBorder="1"/>
    <xf numFmtId="0" fontId="6" fillId="0" borderId="0" xfId="0" applyFont="1"/>
    <xf numFmtId="3" fontId="6" fillId="0" borderId="16" xfId="0" applyNumberFormat="1" applyFont="1" applyBorder="1"/>
    <xf numFmtId="10" fontId="10" fillId="0" borderId="9" xfId="2" applyNumberFormat="1" applyFont="1" applyBorder="1" applyAlignment="1" applyProtection="1"/>
    <xf numFmtId="0" fontId="11" fillId="0" borderId="17" xfId="0" applyFont="1" applyBorder="1" applyAlignment="1">
      <alignment horizontal="right"/>
    </xf>
    <xf numFmtId="3" fontId="6" fillId="2" borderId="17" xfId="0" applyNumberFormat="1" applyFont="1" applyFill="1" applyBorder="1"/>
    <xf numFmtId="0" fontId="11" fillId="0" borderId="19" xfId="0" applyFont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/>
    </xf>
    <xf numFmtId="3" fontId="17" fillId="0" borderId="19" xfId="0" applyNumberFormat="1" applyFont="1" applyBorder="1" applyAlignment="1">
      <alignment horizontal="center"/>
    </xf>
    <xf numFmtId="3" fontId="2" fillId="0" borderId="3" xfId="0" applyNumberFormat="1" applyFont="1" applyBorder="1"/>
    <xf numFmtId="0" fontId="12" fillId="0" borderId="0" xfId="0" applyFont="1"/>
    <xf numFmtId="3" fontId="6" fillId="0" borderId="19" xfId="0" applyNumberFormat="1" applyFont="1" applyBorder="1"/>
    <xf numFmtId="3" fontId="2" fillId="0" borderId="19" xfId="0" applyNumberFormat="1" applyFont="1" applyBorder="1"/>
    <xf numFmtId="3" fontId="2" fillId="0" borderId="13" xfId="0" applyNumberFormat="1" applyFont="1" applyBorder="1"/>
    <xf numFmtId="3" fontId="2" fillId="0" borderId="11" xfId="0" applyNumberFormat="1" applyFont="1" applyBorder="1"/>
    <xf numFmtId="3" fontId="2" fillId="0" borderId="16" xfId="0" applyNumberFormat="1" applyFont="1" applyBorder="1"/>
    <xf numFmtId="0" fontId="2" fillId="0" borderId="7" xfId="0" applyFont="1" applyBorder="1"/>
    <xf numFmtId="3" fontId="6" fillId="0" borderId="3" xfId="0" applyNumberFormat="1" applyFont="1" applyBorder="1"/>
    <xf numFmtId="0" fontId="6" fillId="0" borderId="1" xfId="0" applyFont="1" applyBorder="1"/>
    <xf numFmtId="3" fontId="6" fillId="0" borderId="20" xfId="0" applyNumberFormat="1" applyFont="1" applyBorder="1"/>
    <xf numFmtId="3" fontId="6" fillId="0" borderId="21" xfId="0" applyNumberFormat="1" applyFont="1" applyBorder="1"/>
    <xf numFmtId="3" fontId="6" fillId="0" borderId="15" xfId="0" applyNumberFormat="1" applyFont="1" applyBorder="1"/>
    <xf numFmtId="0" fontId="2" fillId="0" borderId="19" xfId="0" applyFont="1" applyBorder="1"/>
    <xf numFmtId="0" fontId="6" fillId="2" borderId="22" xfId="0" applyFont="1" applyFill="1" applyBorder="1"/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10" fontId="2" fillId="0" borderId="1" xfId="0" applyNumberFormat="1" applyFont="1" applyBorder="1"/>
    <xf numFmtId="3" fontId="2" fillId="0" borderId="20" xfId="0" applyNumberFormat="1" applyFont="1" applyBorder="1"/>
    <xf numFmtId="3" fontId="2" fillId="0" borderId="8" xfId="0" applyNumberFormat="1" applyFont="1" applyBorder="1"/>
    <xf numFmtId="3" fontId="2" fillId="0" borderId="0" xfId="0" applyNumberFormat="1" applyFont="1"/>
    <xf numFmtId="3" fontId="6" fillId="0" borderId="7" xfId="0" applyNumberFormat="1" applyFont="1" applyBorder="1"/>
    <xf numFmtId="0" fontId="11" fillId="0" borderId="0" xfId="0" applyFont="1" applyAlignment="1">
      <alignment horizontal="right"/>
    </xf>
    <xf numFmtId="0" fontId="6" fillId="0" borderId="4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3" fontId="2" fillId="0" borderId="7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10" fontId="6" fillId="0" borderId="6" xfId="0" applyNumberFormat="1" applyFont="1" applyBorder="1" applyAlignment="1">
      <alignment horizontal="right"/>
    </xf>
    <xf numFmtId="0" fontId="12" fillId="0" borderId="2" xfId="0" applyFont="1" applyBorder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11" fillId="0" borderId="3" xfId="0" applyFont="1" applyBorder="1" applyAlignment="1">
      <alignment horizontal="right"/>
    </xf>
    <xf numFmtId="0" fontId="6" fillId="0" borderId="3" xfId="0" applyFont="1" applyBorder="1"/>
    <xf numFmtId="10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10" fontId="12" fillId="0" borderId="0" xfId="0" applyNumberFormat="1" applyFont="1"/>
    <xf numFmtId="10" fontId="6" fillId="0" borderId="4" xfId="0" applyNumberFormat="1" applyFont="1" applyBorder="1" applyAlignment="1">
      <alignment horizontal="center" wrapText="1"/>
    </xf>
    <xf numFmtId="10" fontId="7" fillId="0" borderId="4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6" fillId="0" borderId="19" xfId="0" applyFont="1" applyBorder="1"/>
    <xf numFmtId="3" fontId="6" fillId="0" borderId="19" xfId="0" applyNumberFormat="1" applyFont="1" applyBorder="1" applyAlignment="1">
      <alignment horizontal="right"/>
    </xf>
    <xf numFmtId="10" fontId="6" fillId="0" borderId="19" xfId="0" applyNumberFormat="1" applyFont="1" applyBorder="1" applyAlignment="1">
      <alignment horizontal="right"/>
    </xf>
    <xf numFmtId="10" fontId="0" fillId="0" borderId="0" xfId="0" applyNumberFormat="1"/>
    <xf numFmtId="0" fontId="6" fillId="0" borderId="1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0" fontId="7" fillId="0" borderId="6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wrapText="1"/>
    </xf>
    <xf numFmtId="3" fontId="2" fillId="0" borderId="6" xfId="0" applyNumberFormat="1" applyFont="1" applyBorder="1"/>
    <xf numFmtId="10" fontId="2" fillId="0" borderId="6" xfId="0" applyNumberFormat="1" applyFont="1" applyBorder="1"/>
    <xf numFmtId="0" fontId="11" fillId="0" borderId="16" xfId="0" applyFont="1" applyBorder="1" applyAlignment="1">
      <alignment horizontal="right"/>
    </xf>
    <xf numFmtId="0" fontId="11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4" xfId="0" applyFont="1" applyBorder="1"/>
    <xf numFmtId="0" fontId="2" fillId="0" borderId="8" xfId="0" applyFont="1" applyBorder="1"/>
    <xf numFmtId="0" fontId="2" fillId="0" borderId="20" xfId="0" applyFont="1" applyBorder="1"/>
    <xf numFmtId="0" fontId="14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23" xfId="0" applyFont="1" applyBorder="1"/>
    <xf numFmtId="0" fontId="2" fillId="0" borderId="19" xfId="0" applyFont="1" applyBorder="1" applyAlignment="1">
      <alignment horizontal="right"/>
    </xf>
    <xf numFmtId="0" fontId="6" fillId="0" borderId="23" xfId="0" applyFont="1" applyBorder="1"/>
    <xf numFmtId="0" fontId="6" fillId="0" borderId="19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11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1" fillId="0" borderId="8" xfId="0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3" fontId="2" fillId="0" borderId="10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0" fontId="11" fillId="0" borderId="20" xfId="0" applyFont="1" applyBorder="1" applyAlignment="1">
      <alignment horizontal="right"/>
    </xf>
    <xf numFmtId="0" fontId="2" fillId="0" borderId="19" xfId="0" applyFont="1" applyBorder="1" applyAlignment="1">
      <alignment wrapText="1"/>
    </xf>
    <xf numFmtId="3" fontId="6" fillId="0" borderId="24" xfId="0" applyNumberFormat="1" applyFont="1" applyBorder="1" applyAlignment="1">
      <alignment horizontal="right"/>
    </xf>
    <xf numFmtId="0" fontId="6" fillId="0" borderId="1" xfId="0" applyFont="1" applyBorder="1" applyAlignment="1">
      <alignment wrapText="1"/>
    </xf>
    <xf numFmtId="3" fontId="2" fillId="0" borderId="24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14" fillId="0" borderId="20" xfId="0" applyFont="1" applyBorder="1" applyAlignment="1"/>
    <xf numFmtId="0" fontId="2" fillId="0" borderId="8" xfId="0" applyFont="1" applyBorder="1" applyAlignment="1"/>
    <xf numFmtId="0" fontId="6" fillId="0" borderId="8" xfId="0" applyFont="1" applyBorder="1" applyAlignment="1">
      <alignment horizontal="center"/>
    </xf>
    <xf numFmtId="0" fontId="6" fillId="2" borderId="3" xfId="0" applyFont="1" applyFill="1" applyBorder="1"/>
    <xf numFmtId="3" fontId="6" fillId="2" borderId="1" xfId="0" applyNumberFormat="1" applyFont="1" applyFill="1" applyBorder="1"/>
    <xf numFmtId="0" fontId="16" fillId="0" borderId="3" xfId="0" applyFont="1" applyBorder="1"/>
    <xf numFmtId="10" fontId="10" fillId="0" borderId="19" xfId="2" applyNumberFormat="1" applyFont="1" applyBorder="1" applyAlignment="1" applyProtection="1"/>
    <xf numFmtId="164" fontId="16" fillId="0" borderId="20" xfId="0" applyNumberFormat="1" applyFont="1" applyBorder="1" applyAlignment="1"/>
    <xf numFmtId="3" fontId="2" fillId="2" borderId="1" xfId="0" applyNumberFormat="1" applyFont="1" applyFill="1" applyBorder="1"/>
    <xf numFmtId="164" fontId="19" fillId="0" borderId="3" xfId="0" applyNumberFormat="1" applyFont="1" applyBorder="1" applyAlignment="1"/>
    <xf numFmtId="3" fontId="2" fillId="2" borderId="7" xfId="0" applyNumberFormat="1" applyFont="1" applyFill="1" applyBorder="1"/>
    <xf numFmtId="10" fontId="10" fillId="0" borderId="7" xfId="2" applyNumberFormat="1" applyFont="1" applyBorder="1" applyAlignment="1" applyProtection="1"/>
    <xf numFmtId="164" fontId="19" fillId="0" borderId="16" xfId="0" applyNumberFormat="1" applyFont="1" applyBorder="1" applyAlignment="1"/>
    <xf numFmtId="0" fontId="11" fillId="0" borderId="7" xfId="0" applyFont="1" applyBorder="1" applyAlignment="1"/>
    <xf numFmtId="3" fontId="0" fillId="0" borderId="0" xfId="0" applyNumberFormat="1"/>
    <xf numFmtId="0" fontId="11" fillId="0" borderId="1" xfId="0" applyFont="1" applyBorder="1" applyAlignment="1"/>
    <xf numFmtId="0" fontId="11" fillId="0" borderId="19" xfId="0" applyFont="1" applyBorder="1"/>
    <xf numFmtId="164" fontId="11" fillId="0" borderId="1" xfId="0" applyNumberFormat="1" applyFont="1" applyBorder="1" applyAlignment="1"/>
    <xf numFmtId="164" fontId="19" fillId="0" borderId="1" xfId="0" applyNumberFormat="1" applyFont="1" applyBorder="1" applyAlignment="1">
      <alignment wrapText="1"/>
    </xf>
    <xf numFmtId="0" fontId="19" fillId="0" borderId="0" xfId="0" applyFont="1"/>
    <xf numFmtId="0" fontId="19" fillId="0" borderId="19" xfId="0" applyFont="1" applyBorder="1"/>
    <xf numFmtId="164" fontId="7" fillId="0" borderId="1" xfId="0" applyNumberFormat="1" applyFont="1" applyBorder="1" applyAlignment="1">
      <alignment wrapText="1"/>
    </xf>
    <xf numFmtId="164" fontId="11" fillId="0" borderId="1" xfId="0" applyNumberFormat="1" applyFont="1" applyBorder="1" applyAlignment="1">
      <alignment wrapText="1"/>
    </xf>
    <xf numFmtId="0" fontId="19" fillId="0" borderId="16" xfId="0" applyFont="1" applyBorder="1" applyAlignment="1"/>
    <xf numFmtId="10" fontId="12" fillId="0" borderId="4" xfId="2" applyNumberFormat="1" applyFont="1" applyBorder="1" applyAlignment="1" applyProtection="1"/>
    <xf numFmtId="0" fontId="6" fillId="0" borderId="8" xfId="0" applyFont="1" applyBorder="1"/>
    <xf numFmtId="0" fontId="11" fillId="0" borderId="20" xfId="0" applyFont="1" applyBorder="1" applyAlignment="1">
      <alignment wrapText="1"/>
    </xf>
    <xf numFmtId="0" fontId="11" fillId="0" borderId="20" xfId="0" applyFont="1" applyBorder="1"/>
    <xf numFmtId="0" fontId="16" fillId="2" borderId="3" xfId="0" applyFont="1" applyFill="1" applyBorder="1"/>
    <xf numFmtId="10" fontId="10" fillId="2" borderId="4" xfId="2" applyNumberFormat="1" applyFont="1" applyFill="1" applyBorder="1" applyAlignment="1" applyProtection="1"/>
    <xf numFmtId="0" fontId="11" fillId="0" borderId="16" xfId="0" applyFont="1" applyBorder="1"/>
    <xf numFmtId="0" fontId="11" fillId="0" borderId="3" xfId="0" applyFont="1" applyBorder="1"/>
    <xf numFmtId="3" fontId="2" fillId="0" borderId="1" xfId="0" applyNumberFormat="1" applyFont="1" applyBorder="1" applyAlignment="1"/>
    <xf numFmtId="16" fontId="11" fillId="0" borderId="8" xfId="0" applyNumberFormat="1" applyFont="1" applyBorder="1"/>
    <xf numFmtId="10" fontId="10" fillId="0" borderId="24" xfId="2" applyNumberFormat="1" applyFont="1" applyBorder="1" applyAlignment="1" applyProtection="1"/>
    <xf numFmtId="0" fontId="2" fillId="0" borderId="16" xfId="0" applyFont="1" applyBorder="1"/>
    <xf numFmtId="0" fontId="2" fillId="0" borderId="3" xfId="0" applyFont="1" applyBorder="1" applyAlignment="1">
      <alignment wrapText="1"/>
    </xf>
    <xf numFmtId="0" fontId="7" fillId="0" borderId="1" xfId="0" applyFont="1" applyBorder="1"/>
    <xf numFmtId="0" fontId="14" fillId="0" borderId="1" xfId="0" applyFont="1" applyBorder="1" applyAlignment="1"/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3" fontId="2" fillId="2" borderId="6" xfId="0" applyNumberFormat="1" applyFont="1" applyFill="1" applyBorder="1"/>
    <xf numFmtId="9" fontId="10" fillId="2" borderId="6" xfId="2" applyFont="1" applyFill="1" applyBorder="1" applyAlignment="1" applyProtection="1"/>
    <xf numFmtId="10" fontId="10" fillId="2" borderId="6" xfId="2" applyNumberFormat="1" applyFont="1" applyFill="1" applyBorder="1" applyAlignment="1" applyProtection="1"/>
    <xf numFmtId="3" fontId="6" fillId="2" borderId="3" xfId="0" applyNumberFormat="1" applyFont="1" applyFill="1" applyBorder="1"/>
    <xf numFmtId="3" fontId="6" fillId="2" borderId="4" xfId="0" applyNumberFormat="1" applyFont="1" applyFill="1" applyBorder="1"/>
    <xf numFmtId="10" fontId="12" fillId="2" borderId="4" xfId="2" applyNumberFormat="1" applyFont="1" applyFill="1" applyBorder="1" applyAlignment="1" applyProtection="1"/>
    <xf numFmtId="3" fontId="2" fillId="2" borderId="0" xfId="0" applyNumberFormat="1" applyFont="1" applyFill="1"/>
    <xf numFmtId="0" fontId="2" fillId="0" borderId="20" xfId="0" applyFont="1" applyBorder="1" applyAlignment="1">
      <alignment wrapText="1"/>
    </xf>
    <xf numFmtId="0" fontId="6" fillId="0" borderId="20" xfId="0" applyFont="1" applyBorder="1" applyAlignment="1">
      <alignment wrapText="1"/>
    </xf>
    <xf numFmtId="10" fontId="12" fillId="0" borderId="7" xfId="2" applyNumberFormat="1" applyFont="1" applyBorder="1" applyAlignment="1" applyProtection="1"/>
    <xf numFmtId="0" fontId="2" fillId="2" borderId="20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6" fillId="0" borderId="0" xfId="0" applyFont="1" applyAlignment="1"/>
    <xf numFmtId="0" fontId="20" fillId="0" borderId="0" xfId="0" applyFont="1"/>
    <xf numFmtId="0" fontId="14" fillId="0" borderId="3" xfId="0" applyFont="1" applyBorder="1"/>
    <xf numFmtId="0" fontId="11" fillId="0" borderId="1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3" fontId="11" fillId="0" borderId="1" xfId="0" applyNumberFormat="1" applyFont="1" applyBorder="1" applyAlignment="1">
      <alignment horizontal="right"/>
    </xf>
    <xf numFmtId="0" fontId="19" fillId="0" borderId="2" xfId="0" applyFont="1" applyBorder="1"/>
    <xf numFmtId="0" fontId="19" fillId="0" borderId="23" xfId="0" applyFont="1" applyBorder="1" applyAlignment="1">
      <alignment wrapText="1"/>
    </xf>
    <xf numFmtId="3" fontId="2" fillId="0" borderId="19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left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21" fillId="0" borderId="0" xfId="0" applyFont="1"/>
    <xf numFmtId="0" fontId="2" fillId="0" borderId="23" xfId="0" applyFont="1" applyBorder="1" applyAlignment="1">
      <alignment wrapText="1"/>
    </xf>
    <xf numFmtId="0" fontId="0" fillId="0" borderId="7" xfId="0" applyBorder="1"/>
    <xf numFmtId="0" fontId="2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0" fontId="10" fillId="0" borderId="1" xfId="2" applyNumberFormat="1" applyFont="1" applyBorder="1" applyAlignment="1" applyProtection="1">
      <alignment horizontal="right"/>
    </xf>
    <xf numFmtId="0" fontId="2" fillId="0" borderId="16" xfId="0" applyFont="1" applyBorder="1" applyAlignment="1">
      <alignment wrapText="1"/>
    </xf>
    <xf numFmtId="10" fontId="10" fillId="0" borderId="9" xfId="2" applyNumberFormat="1" applyFont="1" applyBorder="1" applyAlignment="1" applyProtection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/>
    <xf numFmtId="2" fontId="2" fillId="0" borderId="1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wrapText="1"/>
    </xf>
    <xf numFmtId="0" fontId="19" fillId="0" borderId="7" xfId="0" applyFont="1" applyBorder="1" applyAlignment="1">
      <alignment horizontal="center" wrapText="1"/>
    </xf>
    <xf numFmtId="0" fontId="23" fillId="0" borderId="7" xfId="0" applyFont="1" applyBorder="1" applyAlignment="1">
      <alignment horizontal="center"/>
    </xf>
    <xf numFmtId="0" fontId="23" fillId="0" borderId="0" xfId="0" applyFont="1"/>
    <xf numFmtId="164" fontId="6" fillId="0" borderId="23" xfId="0" applyNumberFormat="1" applyFont="1" applyBorder="1"/>
    <xf numFmtId="164" fontId="6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9" fillId="0" borderId="8" xfId="0" applyFont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24" fillId="0" borderId="0" xfId="0" applyFont="1"/>
    <xf numFmtId="0" fontId="6" fillId="0" borderId="7" xfId="0" applyFont="1" applyBorder="1" applyAlignment="1">
      <alignment horizontal="left" wrapText="1"/>
    </xf>
    <xf numFmtId="9" fontId="10" fillId="0" borderId="19" xfId="2" applyFont="1" applyBorder="1" applyAlignment="1" applyProtection="1"/>
    <xf numFmtId="4" fontId="2" fillId="0" borderId="1" xfId="0" applyNumberFormat="1" applyFont="1" applyBorder="1"/>
    <xf numFmtId="0" fontId="2" fillId="0" borderId="3" xfId="0" applyFont="1" applyBorder="1" applyAlignment="1">
      <alignment horizontal="center" wrapText="1"/>
    </xf>
    <xf numFmtId="166" fontId="10" fillId="0" borderId="3" xfId="1" applyNumberFormat="1" applyFont="1" applyBorder="1" applyAlignment="1" applyProtection="1">
      <alignment horizontal="right" vertical="center"/>
    </xf>
    <xf numFmtId="166" fontId="10" fillId="0" borderId="3" xfId="1" applyNumberFormat="1" applyFont="1" applyBorder="1" applyAlignment="1" applyProtection="1">
      <alignment horizontal="center" vertical="center"/>
    </xf>
    <xf numFmtId="165" fontId="10" fillId="0" borderId="3" xfId="1" applyFont="1" applyBorder="1" applyAlignment="1" applyProtection="1">
      <alignment horizontal="center" vertical="center"/>
    </xf>
    <xf numFmtId="9" fontId="10" fillId="0" borderId="1" xfId="2" applyFont="1" applyBorder="1" applyAlignment="1" applyProtection="1">
      <alignment horizontal="center" vertical="center"/>
    </xf>
    <xf numFmtId="0" fontId="7" fillId="0" borderId="3" xfId="0" applyFont="1" applyBorder="1"/>
    <xf numFmtId="166" fontId="10" fillId="0" borderId="3" xfId="1" applyNumberFormat="1" applyFont="1" applyBorder="1" applyAlignment="1" applyProtection="1">
      <alignment horizontal="right"/>
    </xf>
    <xf numFmtId="9" fontId="10" fillId="0" borderId="1" xfId="2" applyFont="1" applyBorder="1" applyAlignment="1" applyProtection="1">
      <alignment horizontal="right"/>
    </xf>
    <xf numFmtId="0" fontId="25" fillId="0" borderId="0" xfId="0" applyFont="1" applyAlignment="1">
      <alignment horizontal="center"/>
    </xf>
    <xf numFmtId="0" fontId="6" fillId="0" borderId="8" xfId="0" applyFont="1" applyBorder="1" applyAlignment="1">
      <alignment wrapText="1"/>
    </xf>
    <xf numFmtId="10" fontId="10" fillId="0" borderId="7" xfId="2" applyNumberFormat="1" applyFont="1" applyBorder="1" applyAlignment="1" applyProtection="1">
      <alignment horizontal="right"/>
    </xf>
    <xf numFmtId="3" fontId="10" fillId="0" borderId="8" xfId="1" applyNumberFormat="1" applyFont="1" applyBorder="1" applyAlignment="1" applyProtection="1">
      <alignment horizontal="right"/>
    </xf>
    <xf numFmtId="3" fontId="12" fillId="0" borderId="3" xfId="1" applyNumberFormat="1" applyFont="1" applyBorder="1" applyAlignment="1" applyProtection="1">
      <alignment horizontal="right"/>
    </xf>
    <xf numFmtId="3" fontId="10" fillId="0" borderId="20" xfId="1" applyNumberFormat="1" applyFont="1" applyBorder="1" applyAlignment="1" applyProtection="1">
      <alignment horizontal="right"/>
    </xf>
    <xf numFmtId="10" fontId="10" fillId="0" borderId="19" xfId="2" applyNumberFormat="1" applyFont="1" applyBorder="1" applyAlignment="1" applyProtection="1">
      <alignment horizontal="right"/>
    </xf>
    <xf numFmtId="0" fontId="16" fillId="0" borderId="3" xfId="0" applyFont="1" applyBorder="1" applyAlignment="1">
      <alignment horizontal="justify" wrapText="1"/>
    </xf>
    <xf numFmtId="3" fontId="10" fillId="0" borderId="3" xfId="1" applyNumberFormat="1" applyFont="1" applyBorder="1" applyAlignment="1" applyProtection="1">
      <alignment horizontal="right"/>
    </xf>
    <xf numFmtId="3" fontId="20" fillId="0" borderId="0" xfId="0" applyNumberFormat="1" applyFont="1" applyAlignment="1">
      <alignment horizontal="right"/>
    </xf>
    <xf numFmtId="0" fontId="19" fillId="0" borderId="8" xfId="0" applyFont="1" applyBorder="1" applyAlignment="1">
      <alignment vertical="center" wrapText="1"/>
    </xf>
    <xf numFmtId="166" fontId="10" fillId="0" borderId="8" xfId="1" applyNumberFormat="1" applyFont="1" applyBorder="1" applyAlignment="1" applyProtection="1"/>
    <xf numFmtId="3" fontId="20" fillId="0" borderId="7" xfId="0" applyNumberFormat="1" applyFont="1" applyBorder="1" applyAlignment="1"/>
    <xf numFmtId="3" fontId="20" fillId="0" borderId="1" xfId="0" applyNumberFormat="1" applyFont="1" applyBorder="1" applyAlignment="1"/>
    <xf numFmtId="0" fontId="19" fillId="0" borderId="3" xfId="0" applyFont="1" applyBorder="1" applyAlignment="1">
      <alignment vertical="center" wrapText="1"/>
    </xf>
    <xf numFmtId="166" fontId="10" fillId="0" borderId="3" xfId="1" applyNumberFormat="1" applyFont="1" applyBorder="1" applyAlignment="1" applyProtection="1"/>
    <xf numFmtId="0" fontId="19" fillId="0" borderId="20" xfId="0" applyFont="1" applyBorder="1" applyAlignment="1">
      <alignment vertical="center" wrapText="1"/>
    </xf>
    <xf numFmtId="166" fontId="10" fillId="0" borderId="20" xfId="1" applyNumberFormat="1" applyFont="1" applyBorder="1" applyAlignment="1" applyProtection="1"/>
    <xf numFmtId="0" fontId="6" fillId="0" borderId="3" xfId="0" applyFont="1" applyBorder="1" applyAlignment="1">
      <alignment horizontal="left" vertical="center" wrapText="1"/>
    </xf>
    <xf numFmtId="166" fontId="10" fillId="0" borderId="1" xfId="1" applyNumberFormat="1" applyFont="1" applyBorder="1" applyAlignment="1" applyProtection="1"/>
    <xf numFmtId="0" fontId="14" fillId="0" borderId="20" xfId="0" applyFont="1" applyBorder="1"/>
    <xf numFmtId="14" fontId="2" fillId="0" borderId="3" xfId="0" applyNumberFormat="1" applyFont="1" applyBorder="1" applyAlignment="1">
      <alignment wrapText="1"/>
    </xf>
    <xf numFmtId="0" fontId="6" fillId="0" borderId="6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19" fillId="0" borderId="24" xfId="0" applyFont="1" applyBorder="1" applyAlignment="1">
      <alignment wrapText="1"/>
    </xf>
    <xf numFmtId="0" fontId="19" fillId="0" borderId="4" xfId="0" applyFont="1" applyBorder="1" applyAlignment="1">
      <alignment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/>
    <xf numFmtId="0" fontId="6" fillId="0" borderId="6" xfId="0" applyFont="1" applyBorder="1" applyAlignment="1">
      <alignment wrapText="1"/>
    </xf>
    <xf numFmtId="3" fontId="6" fillId="0" borderId="8" xfId="0" applyNumberFormat="1" applyFont="1" applyBorder="1"/>
    <xf numFmtId="0" fontId="2" fillId="0" borderId="5" xfId="0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" fontId="20" fillId="0" borderId="2" xfId="0" applyNumberFormat="1" applyFont="1" applyBorder="1" applyAlignment="1">
      <alignment horizontal="right"/>
    </xf>
    <xf numFmtId="3" fontId="20" fillId="0" borderId="23" xfId="0" applyNumberFormat="1" applyFont="1" applyBorder="1" applyAlignment="1">
      <alignment horizontal="right"/>
    </xf>
    <xf numFmtId="0" fontId="16" fillId="0" borderId="2" xfId="0" applyFont="1" applyBorder="1" applyAlignment="1">
      <alignment wrapText="1"/>
    </xf>
    <xf numFmtId="3" fontId="25" fillId="0" borderId="1" xfId="0" applyNumberFormat="1" applyFont="1" applyBorder="1" applyAlignment="1">
      <alignment horizontal="right"/>
    </xf>
    <xf numFmtId="0" fontId="16" fillId="0" borderId="8" xfId="0" applyFont="1" applyBorder="1" applyAlignment="1">
      <alignment vertical="center"/>
    </xf>
    <xf numFmtId="3" fontId="16" fillId="0" borderId="8" xfId="0" applyNumberFormat="1" applyFont="1" applyBorder="1" applyAlignment="1">
      <alignment horizontal="right" vertical="center" wrapText="1"/>
    </xf>
    <xf numFmtId="3" fontId="16" fillId="0" borderId="1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vertical="center"/>
    </xf>
    <xf numFmtId="3" fontId="19" fillId="0" borderId="7" xfId="0" applyNumberFormat="1" applyFont="1" applyBorder="1" applyAlignment="1">
      <alignment horizontal="right" vertical="center" wrapText="1"/>
    </xf>
    <xf numFmtId="3" fontId="19" fillId="0" borderId="1" xfId="0" applyNumberFormat="1" applyFont="1" applyBorder="1" applyAlignment="1">
      <alignment horizontal="right" vertical="center" wrapText="1"/>
    </xf>
    <xf numFmtId="3" fontId="19" fillId="0" borderId="9" xfId="0" applyNumberFormat="1" applyFont="1" applyBorder="1" applyAlignment="1">
      <alignment horizontal="right" vertical="center" wrapText="1"/>
    </xf>
    <xf numFmtId="3" fontId="19" fillId="0" borderId="3" xfId="0" applyNumberFormat="1" applyFont="1" applyBorder="1" applyAlignment="1"/>
    <xf numFmtId="3" fontId="19" fillId="0" borderId="20" xfId="0" applyNumberFormat="1" applyFont="1" applyBorder="1" applyAlignment="1"/>
    <xf numFmtId="3" fontId="16" fillId="0" borderId="3" xfId="0" applyNumberFormat="1" applyFont="1" applyBorder="1" applyAlignment="1"/>
    <xf numFmtId="3" fontId="16" fillId="0" borderId="1" xfId="0" applyNumberFormat="1" applyFont="1" applyBorder="1" applyAlignment="1"/>
    <xf numFmtId="164" fontId="11" fillId="0" borderId="7" xfId="0" applyNumberFormat="1" applyFont="1" applyBorder="1" applyAlignment="1">
      <alignment wrapText="1"/>
    </xf>
    <xf numFmtId="3" fontId="19" fillId="0" borderId="8" xfId="0" applyNumberFormat="1" applyFont="1" applyBorder="1" applyAlignment="1"/>
    <xf numFmtId="164" fontId="19" fillId="0" borderId="19" xfId="0" applyNumberFormat="1" applyFont="1" applyBorder="1" applyAlignment="1">
      <alignment wrapText="1"/>
    </xf>
    <xf numFmtId="0" fontId="6" fillId="0" borderId="25" xfId="0" applyFont="1" applyBorder="1" applyAlignment="1">
      <alignment horizontal="center"/>
    </xf>
    <xf numFmtId="0" fontId="16" fillId="0" borderId="25" xfId="0" applyFont="1" applyBorder="1"/>
    <xf numFmtId="3" fontId="6" fillId="0" borderId="25" xfId="0" applyNumberFormat="1" applyFont="1" applyBorder="1"/>
    <xf numFmtId="0" fontId="7" fillId="0" borderId="8" xfId="0" applyFont="1" applyBorder="1"/>
    <xf numFmtId="0" fontId="7" fillId="2" borderId="3" xfId="0" applyFont="1" applyFill="1" applyBorder="1"/>
    <xf numFmtId="0" fontId="16" fillId="0" borderId="3" xfId="0" applyFont="1" applyBorder="1" applyAlignment="1">
      <alignment wrapText="1"/>
    </xf>
    <xf numFmtId="0" fontId="6" fillId="0" borderId="16" xfId="0" applyFont="1" applyBorder="1"/>
    <xf numFmtId="0" fontId="26" fillId="0" borderId="0" xfId="0" applyFont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10" fontId="10" fillId="0" borderId="6" xfId="2" applyNumberFormat="1" applyFont="1" applyBorder="1" applyAlignment="1" applyProtection="1">
      <alignment horizontal="right" vertical="center" wrapText="1"/>
    </xf>
    <xf numFmtId="0" fontId="2" fillId="0" borderId="8" xfId="0" applyFont="1" applyBorder="1" applyAlignment="1">
      <alignment horizontal="right"/>
    </xf>
    <xf numFmtId="3" fontId="2" fillId="0" borderId="4" xfId="0" applyNumberFormat="1" applyFont="1" applyBorder="1" applyAlignment="1">
      <alignment horizontal="right" vertical="center" wrapText="1"/>
    </xf>
    <xf numFmtId="10" fontId="10" fillId="0" borderId="4" xfId="2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10" fontId="10" fillId="0" borderId="10" xfId="2" applyNumberFormat="1" applyFont="1" applyBorder="1" applyAlignment="1" applyProtection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10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10" fontId="10" fillId="0" borderId="1" xfId="2" applyNumberFormat="1" applyFont="1" applyBorder="1" applyAlignment="1" applyProtection="1">
      <alignment horizontal="right" vertical="center" wrapText="1"/>
    </xf>
    <xf numFmtId="3" fontId="2" fillId="0" borderId="4" xfId="1" applyNumberFormat="1" applyFont="1" applyBorder="1" applyAlignment="1" applyProtection="1">
      <alignment horizontal="right" vertical="center"/>
    </xf>
    <xf numFmtId="10" fontId="10" fillId="0" borderId="4" xfId="2" applyNumberFormat="1" applyFont="1" applyBorder="1" applyAlignment="1" applyProtection="1">
      <alignment horizontal="right" vertical="center"/>
    </xf>
    <xf numFmtId="0" fontId="6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3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right" vertical="center" wrapText="1"/>
    </xf>
    <xf numFmtId="10" fontId="10" fillId="0" borderId="19" xfId="2" applyNumberFormat="1" applyFont="1" applyBorder="1" applyAlignment="1" applyProtection="1">
      <alignment horizontal="right" vertical="center" wrapText="1"/>
    </xf>
    <xf numFmtId="3" fontId="6" fillId="0" borderId="9" xfId="0" applyNumberFormat="1" applyFont="1" applyBorder="1" applyAlignment="1">
      <alignment horizontal="right"/>
    </xf>
    <xf numFmtId="166" fontId="2" fillId="0" borderId="1" xfId="1" applyNumberFormat="1" applyFont="1" applyBorder="1" applyAlignment="1" applyProtection="1">
      <alignment horizontal="right"/>
    </xf>
    <xf numFmtId="3" fontId="2" fillId="0" borderId="1" xfId="1" applyNumberFormat="1" applyFont="1" applyBorder="1" applyAlignment="1" applyProtection="1">
      <alignment horizontal="right"/>
    </xf>
    <xf numFmtId="3" fontId="2" fillId="0" borderId="7" xfId="1" applyNumberFormat="1" applyFont="1" applyBorder="1" applyAlignment="1" applyProtection="1">
      <alignment horizontal="right"/>
    </xf>
    <xf numFmtId="3" fontId="6" fillId="0" borderId="1" xfId="1" applyNumberFormat="1" applyFont="1" applyBorder="1" applyAlignment="1" applyProtection="1"/>
    <xf numFmtId="3" fontId="2" fillId="0" borderId="1" xfId="1" applyNumberFormat="1" applyFont="1" applyBorder="1" applyAlignment="1" applyProtection="1"/>
    <xf numFmtId="10" fontId="10" fillId="0" borderId="7" xfId="2" applyNumberFormat="1" applyFont="1" applyBorder="1" applyAlignment="1" applyProtection="1">
      <alignment horizontal="center" wrapText="1"/>
    </xf>
    <xf numFmtId="3" fontId="2" fillId="0" borderId="7" xfId="0" applyNumberFormat="1" applyFont="1" applyBorder="1" applyAlignment="1">
      <alignment horizontal="right" wrapText="1"/>
    </xf>
    <xf numFmtId="10" fontId="10" fillId="0" borderId="7" xfId="2" applyNumberFormat="1" applyFont="1" applyBorder="1" applyAlignment="1" applyProtection="1">
      <alignment horizontal="right" wrapText="1"/>
    </xf>
    <xf numFmtId="3" fontId="2" fillId="0" borderId="19" xfId="1" applyNumberFormat="1" applyFont="1" applyBorder="1" applyAlignment="1" applyProtection="1"/>
    <xf numFmtId="3" fontId="2" fillId="0" borderId="9" xfId="1" applyNumberFormat="1" applyFont="1" applyBorder="1" applyAlignment="1" applyProtection="1"/>
    <xf numFmtId="3" fontId="2" fillId="0" borderId="7" xfId="1" applyNumberFormat="1" applyFont="1" applyBorder="1" applyAlignment="1" applyProtection="1"/>
    <xf numFmtId="3" fontId="29" fillId="0" borderId="1" xfId="1" applyNumberFormat="1" applyFont="1" applyBorder="1" applyAlignment="1" applyProtection="1"/>
    <xf numFmtId="0" fontId="15" fillId="0" borderId="1" xfId="0" applyFont="1" applyBorder="1"/>
    <xf numFmtId="167" fontId="2" fillId="0" borderId="4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167" fontId="14" fillId="0" borderId="4" xfId="0" applyNumberFormat="1" applyFont="1" applyBorder="1" applyAlignment="1">
      <alignment horizontal="right"/>
    </xf>
    <xf numFmtId="167" fontId="14" fillId="0" borderId="0" xfId="0" applyNumberFormat="1" applyFont="1" applyAlignment="1">
      <alignment horizontal="right"/>
    </xf>
    <xf numFmtId="167" fontId="15" fillId="0" borderId="4" xfId="0" applyNumberFormat="1" applyFont="1" applyBorder="1" applyAlignment="1">
      <alignment horizontal="right"/>
    </xf>
    <xf numFmtId="167" fontId="15" fillId="0" borderId="24" xfId="0" applyNumberFormat="1" applyFont="1" applyBorder="1" applyAlignment="1">
      <alignment horizontal="right"/>
    </xf>
    <xf numFmtId="10" fontId="10" fillId="0" borderId="24" xfId="2" applyNumberFormat="1" applyFont="1" applyBorder="1" applyAlignment="1" applyProtection="1">
      <alignment horizontal="right"/>
    </xf>
    <xf numFmtId="10" fontId="12" fillId="0" borderId="4" xfId="2" applyNumberFormat="1" applyFont="1" applyBorder="1" applyAlignment="1" applyProtection="1">
      <alignment horizontal="right"/>
    </xf>
    <xf numFmtId="0" fontId="2" fillId="0" borderId="0" xfId="3" applyFont="1" applyBorder="1" applyAlignment="1" applyProtection="1"/>
    <xf numFmtId="0" fontId="6" fillId="0" borderId="1" xfId="3" applyFont="1" applyBorder="1" applyAlignment="1" applyProtection="1">
      <alignment vertical="center"/>
    </xf>
    <xf numFmtId="0" fontId="6" fillId="0" borderId="1" xfId="3" applyFont="1" applyBorder="1" applyAlignment="1" applyProtection="1">
      <alignment horizontal="center" vertical="center" wrapText="1"/>
    </xf>
    <xf numFmtId="0" fontId="2" fillId="0" borderId="7" xfId="3" applyFont="1" applyBorder="1" applyAlignment="1" applyProtection="1"/>
    <xf numFmtId="0" fontId="19" fillId="0" borderId="1" xfId="3" applyFont="1" applyBorder="1" applyAlignment="1" applyProtection="1"/>
    <xf numFmtId="0" fontId="2" fillId="0" borderId="1" xfId="3" applyFont="1" applyBorder="1" applyAlignment="1" applyProtection="1"/>
    <xf numFmtId="0" fontId="2" fillId="0" borderId="9" xfId="3" applyFont="1" applyBorder="1" applyAlignment="1" applyProtection="1"/>
    <xf numFmtId="0" fontId="6" fillId="0" borderId="1" xfId="3" applyFont="1" applyBorder="1" applyAlignment="1" applyProtection="1"/>
    <xf numFmtId="0" fontId="6" fillId="0" borderId="5" xfId="3" applyFont="1" applyBorder="1" applyAlignment="1" applyProtection="1"/>
    <xf numFmtId="0" fontId="19" fillId="0" borderId="3" xfId="3" applyFont="1" applyBorder="1" applyAlignment="1" applyProtection="1">
      <alignment wrapText="1"/>
    </xf>
    <xf numFmtId="0" fontId="6" fillId="0" borderId="2" xfId="3" applyFont="1" applyBorder="1" applyAlignment="1" applyProtection="1"/>
    <xf numFmtId="0" fontId="19" fillId="0" borderId="5" xfId="3" applyFont="1" applyBorder="1" applyAlignment="1" applyProtection="1"/>
    <xf numFmtId="0" fontId="2" fillId="0" borderId="5" xfId="3" applyFont="1" applyBorder="1" applyAlignment="1" applyProtection="1"/>
    <xf numFmtId="0" fontId="19" fillId="0" borderId="5" xfId="3" applyFont="1" applyBorder="1" applyAlignment="1" applyProtection="1">
      <alignment wrapText="1"/>
    </xf>
    <xf numFmtId="0" fontId="19" fillId="0" borderId="8" xfId="3" applyFont="1" applyBorder="1" applyAlignment="1" applyProtection="1">
      <alignment wrapText="1"/>
    </xf>
    <xf numFmtId="0" fontId="19" fillId="0" borderId="1" xfId="3" applyFont="1" applyBorder="1" applyAlignment="1" applyProtection="1">
      <alignment wrapText="1"/>
    </xf>
    <xf numFmtId="0" fontId="2" fillId="0" borderId="6" xfId="3" applyFont="1" applyBorder="1" applyAlignment="1" applyProtection="1"/>
    <xf numFmtId="0" fontId="2" fillId="0" borderId="23" xfId="3" applyFont="1" applyBorder="1" applyAlignment="1" applyProtection="1"/>
    <xf numFmtId="0" fontId="6" fillId="0" borderId="3" xfId="3" applyFont="1" applyBorder="1" applyAlignment="1" applyProtection="1"/>
    <xf numFmtId="0" fontId="6" fillId="0" borderId="0" xfId="3" applyFont="1" applyBorder="1" applyAlignment="1" applyProtection="1"/>
    <xf numFmtId="3" fontId="6" fillId="0" borderId="0" xfId="3" applyNumberFormat="1" applyFont="1" applyBorder="1" applyAlignment="1" applyProtection="1"/>
    <xf numFmtId="0" fontId="2" fillId="0" borderId="4" xfId="3" applyFont="1" applyBorder="1" applyAlignment="1" applyProtection="1"/>
    <xf numFmtId="10" fontId="12" fillId="0" borderId="24" xfId="2" applyNumberFormat="1" applyFont="1" applyBorder="1" applyAlignment="1" applyProtection="1"/>
    <xf numFmtId="0" fontId="11" fillId="0" borderId="1" xfId="3" applyFont="1" applyBorder="1" applyAlignment="1" applyProtection="1">
      <alignment wrapText="1"/>
    </xf>
    <xf numFmtId="0" fontId="19" fillId="0" borderId="7" xfId="3" applyFont="1" applyBorder="1" applyAlignment="1" applyProtection="1">
      <alignment wrapText="1"/>
    </xf>
    <xf numFmtId="0" fontId="6" fillId="0" borderId="8" xfId="3" applyFont="1" applyBorder="1" applyAlignment="1" applyProtection="1"/>
    <xf numFmtId="0" fontId="7" fillId="0" borderId="1" xfId="3" applyFont="1" applyBorder="1" applyAlignment="1" applyProtection="1">
      <alignment wrapText="1"/>
    </xf>
    <xf numFmtId="0" fontId="19" fillId="0" borderId="7" xfId="3" applyFont="1" applyBorder="1" applyAlignment="1" applyProtection="1"/>
    <xf numFmtId="0" fontId="2" fillId="0" borderId="16" xfId="3" applyFont="1" applyBorder="1" applyAlignment="1" applyProtection="1"/>
    <xf numFmtId="0" fontId="2" fillId="0" borderId="19" xfId="3" applyFont="1" applyBorder="1" applyAlignment="1" applyProtection="1"/>
    <xf numFmtId="0" fontId="7" fillId="0" borderId="1" xfId="3" applyFont="1" applyBorder="1" applyAlignment="1" applyProtection="1"/>
    <xf numFmtId="0" fontId="7" fillId="0" borderId="3" xfId="3" applyFont="1" applyBorder="1" applyAlignment="1" applyProtection="1"/>
    <xf numFmtId="0" fontId="2" fillId="0" borderId="2" xfId="3" applyFont="1" applyBorder="1" applyAlignment="1" applyProtection="1"/>
    <xf numFmtId="0" fontId="11" fillId="0" borderId="7" xfId="3" applyFont="1" applyBorder="1" applyAlignment="1" applyProtection="1">
      <alignment wrapText="1"/>
    </xf>
    <xf numFmtId="0" fontId="2" fillId="0" borderId="3" xfId="3" applyFont="1" applyBorder="1" applyAlignment="1" applyProtection="1"/>
    <xf numFmtId="0" fontId="28" fillId="0" borderId="0" xfId="0" applyFont="1"/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15" fillId="0" borderId="8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3" fontId="15" fillId="0" borderId="1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/>
    </xf>
    <xf numFmtId="0" fontId="15" fillId="0" borderId="20" xfId="0" applyFont="1" applyBorder="1" applyAlignment="1">
      <alignment vertical="center"/>
    </xf>
    <xf numFmtId="3" fontId="15" fillId="0" borderId="19" xfId="0" applyNumberFormat="1" applyFont="1" applyBorder="1" applyAlignment="1">
      <alignment horizontal="right" vertical="center"/>
    </xf>
    <xf numFmtId="0" fontId="15" fillId="0" borderId="24" xfId="0" applyFont="1" applyBorder="1" applyAlignment="1">
      <alignment horizontal="center" vertical="center"/>
    </xf>
    <xf numFmtId="0" fontId="2" fillId="0" borderId="24" xfId="0" applyFont="1" applyBorder="1"/>
    <xf numFmtId="0" fontId="14" fillId="0" borderId="2" xfId="0" applyFont="1" applyBorder="1" applyAlignment="1">
      <alignment vertical="center"/>
    </xf>
    <xf numFmtId="3" fontId="14" fillId="0" borderId="1" xfId="1" applyNumberFormat="1" applyFont="1" applyBorder="1" applyAlignment="1" applyProtection="1">
      <alignment horizontal="right" vertical="center"/>
    </xf>
    <xf numFmtId="0" fontId="31" fillId="0" borderId="0" xfId="0" applyFont="1"/>
    <xf numFmtId="0" fontId="32" fillId="0" borderId="0" xfId="0" applyFont="1" applyAlignment="1">
      <alignment horizontal="center"/>
    </xf>
    <xf numFmtId="0" fontId="32" fillId="0" borderId="0" xfId="0" applyFont="1"/>
    <xf numFmtId="0" fontId="35" fillId="0" borderId="0" xfId="0" applyFont="1"/>
    <xf numFmtId="0" fontId="31" fillId="0" borderId="8" xfId="0" applyFont="1" applyBorder="1"/>
    <xf numFmtId="0" fontId="12" fillId="0" borderId="0" xfId="0" applyFont="1" applyAlignment="1">
      <alignment horizontal="center"/>
    </xf>
    <xf numFmtId="0" fontId="6" fillId="0" borderId="0" xfId="3" applyFont="1" applyBorder="1" applyAlignment="1" applyProtection="1">
      <alignment horizontal="center"/>
    </xf>
    <xf numFmtId="0" fontId="6" fillId="0" borderId="19" xfId="3" applyFont="1" applyBorder="1" applyAlignment="1" applyProtection="1">
      <alignment vertical="center"/>
    </xf>
    <xf numFmtId="0" fontId="6" fillId="0" borderId="19" xfId="3" applyFont="1" applyBorder="1" applyAlignment="1" applyProtection="1">
      <alignment horizontal="center" vertical="center" wrapText="1"/>
    </xf>
    <xf numFmtId="0" fontId="6" fillId="0" borderId="9" xfId="3" applyFont="1" applyBorder="1" applyAlignment="1" applyProtection="1">
      <alignment vertic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16" xfId="0" applyFont="1" applyBorder="1" applyAlignment="1">
      <alignment horizontal="right"/>
    </xf>
    <xf numFmtId="3" fontId="12" fillId="0" borderId="0" xfId="0" applyNumberFormat="1" applyFont="1"/>
    <xf numFmtId="9" fontId="2" fillId="0" borderId="1" xfId="0" applyNumberFormat="1" applyFont="1" applyBorder="1" applyAlignment="1">
      <alignment horizontal="right"/>
    </xf>
    <xf numFmtId="0" fontId="10" fillId="0" borderId="3" xfId="1" applyNumberFormat="1" applyFont="1" applyBorder="1" applyAlignment="1" applyProtection="1"/>
    <xf numFmtId="0" fontId="10" fillId="0" borderId="1" xfId="1" applyNumberFormat="1" applyFont="1" applyBorder="1" applyAlignment="1" applyProtection="1"/>
    <xf numFmtId="0" fontId="37" fillId="0" borderId="0" xfId="0" applyFont="1" applyBorder="1" applyAlignment="1">
      <alignment horizontal="left"/>
    </xf>
    <xf numFmtId="0" fontId="37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/>
    </xf>
    <xf numFmtId="0" fontId="36" fillId="0" borderId="0" xfId="0" applyFont="1"/>
    <xf numFmtId="0" fontId="37" fillId="0" borderId="0" xfId="0" applyFont="1"/>
    <xf numFmtId="0" fontId="37" fillId="0" borderId="27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0" fontId="39" fillId="0" borderId="29" xfId="0" applyFont="1" applyBorder="1"/>
    <xf numFmtId="3" fontId="37" fillId="0" borderId="27" xfId="0" applyNumberFormat="1" applyFont="1" applyBorder="1"/>
    <xf numFmtId="0" fontId="36" fillId="0" borderId="31" xfId="0" applyFont="1" applyBorder="1"/>
    <xf numFmtId="0" fontId="36" fillId="0" borderId="32" xfId="0" applyFont="1" applyBorder="1"/>
    <xf numFmtId="0" fontId="41" fillId="0" borderId="33" xfId="0" applyFont="1" applyBorder="1" applyAlignment="1"/>
    <xf numFmtId="3" fontId="37" fillId="0" borderId="32" xfId="0" applyNumberFormat="1" applyFont="1" applyBorder="1"/>
    <xf numFmtId="3" fontId="37" fillId="0" borderId="34" xfId="0" applyNumberFormat="1" applyFont="1" applyBorder="1"/>
    <xf numFmtId="0" fontId="36" fillId="0" borderId="35" xfId="0" applyFont="1" applyBorder="1"/>
    <xf numFmtId="0" fontId="36" fillId="0" borderId="36" xfId="0" applyFont="1" applyBorder="1"/>
    <xf numFmtId="0" fontId="41" fillId="0" borderId="2" xfId="0" applyFont="1" applyBorder="1" applyAlignment="1"/>
    <xf numFmtId="3" fontId="37" fillId="0" borderId="36" xfId="0" applyNumberFormat="1" applyFont="1" applyBorder="1"/>
    <xf numFmtId="3" fontId="37" fillId="0" borderId="37" xfId="0" applyNumberFormat="1" applyFont="1" applyBorder="1"/>
    <xf numFmtId="0" fontId="36" fillId="0" borderId="38" xfId="0" applyFont="1" applyBorder="1"/>
    <xf numFmtId="0" fontId="36" fillId="0" borderId="39" xfId="0" applyFont="1" applyBorder="1"/>
    <xf numFmtId="0" fontId="42" fillId="0" borderId="40" xfId="0" applyFont="1" applyBorder="1" applyAlignment="1"/>
    <xf numFmtId="3" fontId="36" fillId="0" borderId="39" xfId="0" applyNumberFormat="1" applyFont="1" applyBorder="1"/>
    <xf numFmtId="3" fontId="36" fillId="0" borderId="41" xfId="0" applyNumberFormat="1" applyFont="1" applyBorder="1"/>
    <xf numFmtId="0" fontId="36" fillId="0" borderId="42" xfId="0" applyFont="1" applyBorder="1"/>
    <xf numFmtId="0" fontId="36" fillId="0" borderId="43" xfId="0" applyFont="1" applyBorder="1"/>
    <xf numFmtId="0" fontId="42" fillId="0" borderId="44" xfId="0" applyFont="1" applyBorder="1" applyAlignment="1"/>
    <xf numFmtId="3" fontId="36" fillId="0" borderId="43" xfId="0" applyNumberFormat="1" applyFont="1" applyBorder="1"/>
    <xf numFmtId="3" fontId="36" fillId="0" borderId="45" xfId="0" applyNumberFormat="1" applyFont="1" applyBorder="1"/>
    <xf numFmtId="0" fontId="43" fillId="0" borderId="44" xfId="0" applyFont="1" applyBorder="1" applyAlignment="1"/>
    <xf numFmtId="0" fontId="43" fillId="0" borderId="44" xfId="0" applyFont="1" applyBorder="1" applyAlignment="1">
      <alignment wrapText="1"/>
    </xf>
    <xf numFmtId="0" fontId="36" fillId="0" borderId="46" xfId="0" applyFont="1" applyBorder="1"/>
    <xf numFmtId="0" fontId="36" fillId="0" borderId="47" xfId="0" applyFont="1" applyBorder="1"/>
    <xf numFmtId="0" fontId="43" fillId="0" borderId="48" xfId="0" applyFont="1" applyBorder="1" applyAlignment="1"/>
    <xf numFmtId="3" fontId="36" fillId="0" borderId="47" xfId="0" applyNumberFormat="1" applyFont="1" applyBorder="1"/>
    <xf numFmtId="3" fontId="36" fillId="0" borderId="49" xfId="0" applyNumberFormat="1" applyFont="1" applyBorder="1"/>
    <xf numFmtId="0" fontId="43" fillId="0" borderId="50" xfId="0" applyFont="1" applyBorder="1" applyAlignment="1"/>
    <xf numFmtId="3" fontId="36" fillId="0" borderId="36" xfId="0" applyNumberFormat="1" applyFont="1" applyBorder="1"/>
    <xf numFmtId="0" fontId="41" fillId="0" borderId="50" xfId="0" applyFont="1" applyBorder="1" applyAlignment="1"/>
    <xf numFmtId="3" fontId="36" fillId="0" borderId="37" xfId="0" applyNumberFormat="1" applyFont="1" applyBorder="1"/>
    <xf numFmtId="0" fontId="42" fillId="0" borderId="50" xfId="0" applyFont="1" applyBorder="1" applyAlignment="1"/>
    <xf numFmtId="0" fontId="43" fillId="0" borderId="50" xfId="0" applyFont="1" applyBorder="1" applyAlignment="1">
      <alignment wrapText="1"/>
    </xf>
    <xf numFmtId="0" fontId="36" fillId="0" borderId="51" xfId="0" applyFont="1" applyBorder="1"/>
    <xf numFmtId="0" fontId="36" fillId="0" borderId="52" xfId="0" applyFont="1" applyBorder="1"/>
    <xf numFmtId="0" fontId="43" fillId="0" borderId="53" xfId="0" applyFont="1" applyBorder="1" applyAlignment="1"/>
    <xf numFmtId="3" fontId="36" fillId="0" borderId="52" xfId="0" applyNumberFormat="1" applyFont="1" applyBorder="1"/>
    <xf numFmtId="3" fontId="36" fillId="0" borderId="54" xfId="0" applyNumberFormat="1" applyFont="1" applyBorder="1"/>
    <xf numFmtId="0" fontId="36" fillId="0" borderId="55" xfId="0" applyFont="1" applyBorder="1"/>
    <xf numFmtId="0" fontId="36" fillId="0" borderId="56" xfId="0" applyFont="1" applyBorder="1"/>
    <xf numFmtId="0" fontId="41" fillId="0" borderId="57" xfId="0" applyFont="1" applyBorder="1" applyAlignment="1"/>
    <xf numFmtId="3" fontId="37" fillId="0" borderId="59" xfId="0" applyNumberFormat="1" applyFont="1" applyFill="1" applyBorder="1"/>
    <xf numFmtId="0" fontId="36" fillId="0" borderId="60" xfId="0" applyFont="1" applyBorder="1"/>
    <xf numFmtId="0" fontId="36" fillId="0" borderId="61" xfId="0" applyFont="1" applyBorder="1"/>
    <xf numFmtId="0" fontId="41" fillId="0" borderId="60" xfId="0" applyFont="1" applyBorder="1" applyAlignment="1"/>
    <xf numFmtId="3" fontId="37" fillId="0" borderId="62" xfId="0" applyNumberFormat="1" applyFont="1" applyFill="1" applyBorder="1"/>
    <xf numFmtId="0" fontId="36" fillId="0" borderId="63" xfId="0" applyFont="1" applyBorder="1"/>
    <xf numFmtId="0" fontId="36" fillId="0" borderId="64" xfId="0" applyFont="1" applyBorder="1"/>
    <xf numFmtId="0" fontId="42" fillId="0" borderId="60" xfId="0" applyFont="1" applyBorder="1" applyAlignment="1"/>
    <xf numFmtId="3" fontId="36" fillId="0" borderId="65" xfId="0" applyNumberFormat="1" applyFont="1" applyFill="1" applyBorder="1"/>
    <xf numFmtId="0" fontId="42" fillId="0" borderId="63" xfId="0" applyFont="1" applyBorder="1" applyAlignment="1"/>
    <xf numFmtId="0" fontId="43" fillId="0" borderId="63" xfId="0" applyFont="1" applyBorder="1" applyAlignment="1"/>
    <xf numFmtId="3" fontId="36" fillId="0" borderId="43" xfId="0" applyNumberFormat="1" applyFont="1" applyFill="1" applyBorder="1"/>
    <xf numFmtId="0" fontId="43" fillId="0" borderId="63" xfId="0" applyFont="1" applyBorder="1" applyAlignment="1">
      <alignment wrapText="1"/>
    </xf>
    <xf numFmtId="0" fontId="36" fillId="0" borderId="66" xfId="0" applyFont="1" applyBorder="1"/>
    <xf numFmtId="0" fontId="36" fillId="0" borderId="67" xfId="0" applyFont="1" applyBorder="1"/>
    <xf numFmtId="0" fontId="43" fillId="0" borderId="68" xfId="0" applyFont="1" applyBorder="1" applyAlignment="1"/>
    <xf numFmtId="3" fontId="36" fillId="0" borderId="69" xfId="0" applyNumberFormat="1" applyFont="1" applyFill="1" applyBorder="1"/>
    <xf numFmtId="0" fontId="36" fillId="0" borderId="26" xfId="0" applyFont="1" applyBorder="1"/>
    <xf numFmtId="0" fontId="36" fillId="0" borderId="70" xfId="0" applyFont="1" applyBorder="1"/>
    <xf numFmtId="0" fontId="41" fillId="0" borderId="26" xfId="0" applyFont="1" applyBorder="1" applyAlignment="1"/>
    <xf numFmtId="3" fontId="37" fillId="0" borderId="71" xfId="0" applyNumberFormat="1" applyFont="1" applyBorder="1"/>
    <xf numFmtId="3" fontId="37" fillId="0" borderId="72" xfId="0" applyNumberFormat="1" applyFont="1" applyBorder="1"/>
    <xf numFmtId="3" fontId="36" fillId="0" borderId="73" xfId="0" applyNumberFormat="1" applyFont="1" applyBorder="1"/>
    <xf numFmtId="3" fontId="36" fillId="0" borderId="62" xfId="0" applyNumberFormat="1" applyFont="1" applyFill="1" applyBorder="1"/>
    <xf numFmtId="3" fontId="36" fillId="0" borderId="65" xfId="0" applyNumberFormat="1" applyFont="1" applyBorder="1"/>
    <xf numFmtId="0" fontId="36" fillId="0" borderId="74" xfId="0" applyFont="1" applyBorder="1"/>
    <xf numFmtId="0" fontId="36" fillId="0" borderId="75" xfId="0" applyFont="1" applyBorder="1"/>
    <xf numFmtId="0" fontId="43" fillId="0" borderId="74" xfId="0" applyFont="1" applyBorder="1" applyAlignment="1"/>
    <xf numFmtId="3" fontId="36" fillId="0" borderId="76" xfId="0" applyNumberFormat="1" applyFont="1" applyBorder="1"/>
    <xf numFmtId="3" fontId="36" fillId="0" borderId="77" xfId="0" applyNumberFormat="1" applyFont="1" applyBorder="1"/>
    <xf numFmtId="0" fontId="36" fillId="0" borderId="0" xfId="0" applyFont="1" applyBorder="1"/>
    <xf numFmtId="0" fontId="43" fillId="0" borderId="0" xfId="0" applyFont="1" applyBorder="1" applyAlignment="1"/>
    <xf numFmtId="3" fontId="36" fillId="0" borderId="0" xfId="0" applyNumberFormat="1" applyFont="1" applyBorder="1"/>
    <xf numFmtId="3" fontId="36" fillId="0" borderId="62" xfId="0" applyNumberFormat="1" applyFont="1" applyBorder="1"/>
    <xf numFmtId="3" fontId="36" fillId="0" borderId="69" xfId="0" applyNumberFormat="1" applyFont="1" applyBorder="1"/>
    <xf numFmtId="0" fontId="36" fillId="0" borderId="68" xfId="0" applyFont="1" applyBorder="1"/>
    <xf numFmtId="3" fontId="36" fillId="0" borderId="80" xfId="0" applyNumberFormat="1" applyFont="1" applyBorder="1"/>
    <xf numFmtId="0" fontId="36" fillId="0" borderId="81" xfId="0" applyFont="1" applyBorder="1"/>
    <xf numFmtId="3" fontId="36" fillId="0" borderId="64" xfId="0" applyNumberFormat="1" applyFont="1" applyBorder="1"/>
    <xf numFmtId="3" fontId="36" fillId="0" borderId="75" xfId="0" applyNumberFormat="1" applyFont="1" applyBorder="1"/>
    <xf numFmtId="0" fontId="37" fillId="0" borderId="85" xfId="0" applyFont="1" applyBorder="1" applyAlignment="1">
      <alignment horizontal="center"/>
    </xf>
    <xf numFmtId="0" fontId="37" fillId="0" borderId="86" xfId="0" applyFont="1" applyBorder="1" applyAlignment="1">
      <alignment horizontal="center"/>
    </xf>
    <xf numFmtId="0" fontId="36" fillId="0" borderId="87" xfId="0" applyFont="1" applyBorder="1"/>
    <xf numFmtId="3" fontId="37" fillId="0" borderId="88" xfId="0" applyNumberFormat="1" applyFont="1" applyBorder="1"/>
    <xf numFmtId="3" fontId="36" fillId="0" borderId="89" xfId="0" applyNumberFormat="1" applyFont="1" applyBorder="1"/>
    <xf numFmtId="0" fontId="36" fillId="0" borderId="90" xfId="0" applyFont="1" applyBorder="1"/>
    <xf numFmtId="3" fontId="36" fillId="0" borderId="91" xfId="0" applyNumberFormat="1" applyFont="1" applyBorder="1"/>
    <xf numFmtId="0" fontId="36" fillId="0" borderId="92" xfId="0" applyFont="1" applyBorder="1"/>
    <xf numFmtId="0" fontId="36" fillId="0" borderId="93" xfId="0" applyFont="1" applyBorder="1"/>
    <xf numFmtId="0" fontId="42" fillId="0" borderId="94" xfId="0" applyFont="1" applyBorder="1"/>
    <xf numFmtId="3" fontId="36" fillId="0" borderId="78" xfId="0" applyNumberFormat="1" applyFont="1" applyBorder="1"/>
    <xf numFmtId="3" fontId="36" fillId="0" borderId="95" xfId="0" applyNumberFormat="1" applyFont="1" applyBorder="1"/>
    <xf numFmtId="0" fontId="36" fillId="0" borderId="96" xfId="0" applyFont="1" applyBorder="1"/>
    <xf numFmtId="0" fontId="37" fillId="0" borderId="70" xfId="0" applyFont="1" applyBorder="1"/>
    <xf numFmtId="0" fontId="37" fillId="0" borderId="26" xfId="0" applyFont="1" applyBorder="1" applyAlignment="1">
      <alignment wrapText="1"/>
    </xf>
    <xf numFmtId="3" fontId="37" fillId="0" borderId="97" xfId="0" applyNumberFormat="1" applyFont="1" applyBorder="1"/>
    <xf numFmtId="3" fontId="37" fillId="0" borderId="88" xfId="0" applyNumberFormat="1" applyFont="1" applyFill="1" applyBorder="1"/>
    <xf numFmtId="3" fontId="36" fillId="0" borderId="41" xfId="0" applyNumberFormat="1" applyFont="1" applyFill="1" applyBorder="1"/>
    <xf numFmtId="3" fontId="36" fillId="0" borderId="45" xfId="0" applyNumberFormat="1" applyFont="1" applyFill="1" applyBorder="1"/>
    <xf numFmtId="3" fontId="36" fillId="0" borderId="98" xfId="0" applyNumberFormat="1" applyFont="1" applyBorder="1"/>
    <xf numFmtId="3" fontId="36" fillId="0" borderId="79" xfId="0" applyNumberFormat="1" applyFont="1" applyFill="1" applyBorder="1"/>
    <xf numFmtId="0" fontId="37" fillId="0" borderId="96" xfId="0" applyFont="1" applyBorder="1"/>
    <xf numFmtId="0" fontId="40" fillId="0" borderId="26" xfId="0" applyFont="1" applyBorder="1"/>
    <xf numFmtId="3" fontId="37" fillId="0" borderId="99" xfId="0" applyNumberFormat="1" applyFont="1" applyBorder="1"/>
    <xf numFmtId="0" fontId="36" fillId="0" borderId="82" xfId="0" applyFont="1" applyBorder="1"/>
    <xf numFmtId="0" fontId="37" fillId="0" borderId="55" xfId="0" applyFont="1" applyBorder="1"/>
    <xf numFmtId="0" fontId="36" fillId="0" borderId="100" xfId="0" applyFont="1" applyBorder="1"/>
    <xf numFmtId="0" fontId="40" fillId="0" borderId="101" xfId="0" applyFont="1" applyBorder="1"/>
    <xf numFmtId="3" fontId="37" fillId="0" borderId="59" xfId="0" applyNumberFormat="1" applyFont="1" applyBorder="1"/>
    <xf numFmtId="0" fontId="36" fillId="0" borderId="102" xfId="0" applyFont="1" applyBorder="1"/>
    <xf numFmtId="3" fontId="36" fillId="0" borderId="102" xfId="0" applyNumberFormat="1" applyFont="1" applyBorder="1"/>
    <xf numFmtId="0" fontId="36" fillId="0" borderId="37" xfId="0" applyFont="1" applyBorder="1"/>
    <xf numFmtId="0" fontId="42" fillId="0" borderId="36" xfId="0" applyFont="1" applyBorder="1"/>
    <xf numFmtId="0" fontId="36" fillId="0" borderId="103" xfId="0" applyFont="1" applyBorder="1"/>
    <xf numFmtId="0" fontId="36" fillId="0" borderId="54" xfId="0" applyFont="1" applyBorder="1"/>
    <xf numFmtId="0" fontId="42" fillId="0" borderId="103" xfId="0" applyFont="1" applyBorder="1"/>
    <xf numFmtId="0" fontId="37" fillId="0" borderId="58" xfId="0" applyFont="1" applyBorder="1"/>
    <xf numFmtId="0" fontId="37" fillId="0" borderId="59" xfId="0" applyFont="1" applyBorder="1"/>
    <xf numFmtId="0" fontId="40" fillId="0" borderId="58" xfId="0" applyFont="1" applyBorder="1"/>
    <xf numFmtId="0" fontId="36" fillId="0" borderId="104" xfId="0" applyFont="1" applyBorder="1"/>
    <xf numFmtId="0" fontId="36" fillId="0" borderId="59" xfId="0" applyFont="1" applyBorder="1"/>
    <xf numFmtId="0" fontId="42" fillId="0" borderId="103" xfId="0" applyFont="1" applyBorder="1" applyAlignment="1">
      <alignment wrapText="1"/>
    </xf>
    <xf numFmtId="0" fontId="42" fillId="0" borderId="0" xfId="0" applyFont="1" applyBorder="1"/>
    <xf numFmtId="3" fontId="37" fillId="0" borderId="56" xfId="0" applyNumberFormat="1" applyFont="1" applyBorder="1"/>
    <xf numFmtId="0" fontId="37" fillId="0" borderId="0" xfId="0" applyFont="1" applyFill="1" applyBorder="1" applyAlignment="1">
      <alignment horizontal="center"/>
    </xf>
    <xf numFmtId="14" fontId="37" fillId="0" borderId="105" xfId="0" applyNumberFormat="1" applyFont="1" applyFill="1" applyBorder="1" applyAlignment="1">
      <alignment horizontal="center"/>
    </xf>
    <xf numFmtId="3" fontId="36" fillId="3" borderId="39" xfId="0" applyNumberFormat="1" applyFont="1" applyFill="1" applyBorder="1"/>
    <xf numFmtId="3" fontId="36" fillId="3" borderId="43" xfId="0" applyNumberFormat="1" applyFont="1" applyFill="1" applyBorder="1"/>
    <xf numFmtId="0" fontId="36" fillId="0" borderId="29" xfId="0" applyFont="1" applyFill="1" applyBorder="1" applyAlignment="1"/>
    <xf numFmtId="0" fontId="36" fillId="0" borderId="0" xfId="0" applyFont="1" applyFill="1" applyBorder="1" applyAlignment="1"/>
    <xf numFmtId="3" fontId="36" fillId="3" borderId="78" xfId="0" applyNumberFormat="1" applyFont="1" applyFill="1" applyBorder="1"/>
    <xf numFmtId="3" fontId="37" fillId="0" borderId="107" xfId="0" applyNumberFormat="1" applyFont="1" applyFill="1" applyBorder="1"/>
    <xf numFmtId="0" fontId="37" fillId="0" borderId="0" xfId="0" applyFont="1" applyFill="1" applyBorder="1" applyAlignment="1"/>
    <xf numFmtId="0" fontId="36" fillId="0" borderId="0" xfId="0" applyFont="1" applyFill="1" applyBorder="1"/>
    <xf numFmtId="3" fontId="37" fillId="3" borderId="32" xfId="0" applyNumberFormat="1" applyFont="1" applyFill="1" applyBorder="1" applyAlignment="1"/>
    <xf numFmtId="0" fontId="37" fillId="3" borderId="36" xfId="0" applyFont="1" applyFill="1" applyBorder="1" applyAlignment="1"/>
    <xf numFmtId="0" fontId="37" fillId="3" borderId="52" xfId="0" applyFont="1" applyFill="1" applyBorder="1" applyAlignment="1"/>
    <xf numFmtId="3" fontId="37" fillId="0" borderId="0" xfId="0" applyNumberFormat="1" applyFont="1" applyFill="1" applyBorder="1" applyAlignment="1">
      <alignment horizontal="right"/>
    </xf>
    <xf numFmtId="0" fontId="37" fillId="0" borderId="116" xfId="0" applyFont="1" applyBorder="1"/>
    <xf numFmtId="0" fontId="36" fillId="0" borderId="111" xfId="0" applyFont="1" applyBorder="1"/>
    <xf numFmtId="0" fontId="36" fillId="0" borderId="119" xfId="0" applyFont="1" applyBorder="1"/>
    <xf numFmtId="0" fontId="36" fillId="0" borderId="121" xfId="0" applyFont="1" applyBorder="1"/>
    <xf numFmtId="0" fontId="36" fillId="0" borderId="122" xfId="0" applyFont="1" applyBorder="1"/>
    <xf numFmtId="0" fontId="37" fillId="0" borderId="92" xfId="0" applyFont="1" applyBorder="1"/>
    <xf numFmtId="0" fontId="44" fillId="0" borderId="0" xfId="0" applyFont="1" applyBorder="1"/>
    <xf numFmtId="0" fontId="44" fillId="0" borderId="0" xfId="0" applyFont="1" applyBorder="1" applyAlignment="1">
      <alignment wrapText="1"/>
    </xf>
    <xf numFmtId="0" fontId="46" fillId="0" borderId="0" xfId="4" applyFont="1"/>
    <xf numFmtId="14" fontId="45" fillId="0" borderId="1" xfId="5" applyNumberFormat="1" applyFont="1" applyBorder="1" applyAlignment="1">
      <alignment horizontal="center" vertical="center" wrapText="1"/>
    </xf>
    <xf numFmtId="0" fontId="46" fillId="0" borderId="1" xfId="4" applyFont="1" applyBorder="1"/>
    <xf numFmtId="0" fontId="37" fillId="0" borderId="1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right"/>
    </xf>
    <xf numFmtId="14" fontId="37" fillId="0" borderId="118" xfId="0" applyNumberFormat="1" applyFont="1" applyFill="1" applyBorder="1" applyAlignment="1">
      <alignment horizontal="center"/>
    </xf>
    <xf numFmtId="3" fontId="36" fillId="0" borderId="131" xfId="0" applyNumberFormat="1" applyFont="1" applyFill="1" applyBorder="1"/>
    <xf numFmtId="0" fontId="36" fillId="0" borderId="129" xfId="0" applyFont="1" applyFill="1" applyBorder="1" applyAlignment="1"/>
    <xf numFmtId="0" fontId="36" fillId="0" borderId="130" xfId="0" applyFont="1" applyFill="1" applyBorder="1" applyAlignment="1"/>
    <xf numFmtId="3" fontId="36" fillId="0" borderId="132" xfId="0" applyNumberFormat="1" applyFont="1" applyFill="1" applyBorder="1"/>
    <xf numFmtId="0" fontId="36" fillId="0" borderId="133" xfId="0" applyFont="1" applyFill="1" applyBorder="1" applyAlignment="1"/>
    <xf numFmtId="0" fontId="36" fillId="0" borderId="134" xfId="0" applyFont="1" applyFill="1" applyBorder="1" applyAlignment="1"/>
    <xf numFmtId="3" fontId="36" fillId="0" borderId="135" xfId="0" applyNumberFormat="1" applyFont="1" applyFill="1" applyBorder="1"/>
    <xf numFmtId="0" fontId="36" fillId="0" borderId="136" xfId="0" applyFont="1" applyFill="1" applyBorder="1" applyAlignment="1"/>
    <xf numFmtId="0" fontId="36" fillId="0" borderId="137" xfId="0" applyFont="1" applyFill="1" applyBorder="1" applyAlignment="1"/>
    <xf numFmtId="3" fontId="36" fillId="0" borderId="124" xfId="0" applyNumberFormat="1" applyFont="1" applyFill="1" applyBorder="1"/>
    <xf numFmtId="0" fontId="0" fillId="0" borderId="0" xfId="0" applyFill="1"/>
    <xf numFmtId="0" fontId="36" fillId="0" borderId="0" xfId="0" applyFont="1" applyBorder="1" applyAlignment="1">
      <alignment horizontal="center"/>
    </xf>
    <xf numFmtId="0" fontId="0" fillId="0" borderId="0" xfId="0" applyBorder="1"/>
    <xf numFmtId="0" fontId="48" fillId="0" borderId="0" xfId="0" applyFont="1"/>
    <xf numFmtId="0" fontId="49" fillId="0" borderId="0" xfId="0" applyFont="1" applyAlignment="1">
      <alignment horizontal="center"/>
    </xf>
    <xf numFmtId="0" fontId="52" fillId="0" borderId="0" xfId="0" applyFont="1" applyAlignment="1"/>
    <xf numFmtId="0" fontId="52" fillId="0" borderId="0" xfId="0" applyFont="1"/>
    <xf numFmtId="0" fontId="36" fillId="0" borderId="118" xfId="0" applyFont="1" applyBorder="1" applyAlignment="1">
      <alignment horizontal="center" wrapText="1"/>
    </xf>
    <xf numFmtId="0" fontId="37" fillId="0" borderId="55" xfId="0" applyFont="1" applyBorder="1" applyAlignment="1">
      <alignment horizontal="center" vertical="center" wrapText="1"/>
    </xf>
    <xf numFmtId="0" fontId="37" fillId="0" borderId="100" xfId="0" applyFont="1" applyBorder="1" applyAlignment="1">
      <alignment horizontal="center"/>
    </xf>
    <xf numFmtId="0" fontId="44" fillId="0" borderId="32" xfId="0" applyFont="1" applyBorder="1" applyAlignment="1">
      <alignment horizontal="right"/>
    </xf>
    <xf numFmtId="0" fontId="52" fillId="0" borderId="139" xfId="0" applyFont="1" applyBorder="1" applyAlignment="1">
      <alignment horizontal="center" vertical="center" wrapText="1"/>
    </xf>
    <xf numFmtId="0" fontId="44" fillId="0" borderId="104" xfId="0" applyFont="1" applyBorder="1" applyAlignment="1">
      <alignment horizontal="right"/>
    </xf>
    <xf numFmtId="0" fontId="44" fillId="0" borderId="36" xfId="0" applyFont="1" applyBorder="1" applyAlignment="1">
      <alignment horizontal="right"/>
    </xf>
    <xf numFmtId="3" fontId="48" fillId="0" borderId="139" xfId="1" applyNumberFormat="1" applyFont="1" applyFill="1" applyBorder="1" applyAlignment="1" applyProtection="1">
      <alignment horizontal="right"/>
    </xf>
    <xf numFmtId="3" fontId="54" fillId="0" borderId="139" xfId="1" applyNumberFormat="1" applyFont="1" applyFill="1" applyBorder="1" applyAlignment="1" applyProtection="1">
      <alignment horizontal="right"/>
    </xf>
    <xf numFmtId="0" fontId="51" fillId="0" borderId="140" xfId="0" applyFont="1" applyBorder="1"/>
    <xf numFmtId="3" fontId="51" fillId="0" borderId="123" xfId="1" applyNumberFormat="1" applyFont="1" applyFill="1" applyBorder="1" applyAlignment="1" applyProtection="1">
      <alignment horizontal="right"/>
    </xf>
    <xf numFmtId="0" fontId="36" fillId="0" borderId="0" xfId="0" applyFont="1" applyAlignment="1">
      <alignment horizontal="left"/>
    </xf>
    <xf numFmtId="0" fontId="0" fillId="0" borderId="0" xfId="0" applyAlignment="1"/>
    <xf numFmtId="0" fontId="36" fillId="0" borderId="0" xfId="0" applyFont="1" applyAlignment="1">
      <alignment horizontal="right"/>
    </xf>
    <xf numFmtId="0" fontId="36" fillId="0" borderId="141" xfId="0" applyFont="1" applyBorder="1" applyAlignment="1">
      <alignment wrapText="1"/>
    </xf>
    <xf numFmtId="0" fontId="36" fillId="0" borderId="85" xfId="0" applyFont="1" applyBorder="1" applyAlignment="1">
      <alignment horizontal="center"/>
    </xf>
    <xf numFmtId="0" fontId="36" fillId="0" borderId="143" xfId="0" applyFont="1" applyBorder="1" applyAlignment="1">
      <alignment horizontal="center"/>
    </xf>
    <xf numFmtId="0" fontId="36" fillId="0" borderId="86" xfId="0" applyFont="1" applyBorder="1" applyAlignment="1">
      <alignment horizontal="center"/>
    </xf>
    <xf numFmtId="0" fontId="36" fillId="0" borderId="93" xfId="0" applyFont="1" applyBorder="1" applyAlignment="1">
      <alignment horizontal="center"/>
    </xf>
    <xf numFmtId="0" fontId="36" fillId="0" borderId="95" xfId="0" applyFont="1" applyBorder="1" applyAlignment="1">
      <alignment horizontal="center"/>
    </xf>
    <xf numFmtId="0" fontId="36" fillId="0" borderId="58" xfId="0" applyFont="1" applyBorder="1" applyAlignment="1">
      <alignment horizontal="center" wrapText="1"/>
    </xf>
    <xf numFmtId="0" fontId="37" fillId="0" borderId="55" xfId="0" applyFont="1" applyBorder="1" applyAlignment="1">
      <alignment horizontal="center" vertical="center"/>
    </xf>
    <xf numFmtId="0" fontId="36" fillId="0" borderId="56" xfId="0" applyFont="1" applyBorder="1" applyAlignment="1">
      <alignment horizontal="center"/>
    </xf>
    <xf numFmtId="0" fontId="36" fillId="0" borderId="101" xfId="0" applyFont="1" applyBorder="1" applyAlignment="1">
      <alignment horizontal="center"/>
    </xf>
    <xf numFmtId="0" fontId="36" fillId="0" borderId="59" xfId="0" applyFont="1" applyBorder="1" applyAlignment="1">
      <alignment horizontal="center"/>
    </xf>
    <xf numFmtId="0" fontId="44" fillId="0" borderId="145" xfId="0" applyFont="1" applyBorder="1" applyAlignment="1">
      <alignment horizontal="right"/>
    </xf>
    <xf numFmtId="3" fontId="36" fillId="0" borderId="61" xfId="0" applyNumberFormat="1" applyFont="1" applyFill="1" applyBorder="1"/>
    <xf numFmtId="3" fontId="36" fillId="0" borderId="40" xfId="0" applyNumberFormat="1" applyFont="1" applyBorder="1"/>
    <xf numFmtId="3" fontId="36" fillId="0" borderId="61" xfId="0" applyNumberFormat="1" applyFont="1" applyBorder="1"/>
    <xf numFmtId="0" fontId="44" fillId="0" borderId="146" xfId="0" applyFont="1" applyBorder="1" applyAlignment="1">
      <alignment horizontal="right"/>
    </xf>
    <xf numFmtId="0" fontId="36" fillId="0" borderId="64" xfId="0" applyFont="1" applyFill="1" applyBorder="1"/>
    <xf numFmtId="3" fontId="36" fillId="0" borderId="64" xfId="0" applyNumberFormat="1" applyFont="1" applyFill="1" applyBorder="1"/>
    <xf numFmtId="3" fontId="36" fillId="0" borderId="130" xfId="0" applyNumberFormat="1" applyFont="1" applyBorder="1"/>
    <xf numFmtId="0" fontId="44" fillId="0" borderId="147" xfId="0" applyFont="1" applyBorder="1" applyAlignment="1">
      <alignment horizontal="right"/>
    </xf>
    <xf numFmtId="3" fontId="36" fillId="0" borderId="67" xfId="0" applyNumberFormat="1" applyFont="1" applyBorder="1"/>
    <xf numFmtId="0" fontId="36" fillId="0" borderId="130" xfId="0" applyFont="1" applyBorder="1"/>
    <xf numFmtId="0" fontId="36" fillId="0" borderId="45" xfId="0" applyFont="1" applyBorder="1"/>
    <xf numFmtId="0" fontId="44" fillId="0" borderId="148" xfId="0" applyFont="1" applyBorder="1" applyAlignment="1">
      <alignment horizontal="right"/>
    </xf>
    <xf numFmtId="0" fontId="36" fillId="0" borderId="67" xfId="0" applyFont="1" applyFill="1" applyBorder="1"/>
    <xf numFmtId="3" fontId="36" fillId="0" borderId="48" xfId="0" applyNumberFormat="1" applyFont="1" applyBorder="1"/>
    <xf numFmtId="0" fontId="44" fillId="0" borderId="149" xfId="0" applyFont="1" applyBorder="1" applyAlignment="1">
      <alignment horizontal="right"/>
    </xf>
    <xf numFmtId="0" fontId="36" fillId="0" borderId="57" xfId="0" applyFont="1" applyBorder="1"/>
    <xf numFmtId="3" fontId="37" fillId="0" borderId="101" xfId="0" applyNumberFormat="1" applyFont="1" applyBorder="1"/>
    <xf numFmtId="0" fontId="36" fillId="0" borderId="117" xfId="0" applyFont="1" applyBorder="1" applyAlignment="1">
      <alignment horizontal="center"/>
    </xf>
    <xf numFmtId="0" fontId="36" fillId="0" borderId="150" xfId="0" applyFont="1" applyBorder="1" applyAlignment="1">
      <alignment horizontal="center"/>
    </xf>
    <xf numFmtId="0" fontId="36" fillId="0" borderId="151" xfId="0" applyFont="1" applyBorder="1" applyAlignment="1">
      <alignment horizontal="center"/>
    </xf>
    <xf numFmtId="0" fontId="36" fillId="0" borderId="62" xfId="0" applyFont="1" applyBorder="1"/>
    <xf numFmtId="0" fontId="36" fillId="0" borderId="77" xfId="0" applyFont="1" applyBorder="1"/>
    <xf numFmtId="3" fontId="36" fillId="0" borderId="75" xfId="0" applyNumberFormat="1" applyFont="1" applyFill="1" applyBorder="1"/>
    <xf numFmtId="3" fontId="36" fillId="0" borderId="134" xfId="0" applyNumberFormat="1" applyFont="1" applyBorder="1"/>
    <xf numFmtId="0" fontId="36" fillId="0" borderId="29" xfId="0" applyFont="1" applyBorder="1"/>
    <xf numFmtId="0" fontId="36" fillId="0" borderId="153" xfId="0" applyFont="1" applyBorder="1"/>
    <xf numFmtId="3" fontId="36" fillId="0" borderId="93" xfId="0" applyNumberFormat="1" applyFont="1" applyBorder="1"/>
    <xf numFmtId="0" fontId="44" fillId="0" borderId="58" xfId="0" applyFont="1" applyBorder="1" applyAlignment="1">
      <alignment horizontal="right"/>
    </xf>
    <xf numFmtId="0" fontId="37" fillId="0" borderId="154" xfId="0" applyFont="1" applyBorder="1"/>
    <xf numFmtId="0" fontId="36" fillId="0" borderId="152" xfId="0" applyFont="1" applyBorder="1" applyAlignment="1">
      <alignment horizontal="center"/>
    </xf>
    <xf numFmtId="3" fontId="36" fillId="0" borderId="155" xfId="0" applyNumberFormat="1" applyFont="1" applyBorder="1"/>
    <xf numFmtId="3" fontId="36" fillId="0" borderId="154" xfId="0" applyNumberFormat="1" applyFont="1" applyBorder="1"/>
    <xf numFmtId="3" fontId="36" fillId="0" borderId="156" xfId="0" applyNumberFormat="1" applyFont="1" applyBorder="1"/>
    <xf numFmtId="0" fontId="38" fillId="0" borderId="0" xfId="0" applyFont="1" applyAlignment="1">
      <alignment horizontal="center" wrapText="1"/>
    </xf>
    <xf numFmtId="0" fontId="56" fillId="0" borderId="0" xfId="0" applyFont="1"/>
    <xf numFmtId="0" fontId="56" fillId="0" borderId="0" xfId="0" applyFont="1" applyAlignment="1">
      <alignment horizontal="right"/>
    </xf>
    <xf numFmtId="0" fontId="37" fillId="0" borderId="157" xfId="0" applyFont="1" applyBorder="1" applyAlignment="1">
      <alignment wrapText="1"/>
    </xf>
    <xf numFmtId="0" fontId="38" fillId="0" borderId="118" xfId="0" applyFont="1" applyBorder="1" applyAlignment="1">
      <alignment horizontal="center"/>
    </xf>
    <xf numFmtId="0" fontId="38" fillId="0" borderId="86" xfId="0" applyFont="1" applyBorder="1" applyAlignment="1">
      <alignment horizontal="center"/>
    </xf>
    <xf numFmtId="0" fontId="36" fillId="0" borderId="55" xfId="0" applyFont="1" applyBorder="1" applyAlignment="1">
      <alignment horizontal="center"/>
    </xf>
    <xf numFmtId="0" fontId="36" fillId="0" borderId="58" xfId="0" applyFont="1" applyBorder="1" applyAlignment="1">
      <alignment horizontal="center"/>
    </xf>
    <xf numFmtId="0" fontId="36" fillId="0" borderId="158" xfId="0" applyFont="1" applyBorder="1" applyAlignment="1">
      <alignment horizontal="right"/>
    </xf>
    <xf numFmtId="0" fontId="56" fillId="0" borderId="104" xfId="0" applyFont="1" applyBorder="1" applyAlignment="1">
      <alignment wrapText="1"/>
    </xf>
    <xf numFmtId="0" fontId="56" fillId="0" borderId="102" xfId="0" applyFont="1" applyBorder="1"/>
    <xf numFmtId="0" fontId="36" fillId="0" borderId="35" xfId="0" applyFont="1" applyBorder="1" applyAlignment="1">
      <alignment horizontal="right"/>
    </xf>
    <xf numFmtId="0" fontId="56" fillId="0" borderId="36" xfId="0" applyFont="1" applyBorder="1"/>
    <xf numFmtId="0" fontId="56" fillId="0" borderId="37" xfId="0" applyFont="1" applyBorder="1"/>
    <xf numFmtId="0" fontId="36" fillId="0" borderId="159" xfId="0" applyFont="1" applyBorder="1" applyAlignment="1">
      <alignment horizontal="right"/>
    </xf>
    <xf numFmtId="0" fontId="56" fillId="0" borderId="52" xfId="0" applyFont="1" applyBorder="1"/>
    <xf numFmtId="0" fontId="56" fillId="0" borderId="160" xfId="0" applyFont="1" applyBorder="1"/>
    <xf numFmtId="0" fontId="57" fillId="0" borderId="0" xfId="0" applyFont="1" applyBorder="1" applyAlignment="1">
      <alignment horizontal="center"/>
    </xf>
    <xf numFmtId="0" fontId="42" fillId="0" borderId="0" xfId="0" applyFont="1"/>
    <xf numFmtId="0" fontId="41" fillId="0" borderId="0" xfId="0" applyFont="1" applyAlignment="1">
      <alignment horizontal="center"/>
    </xf>
    <xf numFmtId="0" fontId="38" fillId="0" borderId="55" xfId="0" applyFont="1" applyBorder="1" applyAlignment="1">
      <alignment horizontal="center"/>
    </xf>
    <xf numFmtId="0" fontId="41" fillId="0" borderId="161" xfId="0" applyFont="1" applyBorder="1" applyAlignment="1">
      <alignment horizontal="center" wrapText="1"/>
    </xf>
    <xf numFmtId="0" fontId="41" fillId="0" borderId="162" xfId="0" applyFont="1" applyBorder="1" applyAlignment="1">
      <alignment horizontal="center" wrapText="1"/>
    </xf>
    <xf numFmtId="0" fontId="41" fillId="0" borderId="58" xfId="0" applyFont="1" applyBorder="1" applyAlignment="1">
      <alignment horizontal="center" wrapText="1"/>
    </xf>
    <xf numFmtId="0" fontId="41" fillId="0" borderId="101" xfId="0" applyFont="1" applyBorder="1" applyAlignment="1">
      <alignment horizontal="center" wrapText="1"/>
    </xf>
    <xf numFmtId="0" fontId="41" fillId="0" borderId="59" xfId="0" applyFont="1" applyBorder="1" applyAlignment="1">
      <alignment horizontal="center" wrapText="1"/>
    </xf>
    <xf numFmtId="0" fontId="58" fillId="0" borderId="163" xfId="0" applyFont="1" applyBorder="1" applyAlignment="1">
      <alignment horizontal="center" wrapText="1"/>
    </xf>
    <xf numFmtId="0" fontId="37" fillId="0" borderId="146" xfId="0" applyFont="1" applyBorder="1" applyAlignment="1">
      <alignment horizontal="center"/>
    </xf>
    <xf numFmtId="3" fontId="37" fillId="0" borderId="164" xfId="0" applyNumberFormat="1" applyFont="1" applyBorder="1" applyAlignment="1">
      <alignment horizontal="center"/>
    </xf>
    <xf numFmtId="0" fontId="37" fillId="0" borderId="104" xfId="0" applyFont="1" applyBorder="1" applyAlignment="1">
      <alignment horizontal="center"/>
    </xf>
    <xf numFmtId="3" fontId="37" fillId="0" borderId="163" xfId="0" applyNumberFormat="1" applyFont="1" applyBorder="1" applyAlignment="1">
      <alignment horizontal="center"/>
    </xf>
    <xf numFmtId="0" fontId="37" fillId="0" borderId="163" xfId="0" applyFont="1" applyBorder="1" applyAlignment="1">
      <alignment horizontal="center"/>
    </xf>
    <xf numFmtId="3" fontId="37" fillId="0" borderId="102" xfId="0" applyNumberFormat="1" applyFont="1" applyBorder="1" applyAlignment="1">
      <alignment horizontal="center"/>
    </xf>
    <xf numFmtId="0" fontId="59" fillId="0" borderId="36" xfId="0" applyFont="1" applyFill="1" applyBorder="1" applyAlignment="1">
      <alignment wrapText="1"/>
    </xf>
    <xf numFmtId="0" fontId="37" fillId="0" borderId="137" xfId="0" applyFont="1" applyFill="1" applyBorder="1" applyAlignment="1">
      <alignment wrapText="1"/>
    </xf>
    <xf numFmtId="3" fontId="37" fillId="0" borderId="166" xfId="0" applyNumberFormat="1" applyFont="1" applyFill="1" applyBorder="1"/>
    <xf numFmtId="0" fontId="36" fillId="0" borderId="157" xfId="0" applyFont="1" applyBorder="1" applyAlignment="1">
      <alignment wrapText="1"/>
    </xf>
    <xf numFmtId="0" fontId="37" fillId="0" borderId="32" xfId="0" applyFont="1" applyBorder="1" applyAlignment="1">
      <alignment horizontal="center"/>
    </xf>
    <xf numFmtId="0" fontId="36" fillId="0" borderId="36" xfId="0" applyFont="1" applyBorder="1" applyAlignment="1">
      <alignment horizontal="right"/>
    </xf>
    <xf numFmtId="0" fontId="36" fillId="0" borderId="124" xfId="0" applyFont="1" applyBorder="1" applyAlignment="1">
      <alignment horizontal="right"/>
    </xf>
    <xf numFmtId="3" fontId="36" fillId="0" borderId="167" xfId="0" applyNumberFormat="1" applyFont="1" applyFill="1" applyBorder="1"/>
    <xf numFmtId="3" fontId="36" fillId="0" borderId="170" xfId="0" applyNumberFormat="1" applyFont="1" applyFill="1" applyBorder="1"/>
    <xf numFmtId="0" fontId="41" fillId="0" borderId="167" xfId="0" applyFont="1" applyBorder="1" applyAlignment="1">
      <alignment horizontal="center" wrapText="1"/>
    </xf>
    <xf numFmtId="3" fontId="37" fillId="0" borderId="167" xfId="0" applyNumberFormat="1" applyFont="1" applyBorder="1" applyAlignment="1">
      <alignment horizontal="center"/>
    </xf>
    <xf numFmtId="0" fontId="37" fillId="0" borderId="167" xfId="0" applyFont="1" applyBorder="1" applyAlignment="1">
      <alignment horizontal="center"/>
    </xf>
    <xf numFmtId="0" fontId="59" fillId="0" borderId="169" xfId="0" applyFont="1" applyFill="1" applyBorder="1" applyAlignment="1">
      <alignment wrapText="1"/>
    </xf>
    <xf numFmtId="0" fontId="57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108" xfId="0" applyFont="1" applyBorder="1"/>
    <xf numFmtId="0" fontId="37" fillId="0" borderId="172" xfId="0" applyFont="1" applyBorder="1"/>
    <xf numFmtId="0" fontId="37" fillId="0" borderId="173" xfId="0" applyFont="1" applyBorder="1" applyAlignment="1">
      <alignment horizontal="center" wrapText="1"/>
    </xf>
    <xf numFmtId="0" fontId="37" fillId="0" borderId="174" xfId="0" applyFont="1" applyBorder="1" applyAlignment="1">
      <alignment horizontal="center" vertical="center" wrapText="1"/>
    </xf>
    <xf numFmtId="0" fontId="36" fillId="0" borderId="111" xfId="0" applyFont="1" applyBorder="1" applyAlignment="1">
      <alignment horizontal="center"/>
    </xf>
    <xf numFmtId="0" fontId="37" fillId="0" borderId="175" xfId="0" applyFont="1" applyBorder="1" applyAlignment="1">
      <alignment horizontal="center"/>
    </xf>
    <xf numFmtId="0" fontId="37" fillId="0" borderId="175" xfId="0" applyFont="1" applyBorder="1" applyAlignment="1">
      <alignment horizontal="center" wrapText="1"/>
    </xf>
    <xf numFmtId="0" fontId="37" fillId="0" borderId="49" xfId="0" applyFont="1" applyBorder="1" applyAlignment="1">
      <alignment horizontal="center" vertical="center" wrapText="1"/>
    </xf>
    <xf numFmtId="0" fontId="36" fillId="0" borderId="111" xfId="0" applyFont="1" applyBorder="1" applyAlignment="1">
      <alignment horizontal="right"/>
    </xf>
    <xf numFmtId="0" fontId="36" fillId="0" borderId="167" xfId="0" applyFont="1" applyFill="1" applyBorder="1"/>
    <xf numFmtId="3" fontId="60" fillId="0" borderId="167" xfId="0" applyNumberFormat="1" applyFont="1" applyFill="1" applyBorder="1"/>
    <xf numFmtId="3" fontId="36" fillId="0" borderId="139" xfId="0" applyNumberFormat="1" applyFont="1" applyFill="1" applyBorder="1"/>
    <xf numFmtId="0" fontId="36" fillId="0" borderId="176" xfId="0" applyFont="1" applyFill="1" applyBorder="1"/>
    <xf numFmtId="3" fontId="60" fillId="0" borderId="176" xfId="0" applyNumberFormat="1" applyFont="1" applyFill="1" applyBorder="1"/>
    <xf numFmtId="3" fontId="36" fillId="0" borderId="176" xfId="0" applyNumberFormat="1" applyFont="1" applyFill="1" applyBorder="1"/>
    <xf numFmtId="3" fontId="37" fillId="0" borderId="139" xfId="0" applyNumberFormat="1" applyFont="1" applyFill="1" applyBorder="1"/>
    <xf numFmtId="0" fontId="37" fillId="0" borderId="111" xfId="0" applyFont="1" applyBorder="1" applyAlignment="1">
      <alignment horizontal="right"/>
    </xf>
    <xf numFmtId="0" fontId="37" fillId="0" borderId="177" xfId="0" applyFont="1" applyFill="1" applyBorder="1" applyAlignment="1"/>
    <xf numFmtId="3" fontId="37" fillId="0" borderId="176" xfId="0" applyNumberFormat="1" applyFont="1" applyFill="1" applyBorder="1" applyAlignment="1"/>
    <xf numFmtId="0" fontId="36" fillId="0" borderId="177" xfId="0" applyFont="1" applyFill="1" applyBorder="1" applyAlignment="1">
      <alignment wrapText="1"/>
    </xf>
    <xf numFmtId="3" fontId="60" fillId="0" borderId="178" xfId="0" applyNumberFormat="1" applyFont="1" applyFill="1" applyBorder="1"/>
    <xf numFmtId="3" fontId="36" fillId="0" borderId="178" xfId="0" applyNumberFormat="1" applyFont="1" applyFill="1" applyBorder="1"/>
    <xf numFmtId="0" fontId="37" fillId="0" borderId="177" xfId="0" applyFont="1" applyFill="1" applyBorder="1"/>
    <xf numFmtId="3" fontId="37" fillId="0" borderId="176" xfId="0" applyNumberFormat="1" applyFont="1" applyFill="1" applyBorder="1"/>
    <xf numFmtId="0" fontId="37" fillId="0" borderId="0" xfId="0" applyFont="1" applyFill="1" applyBorder="1"/>
    <xf numFmtId="3" fontId="37" fillId="0" borderId="178" xfId="0" applyNumberFormat="1" applyFont="1" applyFill="1" applyBorder="1"/>
    <xf numFmtId="0" fontId="37" fillId="0" borderId="175" xfId="0" applyFont="1" applyFill="1" applyBorder="1" applyAlignment="1"/>
    <xf numFmtId="3" fontId="37" fillId="0" borderId="179" xfId="0" applyNumberFormat="1" applyFont="1" applyFill="1" applyBorder="1" applyAlignment="1"/>
    <xf numFmtId="0" fontId="37" fillId="0" borderId="167" xfId="0" applyFont="1" applyFill="1" applyBorder="1" applyAlignment="1"/>
    <xf numFmtId="3" fontId="37" fillId="0" borderId="167" xfId="0" applyNumberFormat="1" applyFont="1" applyFill="1" applyBorder="1" applyAlignment="1"/>
    <xf numFmtId="3" fontId="36" fillId="0" borderId="0" xfId="0" applyNumberFormat="1" applyFont="1" applyFill="1" applyBorder="1" applyAlignment="1"/>
    <xf numFmtId="3" fontId="36" fillId="0" borderId="95" xfId="0" applyNumberFormat="1" applyFont="1" applyFill="1" applyBorder="1" applyAlignment="1"/>
    <xf numFmtId="0" fontId="57" fillId="0" borderId="178" xfId="0" applyFont="1" applyFill="1" applyBorder="1"/>
    <xf numFmtId="3" fontId="36" fillId="0" borderId="180" xfId="0" applyNumberFormat="1" applyFont="1" applyFill="1" applyBorder="1" applyAlignment="1"/>
    <xf numFmtId="0" fontId="36" fillId="0" borderId="178" xfId="0" applyFont="1" applyFill="1" applyBorder="1"/>
    <xf numFmtId="3" fontId="37" fillId="0" borderId="41" xfId="0" applyNumberFormat="1" applyFont="1" applyFill="1" applyBorder="1" applyAlignment="1"/>
    <xf numFmtId="0" fontId="37" fillId="0" borderId="178" xfId="0" applyFont="1" applyFill="1" applyBorder="1"/>
    <xf numFmtId="0" fontId="37" fillId="0" borderId="112" xfId="0" applyFont="1" applyBorder="1" applyAlignment="1">
      <alignment horizontal="right"/>
    </xf>
    <xf numFmtId="0" fontId="37" fillId="0" borderId="181" xfId="0" applyFont="1" applyFill="1" applyBorder="1"/>
    <xf numFmtId="3" fontId="37" fillId="0" borderId="181" xfId="0" applyNumberFormat="1" applyFont="1" applyFill="1" applyBorder="1"/>
    <xf numFmtId="0" fontId="0" fillId="0" borderId="0" xfId="0" applyFont="1"/>
    <xf numFmtId="0" fontId="56" fillId="0" borderId="0" xfId="0" applyFont="1" applyAlignment="1"/>
    <xf numFmtId="0" fontId="61" fillId="0" borderId="55" xfId="0" applyFont="1" applyBorder="1" applyAlignment="1"/>
    <xf numFmtId="0" fontId="61" fillId="0" borderId="58" xfId="0" applyFont="1" applyBorder="1" applyAlignment="1">
      <alignment horizontal="center"/>
    </xf>
    <xf numFmtId="0" fontId="61" fillId="0" borderId="59" xfId="0" applyFont="1" applyBorder="1" applyAlignment="1">
      <alignment horizontal="center"/>
    </xf>
    <xf numFmtId="0" fontId="62" fillId="0" borderId="55" xfId="0" applyFont="1" applyBorder="1" applyAlignment="1">
      <alignment horizontal="center"/>
    </xf>
    <xf numFmtId="0" fontId="62" fillId="0" borderId="58" xfId="0" applyFont="1" applyBorder="1" applyAlignment="1">
      <alignment horizontal="center"/>
    </xf>
    <xf numFmtId="0" fontId="37" fillId="0" borderId="59" xfId="0" applyFont="1" applyBorder="1" applyAlignment="1">
      <alignment horizontal="center" vertical="center"/>
    </xf>
    <xf numFmtId="0" fontId="44" fillId="0" borderId="182" xfId="0" applyFont="1" applyBorder="1" applyAlignment="1">
      <alignment horizontal="right"/>
    </xf>
    <xf numFmtId="0" fontId="61" fillId="0" borderId="92" xfId="0" applyFont="1" applyBorder="1" applyAlignment="1"/>
    <xf numFmtId="3" fontId="61" fillId="0" borderId="32" xfId="0" applyNumberFormat="1" applyFont="1" applyBorder="1"/>
    <xf numFmtId="0" fontId="61" fillId="0" borderId="78" xfId="0" applyFont="1" applyBorder="1"/>
    <xf numFmtId="3" fontId="61" fillId="0" borderId="102" xfId="0" applyNumberFormat="1" applyFont="1" applyBorder="1"/>
    <xf numFmtId="0" fontId="63" fillId="0" borderId="35" xfId="0" applyFont="1" applyBorder="1" applyAlignment="1"/>
    <xf numFmtId="3" fontId="61" fillId="0" borderId="36" xfId="0" applyNumberFormat="1" applyFont="1" applyBorder="1"/>
    <xf numFmtId="0" fontId="61" fillId="0" borderId="36" xfId="0" applyFont="1" applyBorder="1"/>
    <xf numFmtId="3" fontId="61" fillId="0" borderId="170" xfId="0" applyNumberFormat="1" applyFont="1" applyBorder="1"/>
    <xf numFmtId="0" fontId="44" fillId="0" borderId="111" xfId="0" applyFont="1" applyBorder="1" applyAlignment="1">
      <alignment horizontal="right"/>
    </xf>
    <xf numFmtId="3" fontId="61" fillId="0" borderId="78" xfId="0" applyNumberFormat="1" applyFont="1" applyBorder="1"/>
    <xf numFmtId="0" fontId="61" fillId="0" borderId="35" xfId="0" applyFont="1" applyFill="1" applyBorder="1" applyAlignment="1"/>
    <xf numFmtId="0" fontId="61" fillId="0" borderId="170" xfId="0" applyFont="1" applyBorder="1"/>
    <xf numFmtId="0" fontId="61" fillId="0" borderId="92" xfId="0" applyFont="1" applyFill="1" applyBorder="1" applyAlignment="1"/>
    <xf numFmtId="0" fontId="61" fillId="0" borderId="159" xfId="0" applyFont="1" applyFill="1" applyBorder="1" applyAlignment="1"/>
    <xf numFmtId="0" fontId="61" fillId="0" borderId="52" xfId="0" applyFont="1" applyBorder="1"/>
    <xf numFmtId="0" fontId="61" fillId="0" borderId="160" xfId="0" applyFont="1" applyBorder="1"/>
    <xf numFmtId="0" fontId="64" fillId="0" borderId="55" xfId="0" applyFont="1" applyBorder="1"/>
    <xf numFmtId="3" fontId="64" fillId="0" borderId="58" xfId="0" applyNumberFormat="1" applyFont="1" applyBorder="1"/>
    <xf numFmtId="0" fontId="44" fillId="0" borderId="144" xfId="0" applyFont="1" applyBorder="1" applyAlignment="1">
      <alignment horizontal="right"/>
    </xf>
    <xf numFmtId="0" fontId="0" fillId="0" borderId="78" xfId="0" applyBorder="1"/>
    <xf numFmtId="0" fontId="0" fillId="0" borderId="95" xfId="0" applyBorder="1"/>
    <xf numFmtId="0" fontId="56" fillId="0" borderId="129" xfId="0" applyFont="1" applyBorder="1"/>
    <xf numFmtId="0" fontId="61" fillId="0" borderId="118" xfId="0" applyFont="1" applyBorder="1"/>
    <xf numFmtId="0" fontId="61" fillId="0" borderId="95" xfId="0" applyFont="1" applyBorder="1"/>
    <xf numFmtId="0" fontId="56" fillId="0" borderId="38" xfId="0" applyFont="1" applyBorder="1"/>
    <xf numFmtId="0" fontId="44" fillId="0" borderId="183" xfId="0" applyFont="1" applyBorder="1" applyAlignment="1">
      <alignment horizontal="right"/>
    </xf>
    <xf numFmtId="0" fontId="56" fillId="0" borderId="136" xfId="0" applyFont="1" applyBorder="1"/>
    <xf numFmtId="0" fontId="64" fillId="0" borderId="55" xfId="0" applyFont="1" applyBorder="1" applyAlignment="1"/>
    <xf numFmtId="0" fontId="38" fillId="0" borderId="0" xfId="0" applyFont="1"/>
    <xf numFmtId="0" fontId="65" fillId="0" borderId="0" xfId="0" applyFont="1"/>
    <xf numFmtId="0" fontId="66" fillId="0" borderId="0" xfId="0" applyFont="1"/>
    <xf numFmtId="0" fontId="36" fillId="0" borderId="27" xfId="0" applyFont="1" applyBorder="1"/>
    <xf numFmtId="0" fontId="36" fillId="0" borderId="30" xfId="0" applyFont="1" applyBorder="1"/>
    <xf numFmtId="0" fontId="36" fillId="0" borderId="184" xfId="0" applyFont="1" applyBorder="1"/>
    <xf numFmtId="0" fontId="36" fillId="0" borderId="28" xfId="0" applyFont="1" applyBorder="1"/>
    <xf numFmtId="0" fontId="37" fillId="0" borderId="93" xfId="0" applyFont="1" applyBorder="1" applyAlignment="1">
      <alignment horizontal="center"/>
    </xf>
    <xf numFmtId="0" fontId="36" fillId="0" borderId="117" xfId="0" applyFont="1" applyBorder="1"/>
    <xf numFmtId="0" fontId="36" fillId="0" borderId="94" xfId="0" applyFont="1" applyBorder="1"/>
    <xf numFmtId="0" fontId="36" fillId="0" borderId="150" xfId="0" applyFont="1" applyBorder="1"/>
    <xf numFmtId="0" fontId="36" fillId="0" borderId="185" xfId="0" applyFont="1" applyBorder="1"/>
    <xf numFmtId="0" fontId="37" fillId="0" borderId="117" xfId="0" applyFont="1" applyBorder="1" applyAlignment="1">
      <alignment horizontal="center"/>
    </xf>
    <xf numFmtId="0" fontId="36" fillId="0" borderId="61" xfId="0" applyFont="1" applyBorder="1" applyAlignment="1">
      <alignment horizontal="center"/>
    </xf>
    <xf numFmtId="0" fontId="36" fillId="0" borderId="40" xfId="0" applyFont="1" applyBorder="1"/>
    <xf numFmtId="0" fontId="36" fillId="0" borderId="64" xfId="0" applyFont="1" applyBorder="1" applyAlignment="1">
      <alignment horizontal="center"/>
    </xf>
    <xf numFmtId="0" fontId="36" fillId="0" borderId="65" xfId="0" applyFont="1" applyBorder="1"/>
    <xf numFmtId="0" fontId="38" fillId="0" borderId="26" xfId="0" applyFont="1" applyBorder="1"/>
    <xf numFmtId="0" fontId="36" fillId="0" borderId="186" xfId="0" applyFont="1" applyBorder="1"/>
    <xf numFmtId="0" fontId="36" fillId="0" borderId="72" xfId="0" applyFont="1" applyBorder="1"/>
    <xf numFmtId="0" fontId="36" fillId="0" borderId="109" xfId="0" applyFont="1" applyBorder="1" applyAlignment="1">
      <alignment horizontal="center"/>
    </xf>
    <xf numFmtId="0" fontId="36" fillId="0" borderId="109" xfId="0" applyFont="1" applyBorder="1" applyAlignment="1">
      <alignment wrapText="1"/>
    </xf>
    <xf numFmtId="0" fontId="36" fillId="0" borderId="138" xfId="0" applyFont="1" applyBorder="1"/>
    <xf numFmtId="0" fontId="42" fillId="0" borderId="111" xfId="0" applyFont="1" applyBorder="1" applyAlignment="1">
      <alignment wrapText="1"/>
    </xf>
    <xf numFmtId="0" fontId="41" fillId="0" borderId="187" xfId="0" applyFont="1" applyBorder="1" applyAlignment="1">
      <alignment wrapText="1"/>
    </xf>
    <xf numFmtId="0" fontId="41" fillId="0" borderId="108" xfId="0" applyFont="1" applyBorder="1" applyAlignment="1">
      <alignment wrapText="1"/>
    </xf>
    <xf numFmtId="0" fontId="42" fillId="0" borderId="146" xfId="0" applyFont="1" applyBorder="1" applyAlignment="1">
      <alignment wrapText="1"/>
    </xf>
    <xf numFmtId="0" fontId="42" fillId="0" borderId="119" xfId="0" applyFont="1" applyBorder="1" applyAlignment="1">
      <alignment wrapText="1"/>
    </xf>
    <xf numFmtId="0" fontId="41" fillId="0" borderId="193" xfId="0" applyFont="1" applyBorder="1" applyAlignment="1">
      <alignment wrapText="1"/>
    </xf>
    <xf numFmtId="0" fontId="68" fillId="0" borderId="0" xfId="0" applyFont="1" applyBorder="1" applyAlignment="1">
      <alignment horizontal="center"/>
    </xf>
    <xf numFmtId="0" fontId="67" fillId="0" borderId="0" xfId="0" applyFont="1"/>
    <xf numFmtId="0" fontId="61" fillId="0" borderId="0" xfId="0" applyFont="1"/>
    <xf numFmtId="0" fontId="68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64" fillId="0" borderId="84" xfId="0" applyFont="1" applyBorder="1" applyAlignment="1">
      <alignment vertical="center"/>
    </xf>
    <xf numFmtId="0" fontId="64" fillId="0" borderId="30" xfId="0" applyFont="1" applyBorder="1" applyAlignment="1">
      <alignment horizontal="center" vertical="center" wrapText="1"/>
    </xf>
    <xf numFmtId="0" fontId="61" fillId="0" borderId="118" xfId="0" applyFont="1" applyBorder="1" applyAlignment="1">
      <alignment horizontal="center" wrapText="1"/>
    </xf>
    <xf numFmtId="0" fontId="61" fillId="0" borderId="32" xfId="0" applyFont="1" applyBorder="1" applyAlignment="1">
      <alignment horizontal="right"/>
    </xf>
    <xf numFmtId="0" fontId="61" fillId="0" borderId="198" xfId="0" applyFont="1" applyBorder="1" applyAlignment="1">
      <alignment vertical="center" wrapText="1"/>
    </xf>
    <xf numFmtId="3" fontId="61" fillId="0" borderId="81" xfId="0" applyNumberFormat="1" applyFont="1" applyBorder="1" applyAlignment="1">
      <alignment vertical="center"/>
    </xf>
    <xf numFmtId="3" fontId="61" fillId="0" borderId="81" xfId="1" applyNumberFormat="1" applyFont="1" applyFill="1" applyBorder="1" applyAlignment="1" applyProtection="1">
      <alignment vertical="center"/>
    </xf>
    <xf numFmtId="3" fontId="61" fillId="0" borderId="82" xfId="1" applyNumberFormat="1" applyFont="1" applyFill="1" applyBorder="1" applyAlignment="1" applyProtection="1">
      <alignment vertical="center"/>
    </xf>
    <xf numFmtId="3" fontId="61" fillId="0" borderId="199" xfId="1" applyNumberFormat="1" applyFont="1" applyFill="1" applyBorder="1" applyAlignment="1" applyProtection="1">
      <alignment vertical="center"/>
    </xf>
    <xf numFmtId="0" fontId="61" fillId="0" borderId="104" xfId="0" applyFont="1" applyBorder="1" applyAlignment="1">
      <alignment horizontal="right"/>
    </xf>
    <xf numFmtId="0" fontId="61" fillId="0" borderId="130" xfId="0" applyFont="1" applyBorder="1" applyAlignment="1">
      <alignment vertical="center" wrapText="1"/>
    </xf>
    <xf numFmtId="3" fontId="61" fillId="0" borderId="63" xfId="1" applyNumberFormat="1" applyFont="1" applyFill="1" applyBorder="1" applyAlignment="1" applyProtection="1">
      <alignment vertical="center"/>
    </xf>
    <xf numFmtId="3" fontId="61" fillId="0" borderId="64" xfId="1" applyNumberFormat="1" applyFont="1" applyFill="1" applyBorder="1" applyAlignment="1" applyProtection="1">
      <alignment vertical="center"/>
    </xf>
    <xf numFmtId="3" fontId="61" fillId="0" borderId="41" xfId="1" applyNumberFormat="1" applyFont="1" applyFill="1" applyBorder="1" applyAlignment="1" applyProtection="1">
      <alignment vertical="center"/>
    </xf>
    <xf numFmtId="0" fontId="61" fillId="0" borderId="36" xfId="0" applyFont="1" applyBorder="1" applyAlignment="1">
      <alignment horizontal="right"/>
    </xf>
    <xf numFmtId="3" fontId="61" fillId="0" borderId="63" xfId="0" applyNumberFormat="1" applyFont="1" applyBorder="1" applyAlignment="1">
      <alignment vertical="center" wrapText="1"/>
    </xf>
    <xf numFmtId="0" fontId="61" fillId="0" borderId="130" xfId="0" applyFont="1" applyFill="1" applyBorder="1" applyAlignment="1">
      <alignment horizontal="left" vertical="center"/>
    </xf>
    <xf numFmtId="3" fontId="61" fillId="0" borderId="63" xfId="0" applyNumberFormat="1" applyFont="1" applyBorder="1" applyAlignment="1">
      <alignment horizontal="right" vertical="center"/>
    </xf>
    <xf numFmtId="3" fontId="61" fillId="0" borderId="66" xfId="0" applyNumberFormat="1" applyFont="1" applyBorder="1" applyAlignment="1">
      <alignment vertical="center"/>
    </xf>
    <xf numFmtId="3" fontId="61" fillId="0" borderId="64" xfId="0" applyNumberFormat="1" applyFont="1" applyBorder="1"/>
    <xf numFmtId="3" fontId="61" fillId="0" borderId="45" xfId="0" applyNumberFormat="1" applyFont="1" applyBorder="1"/>
    <xf numFmtId="0" fontId="61" fillId="0" borderId="48" xfId="0" applyFont="1" applyFill="1" applyBorder="1" applyAlignment="1">
      <alignment horizontal="left" vertical="center"/>
    </xf>
    <xf numFmtId="3" fontId="61" fillId="0" borderId="66" xfId="0" applyNumberFormat="1" applyFont="1" applyBorder="1" applyAlignment="1">
      <alignment horizontal="right" vertical="center"/>
    </xf>
    <xf numFmtId="3" fontId="61" fillId="0" borderId="49" xfId="0" applyNumberFormat="1" applyFont="1" applyBorder="1"/>
    <xf numFmtId="0" fontId="61" fillId="0" borderId="52" xfId="0" applyFont="1" applyBorder="1" applyAlignment="1">
      <alignment horizontal="right"/>
    </xf>
    <xf numFmtId="0" fontId="61" fillId="0" borderId="200" xfId="0" applyFont="1" applyFill="1" applyBorder="1" applyAlignment="1">
      <alignment horizontal="left" vertical="center"/>
    </xf>
    <xf numFmtId="3" fontId="61" fillId="0" borderId="122" xfId="0" applyNumberFormat="1" applyFont="1" applyBorder="1" applyAlignment="1">
      <alignment horizontal="right" vertical="center"/>
    </xf>
    <xf numFmtId="3" fontId="61" fillId="0" borderId="122" xfId="0" applyNumberFormat="1" applyFont="1" applyBorder="1" applyAlignment="1">
      <alignment vertical="center"/>
    </xf>
    <xf numFmtId="3" fontId="61" fillId="0" borderId="201" xfId="0" applyNumberFormat="1" applyFont="1" applyBorder="1"/>
    <xf numFmtId="3" fontId="61" fillId="0" borderId="202" xfId="0" applyNumberFormat="1" applyFont="1" applyBorder="1"/>
    <xf numFmtId="0" fontId="61" fillId="0" borderId="0" xfId="0" applyFont="1" applyFill="1" applyBorder="1" applyAlignment="1">
      <alignment horizontal="left" vertical="center"/>
    </xf>
    <xf numFmtId="0" fontId="67" fillId="0" borderId="0" xfId="0" applyFont="1" applyBorder="1"/>
    <xf numFmtId="3" fontId="67" fillId="0" borderId="0" xfId="0" applyNumberFormat="1" applyFont="1" applyBorder="1"/>
    <xf numFmtId="3" fontId="61" fillId="0" borderId="0" xfId="0" applyNumberFormat="1" applyFont="1" applyBorder="1"/>
    <xf numFmtId="0" fontId="53" fillId="0" borderId="171" xfId="0" applyFont="1" applyBorder="1" applyAlignment="1">
      <alignment horizontal="justify" vertical="center" wrapText="1"/>
    </xf>
    <xf numFmtId="0" fontId="54" fillId="0" borderId="171" xfId="0" applyFont="1" applyBorder="1" applyAlignment="1">
      <alignment wrapText="1"/>
    </xf>
    <xf numFmtId="0" fontId="55" fillId="0" borderId="171" xfId="0" applyFont="1" applyBorder="1" applyAlignment="1">
      <alignment wrapText="1"/>
    </xf>
    <xf numFmtId="0" fontId="48" fillId="0" borderId="171" xfId="0" applyFont="1" applyBorder="1" applyAlignment="1">
      <alignment wrapText="1"/>
    </xf>
    <xf numFmtId="0" fontId="31" fillId="0" borderId="1" xfId="1" applyNumberFormat="1" applyFont="1" applyBorder="1" applyAlignment="1" applyProtection="1"/>
    <xf numFmtId="0" fontId="31" fillId="0" borderId="7" xfId="1" applyNumberFormat="1" applyFont="1" applyBorder="1" applyAlignment="1" applyProtection="1"/>
    <xf numFmtId="0" fontId="31" fillId="0" borderId="9" xfId="1" applyNumberFormat="1" applyFont="1" applyBorder="1" applyAlignment="1" applyProtection="1"/>
    <xf numFmtId="0" fontId="0" fillId="0" borderId="0" xfId="0" applyNumberFormat="1"/>
    <xf numFmtId="0" fontId="37" fillId="0" borderId="136" xfId="0" applyFont="1" applyBorder="1"/>
    <xf numFmtId="0" fontId="37" fillId="0" borderId="203" xfId="0" applyFont="1" applyBorder="1"/>
    <xf numFmtId="3" fontId="37" fillId="0" borderId="124" xfId="0" applyNumberFormat="1" applyFont="1" applyBorder="1"/>
    <xf numFmtId="10" fontId="12" fillId="0" borderId="1" xfId="2" applyNumberFormat="1" applyFont="1" applyBorder="1" applyAlignment="1" applyProtection="1">
      <alignment horizontal="right"/>
    </xf>
    <xf numFmtId="3" fontId="10" fillId="0" borderId="3" xfId="1" applyNumberFormat="1" applyFont="1" applyBorder="1" applyAlignment="1" applyProtection="1">
      <alignment horizontal="center" vertical="center"/>
    </xf>
    <xf numFmtId="0" fontId="36" fillId="0" borderId="78" xfId="0" applyFont="1" applyBorder="1"/>
    <xf numFmtId="0" fontId="36" fillId="0" borderId="95" xfId="0" applyFont="1" applyBorder="1"/>
    <xf numFmtId="0" fontId="42" fillId="0" borderId="78" xfId="0" applyFont="1" applyBorder="1" applyAlignment="1">
      <alignment wrapText="1"/>
    </xf>
    <xf numFmtId="0" fontId="2" fillId="0" borderId="204" xfId="0" applyFont="1" applyBorder="1" applyAlignment="1">
      <alignment wrapText="1"/>
    </xf>
    <xf numFmtId="0" fontId="2" fillId="0" borderId="204" xfId="0" applyFont="1" applyBorder="1"/>
    <xf numFmtId="3" fontId="16" fillId="0" borderId="1" xfId="0" applyNumberFormat="1" applyFont="1" applyBorder="1"/>
    <xf numFmtId="0" fontId="16" fillId="0" borderId="204" xfId="0" applyFont="1" applyBorder="1" applyAlignment="1">
      <alignment wrapText="1"/>
    </xf>
    <xf numFmtId="3" fontId="19" fillId="0" borderId="1" xfId="0" applyNumberFormat="1" applyFont="1" applyBorder="1"/>
    <xf numFmtId="0" fontId="19" fillId="0" borderId="204" xfId="0" applyFont="1" applyBorder="1" applyAlignment="1">
      <alignment wrapText="1"/>
    </xf>
    <xf numFmtId="0" fontId="19" fillId="0" borderId="204" xfId="0" applyFont="1" applyBorder="1"/>
    <xf numFmtId="0" fontId="70" fillId="0" borderId="204" xfId="0" applyFont="1" applyBorder="1" applyAlignment="1">
      <alignment wrapText="1"/>
    </xf>
    <xf numFmtId="3" fontId="19" fillId="0" borderId="9" xfId="0" applyNumberFormat="1" applyFont="1" applyBorder="1"/>
    <xf numFmtId="0" fontId="16" fillId="0" borderId="204" xfId="0" applyFont="1" applyBorder="1" applyAlignment="1">
      <alignment horizontal="center"/>
    </xf>
    <xf numFmtId="0" fontId="16" fillId="0" borderId="204" xfId="0" applyFont="1" applyBorder="1" applyAlignment="1">
      <alignment horizontal="center" wrapText="1"/>
    </xf>
    <xf numFmtId="0" fontId="69" fillId="0" borderId="204" xfId="0" applyFont="1" applyBorder="1" applyAlignment="1">
      <alignment horizontal="center" wrapText="1"/>
    </xf>
    <xf numFmtId="0" fontId="69" fillId="0" borderId="204" xfId="0" applyFont="1" applyBorder="1" applyAlignment="1">
      <alignment horizontal="center"/>
    </xf>
    <xf numFmtId="3" fontId="16" fillId="0" borderId="204" xfId="0" applyNumberFormat="1" applyFont="1" applyBorder="1"/>
    <xf numFmtId="3" fontId="16" fillId="0" borderId="204" xfId="0" applyNumberFormat="1" applyFont="1" applyBorder="1" applyAlignment="1">
      <alignment wrapText="1"/>
    </xf>
    <xf numFmtId="3" fontId="16" fillId="0" borderId="204" xfId="0" applyNumberFormat="1" applyFont="1" applyBorder="1" applyAlignment="1">
      <alignment horizontal="right"/>
    </xf>
    <xf numFmtId="0" fontId="23" fillId="0" borderId="204" xfId="0" applyFont="1" applyBorder="1" applyAlignment="1">
      <alignment wrapText="1"/>
    </xf>
    <xf numFmtId="3" fontId="19" fillId="0" borderId="204" xfId="0" applyNumberFormat="1" applyFont="1" applyBorder="1"/>
    <xf numFmtId="3" fontId="19" fillId="0" borderId="204" xfId="0" applyNumberFormat="1" applyFont="1" applyBorder="1" applyAlignment="1">
      <alignment wrapText="1"/>
    </xf>
    <xf numFmtId="3" fontId="19" fillId="0" borderId="204" xfId="0" applyNumberFormat="1" applyFont="1" applyBorder="1" applyAlignment="1">
      <alignment horizontal="right"/>
    </xf>
    <xf numFmtId="0" fontId="19" fillId="0" borderId="204" xfId="0" applyFont="1" applyBorder="1" applyAlignment="1">
      <alignment wrapText="1" shrinkToFit="1"/>
    </xf>
    <xf numFmtId="0" fontId="17" fillId="0" borderId="204" xfId="0" applyFont="1" applyBorder="1" applyAlignment="1">
      <alignment horizontal="center"/>
    </xf>
    <xf numFmtId="0" fontId="6" fillId="0" borderId="204" xfId="0" applyFont="1" applyBorder="1" applyAlignment="1">
      <alignment horizontal="center"/>
    </xf>
    <xf numFmtId="0" fontId="11" fillId="0" borderId="204" xfId="0" applyFont="1" applyBorder="1" applyAlignment="1">
      <alignment horizontal="right"/>
    </xf>
    <xf numFmtId="0" fontId="6" fillId="0" borderId="204" xfId="0" applyFont="1" applyBorder="1"/>
    <xf numFmtId="0" fontId="2" fillId="0" borderId="204" xfId="0" applyFont="1" applyBorder="1" applyAlignment="1">
      <alignment horizontal="right"/>
    </xf>
    <xf numFmtId="3" fontId="2" fillId="0" borderId="204" xfId="0" applyNumberFormat="1" applyFont="1" applyBorder="1"/>
    <xf numFmtId="3" fontId="6" fillId="0" borderId="204" xfId="0" applyNumberFormat="1" applyFont="1" applyBorder="1"/>
    <xf numFmtId="0" fontId="6" fillId="2" borderId="204" xfId="0" applyFont="1" applyFill="1" applyBorder="1" applyAlignment="1">
      <alignment wrapText="1"/>
    </xf>
    <xf numFmtId="0" fontId="2" fillId="2" borderId="204" xfId="0" applyFont="1" applyFill="1" applyBorder="1"/>
    <xf numFmtId="0" fontId="19" fillId="2" borderId="204" xfId="0" applyFont="1" applyFill="1" applyBorder="1" applyAlignment="1">
      <alignment wrapText="1" shrinkToFit="1"/>
    </xf>
    <xf numFmtId="10" fontId="19" fillId="0" borderId="204" xfId="2" applyNumberFormat="1" applyFont="1" applyBorder="1" applyAlignment="1" applyProtection="1"/>
    <xf numFmtId="10" fontId="16" fillId="0" borderId="204" xfId="2" applyNumberFormat="1" applyFont="1" applyBorder="1" applyAlignment="1" applyProtection="1"/>
    <xf numFmtId="0" fontId="23" fillId="0" borderId="204" xfId="0" applyFont="1" applyBorder="1" applyAlignment="1">
      <alignment horizontal="center"/>
    </xf>
    <xf numFmtId="10" fontId="19" fillId="0" borderId="204" xfId="2" applyNumberFormat="1" applyFont="1" applyBorder="1" applyAlignment="1" applyProtection="1">
      <alignment horizontal="right"/>
    </xf>
    <xf numFmtId="0" fontId="2" fillId="0" borderId="204" xfId="0" applyFont="1" applyBorder="1" applyAlignment="1">
      <alignment horizontal="center"/>
    </xf>
    <xf numFmtId="0" fontId="20" fillId="0" borderId="204" xfId="0" applyFont="1" applyBorder="1"/>
    <xf numFmtId="0" fontId="19" fillId="0" borderId="204" xfId="0" applyFont="1" applyBorder="1" applyAlignment="1">
      <alignment horizontal="center"/>
    </xf>
    <xf numFmtId="0" fontId="16" fillId="0" borderId="204" xfId="0" applyFont="1" applyBorder="1"/>
    <xf numFmtId="0" fontId="19" fillId="0" borderId="9" xfId="0" applyFont="1" applyBorder="1"/>
    <xf numFmtId="9" fontId="19" fillId="0" borderId="1" xfId="2" applyFont="1" applyBorder="1" applyAlignment="1" applyProtection="1"/>
    <xf numFmtId="10" fontId="19" fillId="0" borderId="1" xfId="2" applyNumberFormat="1" applyFont="1" applyBorder="1" applyAlignment="1" applyProtection="1"/>
    <xf numFmtId="0" fontId="70" fillId="0" borderId="204" xfId="0" applyFont="1" applyBorder="1"/>
    <xf numFmtId="3" fontId="70" fillId="0" borderId="1" xfId="0" applyNumberFormat="1" applyFont="1" applyBorder="1"/>
    <xf numFmtId="3" fontId="16" fillId="0" borderId="9" xfId="0" applyNumberFormat="1" applyFont="1" applyBorder="1"/>
    <xf numFmtId="9" fontId="19" fillId="0" borderId="204" xfId="2" applyFont="1" applyBorder="1" applyAlignment="1" applyProtection="1"/>
    <xf numFmtId="9" fontId="19" fillId="0" borderId="7" xfId="2" applyFont="1" applyBorder="1" applyAlignment="1" applyProtection="1"/>
    <xf numFmtId="10" fontId="19" fillId="0" borderId="11" xfId="2" applyNumberFormat="1" applyFont="1" applyBorder="1" applyAlignment="1" applyProtection="1"/>
    <xf numFmtId="0" fontId="16" fillId="2" borderId="204" xfId="0" applyFont="1" applyFill="1" applyBorder="1" applyAlignment="1">
      <alignment wrapText="1"/>
    </xf>
    <xf numFmtId="3" fontId="16" fillId="2" borderId="204" xfId="0" applyNumberFormat="1" applyFont="1" applyFill="1" applyBorder="1"/>
    <xf numFmtId="9" fontId="19" fillId="2" borderId="9" xfId="2" applyFont="1" applyFill="1" applyBorder="1" applyAlignment="1" applyProtection="1"/>
    <xf numFmtId="0" fontId="19" fillId="2" borderId="204" xfId="0" applyFont="1" applyFill="1" applyBorder="1"/>
    <xf numFmtId="0" fontId="19" fillId="2" borderId="1" xfId="0" applyFont="1" applyFill="1" applyBorder="1"/>
    <xf numFmtId="3" fontId="19" fillId="0" borderId="7" xfId="0" applyNumberFormat="1" applyFont="1" applyBorder="1"/>
    <xf numFmtId="0" fontId="19" fillId="0" borderId="1" xfId="0" applyFont="1" applyBorder="1"/>
    <xf numFmtId="0" fontId="19" fillId="0" borderId="10" xfId="0" applyFont="1" applyBorder="1"/>
    <xf numFmtId="0" fontId="16" fillId="0" borderId="2" xfId="0" applyFont="1" applyBorder="1"/>
    <xf numFmtId="0" fontId="16" fillId="0" borderId="0" xfId="0" applyFont="1"/>
    <xf numFmtId="3" fontId="16" fillId="0" borderId="16" xfId="0" applyNumberFormat="1" applyFont="1" applyBorder="1"/>
    <xf numFmtId="10" fontId="19" fillId="0" borderId="9" xfId="2" applyNumberFormat="1" applyFont="1" applyBorder="1" applyAlignment="1" applyProtection="1"/>
    <xf numFmtId="0" fontId="16" fillId="2" borderId="18" xfId="0" applyFont="1" applyFill="1" applyBorder="1"/>
    <xf numFmtId="3" fontId="16" fillId="2" borderId="17" xfId="0" applyNumberFormat="1" applyFont="1" applyFill="1" applyBorder="1"/>
    <xf numFmtId="10" fontId="19" fillId="2" borderId="17" xfId="2" applyNumberFormat="1" applyFont="1" applyFill="1" applyBorder="1" applyAlignment="1" applyProtection="1"/>
    <xf numFmtId="10" fontId="6" fillId="0" borderId="1" xfId="2" applyNumberFormat="1" applyFont="1" applyBorder="1" applyAlignment="1" applyProtection="1"/>
    <xf numFmtId="0" fontId="6" fillId="0" borderId="204" xfId="0" applyFont="1" applyBorder="1" applyAlignment="1">
      <alignment horizontal="center" wrapText="1"/>
    </xf>
    <xf numFmtId="0" fontId="6" fillId="0" borderId="204" xfId="0" applyFont="1" applyBorder="1" applyAlignment="1">
      <alignment horizontal="center" vertical="center" wrapText="1"/>
    </xf>
    <xf numFmtId="10" fontId="2" fillId="0" borderId="204" xfId="0" applyNumberFormat="1" applyFont="1" applyBorder="1"/>
    <xf numFmtId="10" fontId="6" fillId="0" borderId="204" xfId="0" applyNumberFormat="1" applyFont="1" applyBorder="1"/>
    <xf numFmtId="0" fontId="6" fillId="2" borderId="204" xfId="0" applyFont="1" applyFill="1" applyBorder="1"/>
    <xf numFmtId="0" fontId="2" fillId="0" borderId="204" xfId="0" applyFont="1" applyBorder="1" applyAlignment="1">
      <alignment horizontal="left"/>
    </xf>
    <xf numFmtId="49" fontId="6" fillId="0" borderId="204" xfId="0" applyNumberFormat="1" applyFont="1" applyBorder="1" applyAlignment="1">
      <alignment horizontal="center"/>
    </xf>
    <xf numFmtId="3" fontId="2" fillId="0" borderId="204" xfId="0" applyNumberFormat="1" applyFont="1" applyBorder="1" applyAlignment="1">
      <alignment horizontal="center"/>
    </xf>
    <xf numFmtId="10" fontId="2" fillId="0" borderId="204" xfId="0" applyNumberFormat="1" applyFont="1" applyBorder="1" applyAlignment="1">
      <alignment horizontal="center"/>
    </xf>
    <xf numFmtId="10" fontId="6" fillId="0" borderId="204" xfId="0" applyNumberFormat="1" applyFont="1" applyBorder="1" applyAlignment="1">
      <alignment horizontal="center" wrapText="1"/>
    </xf>
    <xf numFmtId="0" fontId="6" fillId="0" borderId="204" xfId="0" applyFont="1" applyBorder="1" applyAlignment="1">
      <alignment horizontal="left"/>
    </xf>
    <xf numFmtId="3" fontId="6" fillId="0" borderId="204" xfId="0" applyNumberFormat="1" applyFont="1" applyBorder="1" applyAlignment="1">
      <alignment horizontal="right"/>
    </xf>
    <xf numFmtId="0" fontId="11" fillId="0" borderId="205" xfId="0" applyFont="1" applyBorder="1" applyAlignment="1">
      <alignment horizontal="right"/>
    </xf>
    <xf numFmtId="0" fontId="7" fillId="0" borderId="205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3" fontId="60" fillId="0" borderId="1" xfId="0" applyNumberFormat="1" applyFont="1" applyBorder="1"/>
    <xf numFmtId="10" fontId="72" fillId="0" borderId="19" xfId="2" applyNumberFormat="1" applyFont="1" applyBorder="1" applyAlignment="1" applyProtection="1"/>
    <xf numFmtId="3" fontId="60" fillId="2" borderId="1" xfId="0" applyNumberFormat="1" applyFont="1" applyFill="1" applyBorder="1"/>
    <xf numFmtId="3" fontId="60" fillId="2" borderId="7" xfId="0" applyNumberFormat="1" applyFont="1" applyFill="1" applyBorder="1"/>
    <xf numFmtId="3" fontId="60" fillId="0" borderId="7" xfId="0" applyNumberFormat="1" applyFont="1" applyBorder="1" applyAlignment="1"/>
    <xf numFmtId="10" fontId="72" fillId="0" borderId="7" xfId="2" applyNumberFormat="1" applyFont="1" applyBorder="1" applyAlignment="1" applyProtection="1"/>
    <xf numFmtId="10" fontId="72" fillId="0" borderId="1" xfId="2" applyNumberFormat="1" applyFont="1" applyBorder="1" applyAlignment="1" applyProtection="1"/>
    <xf numFmtId="3" fontId="60" fillId="0" borderId="9" xfId="0" applyNumberFormat="1" applyFont="1" applyBorder="1"/>
    <xf numFmtId="10" fontId="72" fillId="0" borderId="9" xfId="2" applyNumberFormat="1" applyFont="1" applyBorder="1" applyAlignment="1" applyProtection="1"/>
    <xf numFmtId="3" fontId="60" fillId="0" borderId="0" xfId="0" applyNumberFormat="1" applyFont="1"/>
    <xf numFmtId="3" fontId="60" fillId="0" borderId="5" xfId="0" applyNumberFormat="1" applyFont="1" applyBorder="1"/>
    <xf numFmtId="3" fontId="60" fillId="0" borderId="19" xfId="0" applyNumberFormat="1" applyFont="1" applyBorder="1"/>
    <xf numFmtId="3" fontId="60" fillId="0" borderId="7" xfId="0" applyNumberFormat="1" applyFont="1" applyBorder="1"/>
    <xf numFmtId="3" fontId="60" fillId="0" borderId="2" xfId="0" applyNumberFormat="1" applyFont="1" applyBorder="1"/>
    <xf numFmtId="3" fontId="71" fillId="0" borderId="1" xfId="0" applyNumberFormat="1" applyFont="1" applyBorder="1"/>
    <xf numFmtId="3" fontId="60" fillId="0" borderId="16" xfId="0" applyNumberFormat="1" applyFont="1" applyBorder="1"/>
    <xf numFmtId="3" fontId="60" fillId="0" borderId="4" xfId="0" applyNumberFormat="1" applyFont="1" applyBorder="1"/>
    <xf numFmtId="10" fontId="72" fillId="0" borderId="4" xfId="2" applyNumberFormat="1" applyFont="1" applyBorder="1" applyAlignment="1" applyProtection="1"/>
    <xf numFmtId="3" fontId="60" fillId="0" borderId="1" xfId="0" applyNumberFormat="1" applyFont="1" applyBorder="1" applyAlignment="1"/>
    <xf numFmtId="3" fontId="60" fillId="0" borderId="20" xfId="0" applyNumberFormat="1" applyFont="1" applyBorder="1"/>
    <xf numFmtId="3" fontId="60" fillId="0" borderId="3" xfId="0" applyNumberFormat="1" applyFont="1" applyBorder="1"/>
    <xf numFmtId="3" fontId="36" fillId="0" borderId="1" xfId="0" applyNumberFormat="1" applyFont="1" applyBorder="1"/>
    <xf numFmtId="10" fontId="73" fillId="0" borderId="19" xfId="2" applyNumberFormat="1" applyFont="1" applyBorder="1" applyAlignment="1" applyProtection="1"/>
    <xf numFmtId="3" fontId="36" fillId="2" borderId="1" xfId="0" applyNumberFormat="1" applyFont="1" applyFill="1" applyBorder="1"/>
    <xf numFmtId="3" fontId="36" fillId="2" borderId="3" xfId="0" applyNumberFormat="1" applyFont="1" applyFill="1" applyBorder="1"/>
    <xf numFmtId="3" fontId="36" fillId="2" borderId="8" xfId="0" applyNumberFormat="1" applyFont="1" applyFill="1" applyBorder="1"/>
    <xf numFmtId="10" fontId="73" fillId="0" borderId="1" xfId="2" applyNumberFormat="1" applyFont="1" applyBorder="1" applyAlignment="1" applyProtection="1"/>
    <xf numFmtId="3" fontId="36" fillId="0" borderId="9" xfId="0" applyNumberFormat="1" applyFont="1" applyBorder="1"/>
    <xf numFmtId="3" fontId="36" fillId="0" borderId="0" xfId="0" applyNumberFormat="1" applyFont="1"/>
    <xf numFmtId="10" fontId="73" fillId="0" borderId="7" xfId="2" applyNumberFormat="1" applyFont="1" applyBorder="1" applyAlignment="1" applyProtection="1"/>
    <xf numFmtId="3" fontId="36" fillId="0" borderId="5" xfId="0" applyNumberFormat="1" applyFont="1" applyBorder="1"/>
    <xf numFmtId="3" fontId="37" fillId="0" borderId="1" xfId="0" applyNumberFormat="1" applyFont="1" applyBorder="1" applyAlignment="1"/>
    <xf numFmtId="10" fontId="74" fillId="0" borderId="1" xfId="2" applyNumberFormat="1" applyFont="1" applyBorder="1" applyAlignment="1" applyProtection="1"/>
    <xf numFmtId="3" fontId="37" fillId="2" borderId="1" xfId="0" applyNumberFormat="1" applyFont="1" applyFill="1" applyBorder="1"/>
    <xf numFmtId="10" fontId="74" fillId="2" borderId="1" xfId="2" applyNumberFormat="1" applyFont="1" applyFill="1" applyBorder="1" applyAlignment="1" applyProtection="1"/>
    <xf numFmtId="3" fontId="37" fillId="0" borderId="1" xfId="0" applyNumberFormat="1" applyFont="1" applyBorder="1"/>
    <xf numFmtId="3" fontId="36" fillId="0" borderId="2" xfId="0" applyNumberFormat="1" applyFont="1" applyBorder="1"/>
    <xf numFmtId="3" fontId="67" fillId="0" borderId="5" xfId="0" applyNumberFormat="1" applyFont="1" applyBorder="1"/>
    <xf numFmtId="3" fontId="36" fillId="2" borderId="4" xfId="0" applyNumberFormat="1" applyFont="1" applyFill="1" applyBorder="1"/>
    <xf numFmtId="10" fontId="73" fillId="2" borderId="4" xfId="2" applyNumberFormat="1" applyFont="1" applyFill="1" applyBorder="1" applyAlignment="1" applyProtection="1"/>
    <xf numFmtId="3" fontId="36" fillId="0" borderId="19" xfId="0" applyNumberFormat="1" applyFont="1" applyBorder="1"/>
    <xf numFmtId="3" fontId="36" fillId="0" borderId="24" xfId="0" applyNumberFormat="1" applyFont="1" applyBorder="1"/>
    <xf numFmtId="10" fontId="73" fillId="0" borderId="24" xfId="2" applyNumberFormat="1" applyFont="1" applyBorder="1" applyAlignment="1" applyProtection="1"/>
    <xf numFmtId="3" fontId="36" fillId="0" borderId="4" xfId="0" applyNumberFormat="1" applyFont="1" applyBorder="1"/>
    <xf numFmtId="10" fontId="73" fillId="0" borderId="4" xfId="2" applyNumberFormat="1" applyFont="1" applyBorder="1" applyAlignment="1" applyProtection="1"/>
    <xf numFmtId="3" fontId="36" fillId="0" borderId="4" xfId="0" applyNumberFormat="1" applyFont="1" applyBorder="1" applyAlignment="1"/>
    <xf numFmtId="3" fontId="36" fillId="0" borderId="6" xfId="0" applyNumberFormat="1" applyFont="1" applyBorder="1" applyAlignment="1"/>
    <xf numFmtId="10" fontId="74" fillId="0" borderId="4" xfId="2" applyNumberFormat="1" applyFont="1" applyBorder="1" applyAlignment="1" applyProtection="1"/>
    <xf numFmtId="3" fontId="37" fillId="2" borderId="4" xfId="0" applyNumberFormat="1" applyFont="1" applyFill="1" applyBorder="1"/>
    <xf numFmtId="3" fontId="36" fillId="0" borderId="7" xfId="0" applyNumberFormat="1" applyFont="1" applyBorder="1"/>
    <xf numFmtId="3" fontId="36" fillId="0" borderId="8" xfId="0" applyNumberFormat="1" applyFont="1" applyBorder="1"/>
    <xf numFmtId="3" fontId="36" fillId="0" borderId="3" xfId="0" applyNumberFormat="1" applyFont="1" applyBorder="1"/>
    <xf numFmtId="9" fontId="60" fillId="0" borderId="7" xfId="0" applyNumberFormat="1" applyFont="1" applyBorder="1"/>
    <xf numFmtId="3" fontId="71" fillId="0" borderId="7" xfId="0" applyNumberFormat="1" applyFont="1" applyBorder="1"/>
    <xf numFmtId="10" fontId="60" fillId="0" borderId="1" xfId="0" applyNumberFormat="1" applyFont="1" applyBorder="1"/>
    <xf numFmtId="0" fontId="19" fillId="0" borderId="167" xfId="0" applyFont="1" applyBorder="1" applyAlignment="1">
      <alignment wrapText="1"/>
    </xf>
    <xf numFmtId="0" fontId="16" fillId="0" borderId="167" xfId="0" applyFont="1" applyBorder="1" applyAlignment="1">
      <alignment horizontal="left" vertical="center"/>
    </xf>
    <xf numFmtId="0" fontId="19" fillId="0" borderId="167" xfId="0" applyFont="1" applyBorder="1" applyAlignment="1">
      <alignment horizontal="center"/>
    </xf>
    <xf numFmtId="0" fontId="16" fillId="0" borderId="167" xfId="0" applyFont="1" applyBorder="1" applyAlignment="1">
      <alignment horizontal="right"/>
    </xf>
    <xf numFmtId="0" fontId="16" fillId="0" borderId="167" xfId="0" applyFont="1" applyBorder="1" applyAlignment="1">
      <alignment wrapText="1"/>
    </xf>
    <xf numFmtId="0" fontId="19" fillId="0" borderId="167" xfId="0" applyFont="1" applyBorder="1" applyAlignment="1">
      <alignment horizontal="right"/>
    </xf>
    <xf numFmtId="0" fontId="19" fillId="0" borderId="167" xfId="0" applyFont="1" applyBorder="1"/>
    <xf numFmtId="0" fontId="19" fillId="2" borderId="167" xfId="0" applyFont="1" applyFill="1" applyBorder="1"/>
    <xf numFmtId="0" fontId="16" fillId="0" borderId="167" xfId="0" applyFont="1" applyBorder="1"/>
    <xf numFmtId="0" fontId="0" fillId="0" borderId="0" xfId="0" applyAlignment="1">
      <alignment horizontal="right"/>
    </xf>
    <xf numFmtId="0" fontId="19" fillId="0" borderId="167" xfId="0" applyFont="1" applyBorder="1" applyAlignment="1">
      <alignment horizontal="right" wrapText="1"/>
    </xf>
    <xf numFmtId="0" fontId="6" fillId="0" borderId="0" xfId="0" applyFont="1" applyAlignment="1">
      <alignment horizontal="right"/>
    </xf>
    <xf numFmtId="0" fontId="11" fillId="0" borderId="3" xfId="0" applyFont="1" applyBorder="1" applyAlignment="1">
      <alignment horizontal="right" wrapText="1"/>
    </xf>
    <xf numFmtId="9" fontId="74" fillId="0" borderId="1" xfId="2" applyFont="1" applyBorder="1" applyAlignment="1" applyProtection="1"/>
    <xf numFmtId="10" fontId="73" fillId="0" borderId="9" xfId="2" applyNumberFormat="1" applyFont="1" applyBorder="1" applyAlignment="1" applyProtection="1"/>
    <xf numFmtId="3" fontId="37" fillId="0" borderId="7" xfId="0" applyNumberFormat="1" applyFont="1" applyBorder="1"/>
    <xf numFmtId="10" fontId="72" fillId="0" borderId="7" xfId="2" applyNumberFormat="1" applyFont="1" applyBorder="1" applyAlignment="1" applyProtection="1">
      <alignment horizontal="right"/>
    </xf>
    <xf numFmtId="3" fontId="72" fillId="0" borderId="8" xfId="1" applyNumberFormat="1" applyFont="1" applyBorder="1" applyAlignment="1" applyProtection="1">
      <alignment horizontal="right"/>
    </xf>
    <xf numFmtId="3" fontId="74" fillId="0" borderId="8" xfId="1" applyNumberFormat="1" applyFont="1" applyBorder="1" applyAlignment="1" applyProtection="1">
      <alignment horizontal="right"/>
    </xf>
    <xf numFmtId="0" fontId="6" fillId="0" borderId="167" xfId="0" applyFont="1" applyBorder="1" applyAlignment="1">
      <alignment horizontal="center"/>
    </xf>
    <xf numFmtId="0" fontId="2" fillId="0" borderId="167" xfId="0" applyFont="1" applyBorder="1" applyAlignment="1">
      <alignment wrapText="1"/>
    </xf>
    <xf numFmtId="0" fontId="6" fillId="0" borderId="167" xfId="0" applyFont="1" applyBorder="1" applyAlignment="1">
      <alignment wrapText="1"/>
    </xf>
    <xf numFmtId="0" fontId="6" fillId="0" borderId="167" xfId="0" applyFont="1" applyBorder="1" applyAlignment="1">
      <alignment horizontal="center" wrapText="1"/>
    </xf>
    <xf numFmtId="0" fontId="2" fillId="0" borderId="167" xfId="0" applyFont="1" applyBorder="1"/>
    <xf numFmtId="0" fontId="2" fillId="0" borderId="167" xfId="0" applyFont="1" applyBorder="1" applyAlignment="1">
      <alignment horizontal="center"/>
    </xf>
    <xf numFmtId="3" fontId="36" fillId="0" borderId="7" xfId="1" applyNumberFormat="1" applyFont="1" applyBorder="1" applyAlignment="1" applyProtection="1">
      <alignment horizontal="right" vertical="center"/>
    </xf>
    <xf numFmtId="10" fontId="73" fillId="0" borderId="7" xfId="2" applyNumberFormat="1" applyFont="1" applyBorder="1" applyAlignment="1" applyProtection="1">
      <alignment horizontal="right" vertical="center"/>
    </xf>
    <xf numFmtId="10" fontId="73" fillId="0" borderId="1" xfId="2" applyNumberFormat="1" applyFont="1" applyBorder="1" applyAlignment="1" applyProtection="1">
      <alignment horizontal="right" vertical="center"/>
    </xf>
    <xf numFmtId="3" fontId="36" fillId="0" borderId="1" xfId="1" applyNumberFormat="1" applyFont="1" applyBorder="1" applyAlignment="1" applyProtection="1">
      <alignment horizontal="right" vertical="center"/>
    </xf>
    <xf numFmtId="3" fontId="37" fillId="0" borderId="1" xfId="1" applyNumberFormat="1" applyFont="1" applyBorder="1" applyAlignment="1" applyProtection="1">
      <alignment horizontal="right" vertical="center"/>
    </xf>
    <xf numFmtId="3" fontId="37" fillId="0" borderId="19" xfId="1" applyNumberFormat="1" applyFont="1" applyBorder="1" applyAlignment="1" applyProtection="1">
      <alignment horizontal="right" vertical="center"/>
    </xf>
    <xf numFmtId="10" fontId="73" fillId="0" borderId="19" xfId="2" applyNumberFormat="1" applyFont="1" applyBorder="1" applyAlignment="1" applyProtection="1">
      <alignment horizontal="right" vertical="center"/>
    </xf>
    <xf numFmtId="10" fontId="72" fillId="0" borderId="1" xfId="2" applyNumberFormat="1" applyFont="1" applyBorder="1" applyAlignment="1" applyProtection="1">
      <alignment horizontal="right" vertical="center"/>
    </xf>
    <xf numFmtId="3" fontId="60" fillId="0" borderId="1" xfId="1" applyNumberFormat="1" applyFont="1" applyBorder="1" applyAlignment="1" applyProtection="1">
      <alignment horizontal="right" vertical="center"/>
    </xf>
    <xf numFmtId="3" fontId="71" fillId="0" borderId="1" xfId="1" applyNumberFormat="1" applyFont="1" applyBorder="1" applyAlignment="1" applyProtection="1">
      <alignment horizontal="right" vertical="center"/>
    </xf>
    <xf numFmtId="3" fontId="71" fillId="0" borderId="19" xfId="1" applyNumberFormat="1" applyFont="1" applyBorder="1" applyAlignment="1" applyProtection="1">
      <alignment horizontal="right" vertical="center"/>
    </xf>
    <xf numFmtId="10" fontId="72" fillId="0" borderId="19" xfId="2" applyNumberFormat="1" applyFont="1" applyBorder="1" applyAlignment="1" applyProtection="1">
      <alignment horizontal="right" vertical="center"/>
    </xf>
    <xf numFmtId="0" fontId="6" fillId="0" borderId="4" xfId="0" applyFont="1" applyBorder="1" applyAlignment="1">
      <alignment horizontal="center"/>
    </xf>
    <xf numFmtId="0" fontId="28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/>
    </xf>
    <xf numFmtId="0" fontId="28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167" xfId="0" applyFont="1" applyBorder="1" applyAlignment="1">
      <alignment horizontal="center" wrapText="1"/>
    </xf>
    <xf numFmtId="3" fontId="71" fillId="0" borderId="1" xfId="0" applyNumberFormat="1" applyFont="1" applyBorder="1" applyAlignment="1">
      <alignment horizontal="right"/>
    </xf>
    <xf numFmtId="3" fontId="71" fillId="0" borderId="1" xfId="1" applyNumberFormat="1" applyFont="1" applyBorder="1" applyAlignment="1" applyProtection="1"/>
    <xf numFmtId="3" fontId="60" fillId="0" borderId="1" xfId="1" applyNumberFormat="1" applyFont="1" applyBorder="1" applyAlignment="1" applyProtection="1"/>
    <xf numFmtId="0" fontId="16" fillId="0" borderId="167" xfId="0" applyFont="1" applyBorder="1" applyAlignment="1">
      <alignment vertical="center"/>
    </xf>
    <xf numFmtId="0" fontId="23" fillId="0" borderId="167" xfId="0" applyFont="1" applyBorder="1"/>
    <xf numFmtId="0" fontId="75" fillId="0" borderId="167" xfId="0" applyFont="1" applyBorder="1" applyAlignment="1">
      <alignment horizontal="left" vertical="center"/>
    </xf>
    <xf numFmtId="0" fontId="75" fillId="0" borderId="167" xfId="0" applyFont="1" applyBorder="1"/>
    <xf numFmtId="0" fontId="6" fillId="0" borderId="167" xfId="0" applyFont="1" applyBorder="1" applyAlignment="1">
      <alignment horizontal="center" vertical="center"/>
    </xf>
    <xf numFmtId="0" fontId="7" fillId="0" borderId="167" xfId="0" applyFont="1" applyBorder="1" applyAlignment="1">
      <alignment horizontal="center"/>
    </xf>
    <xf numFmtId="0" fontId="2" fillId="0" borderId="167" xfId="0" applyFont="1" applyBorder="1" applyAlignment="1">
      <alignment horizontal="right"/>
    </xf>
    <xf numFmtId="0" fontId="28" fillId="0" borderId="167" xfId="0" applyFont="1" applyBorder="1"/>
    <xf numFmtId="0" fontId="10" fillId="0" borderId="167" xfId="0" applyFont="1" applyBorder="1"/>
    <xf numFmtId="0" fontId="28" fillId="0" borderId="167" xfId="0" applyFont="1" applyBorder="1" applyAlignment="1">
      <alignment wrapText="1"/>
    </xf>
    <xf numFmtId="0" fontId="6" fillId="0" borderId="167" xfId="0" applyFont="1" applyBorder="1"/>
    <xf numFmtId="3" fontId="16" fillId="0" borderId="1" xfId="1" applyNumberFormat="1" applyFont="1" applyBorder="1" applyAlignment="1" applyProtection="1"/>
    <xf numFmtId="3" fontId="60" fillId="0" borderId="1" xfId="3" applyNumberFormat="1" applyFont="1" applyBorder="1" applyAlignment="1" applyProtection="1"/>
    <xf numFmtId="3" fontId="60" fillId="0" borderId="7" xfId="3" applyNumberFormat="1" applyFont="1" applyBorder="1" applyAlignment="1" applyProtection="1"/>
    <xf numFmtId="3" fontId="60" fillId="0" borderId="9" xfId="3" applyNumberFormat="1" applyFont="1" applyBorder="1" applyAlignment="1" applyProtection="1"/>
    <xf numFmtId="3" fontId="71" fillId="0" borderId="1" xfId="3" applyNumberFormat="1" applyFont="1" applyBorder="1" applyAlignment="1" applyProtection="1"/>
    <xf numFmtId="3" fontId="71" fillId="0" borderId="7" xfId="3" applyNumberFormat="1" applyFont="1" applyBorder="1" applyAlignment="1" applyProtection="1"/>
    <xf numFmtId="3" fontId="60" fillId="0" borderId="19" xfId="3" applyNumberFormat="1" applyFont="1" applyBorder="1" applyAlignment="1" applyProtection="1"/>
    <xf numFmtId="3" fontId="60" fillId="0" borderId="6" xfId="3" applyNumberFormat="1" applyFont="1" applyBorder="1" applyAlignment="1" applyProtection="1"/>
    <xf numFmtId="3" fontId="60" fillId="0" borderId="10" xfId="3" applyNumberFormat="1" applyFont="1" applyBorder="1" applyAlignment="1" applyProtection="1"/>
    <xf numFmtId="3" fontId="71" fillId="0" borderId="4" xfId="3" applyNumberFormat="1" applyFont="1" applyBorder="1" applyAlignment="1" applyProtection="1"/>
    <xf numFmtId="3" fontId="36" fillId="0" borderId="1" xfId="3" applyNumberFormat="1" applyFont="1" applyBorder="1" applyAlignment="1" applyProtection="1"/>
    <xf numFmtId="3" fontId="36" fillId="0" borderId="7" xfId="3" applyNumberFormat="1" applyFont="1" applyBorder="1" applyAlignment="1" applyProtection="1"/>
    <xf numFmtId="3" fontId="37" fillId="0" borderId="1" xfId="3" applyNumberFormat="1" applyFont="1" applyBorder="1" applyAlignment="1" applyProtection="1"/>
    <xf numFmtId="3" fontId="37" fillId="0" borderId="7" xfId="3" applyNumberFormat="1" applyFont="1" applyBorder="1" applyAlignment="1" applyProtection="1"/>
    <xf numFmtId="3" fontId="36" fillId="0" borderId="19" xfId="3" applyNumberFormat="1" applyFont="1" applyBorder="1" applyAlignment="1" applyProtection="1"/>
    <xf numFmtId="3" fontId="36" fillId="0" borderId="6" xfId="3" applyNumberFormat="1" applyFont="1" applyBorder="1" applyAlignment="1" applyProtection="1"/>
    <xf numFmtId="3" fontId="36" fillId="0" borderId="9" xfId="3" applyNumberFormat="1" applyFont="1" applyBorder="1" applyAlignment="1" applyProtection="1"/>
    <xf numFmtId="3" fontId="60" fillId="0" borderId="4" xfId="3" applyNumberFormat="1" applyFont="1" applyBorder="1" applyAlignment="1" applyProtection="1"/>
    <xf numFmtId="3" fontId="60" fillId="0" borderId="24" xfId="3" applyNumberFormat="1" applyFont="1" applyBorder="1" applyAlignment="1" applyProtection="1"/>
    <xf numFmtId="3" fontId="71" fillId="0" borderId="6" xfId="3" applyNumberFormat="1" applyFont="1" applyBorder="1" applyAlignment="1" applyProtection="1"/>
    <xf numFmtId="3" fontId="36" fillId="0" borderId="4" xfId="3" applyNumberFormat="1" applyFont="1" applyBorder="1" applyAlignment="1" applyProtection="1"/>
    <xf numFmtId="3" fontId="37" fillId="0" borderId="4" xfId="3" applyNumberFormat="1" applyFont="1" applyBorder="1" applyAlignment="1" applyProtection="1"/>
    <xf numFmtId="3" fontId="36" fillId="0" borderId="10" xfId="3" applyNumberFormat="1" applyFont="1" applyBorder="1" applyAlignment="1" applyProtection="1"/>
    <xf numFmtId="3" fontId="36" fillId="0" borderId="24" xfId="3" applyNumberFormat="1" applyFont="1" applyBorder="1" applyAlignment="1" applyProtection="1"/>
    <xf numFmtId="3" fontId="37" fillId="0" borderId="6" xfId="3" applyNumberFormat="1" applyFont="1" applyBorder="1" applyAlignment="1" applyProtection="1"/>
    <xf numFmtId="10" fontId="74" fillId="0" borderId="6" xfId="2" applyNumberFormat="1" applyFont="1" applyBorder="1" applyAlignment="1" applyProtection="1"/>
    <xf numFmtId="3" fontId="60" fillId="0" borderId="167" xfId="0" applyNumberFormat="1" applyFont="1" applyBorder="1"/>
    <xf numFmtId="3" fontId="60" fillId="0" borderId="139" xfId="0" applyNumberFormat="1" applyFont="1" applyBorder="1"/>
    <xf numFmtId="3" fontId="60" fillId="0" borderId="120" xfId="0" applyNumberFormat="1" applyFont="1" applyBorder="1"/>
    <xf numFmtId="3" fontId="60" fillId="0" borderId="192" xfId="0" applyNumberFormat="1" applyFont="1" applyBorder="1"/>
    <xf numFmtId="3" fontId="36" fillId="0" borderId="190" xfId="0" applyNumberFormat="1" applyFont="1" applyBorder="1"/>
    <xf numFmtId="3" fontId="36" fillId="0" borderId="191" xfId="0" applyNumberFormat="1" applyFont="1" applyBorder="1"/>
    <xf numFmtId="3" fontId="36" fillId="0" borderId="167" xfId="0" applyNumberFormat="1" applyFont="1" applyBorder="1"/>
    <xf numFmtId="3" fontId="36" fillId="0" borderId="139" xfId="0" applyNumberFormat="1" applyFont="1" applyBorder="1"/>
    <xf numFmtId="3" fontId="37" fillId="0" borderId="194" xfId="0" applyNumberFormat="1" applyFont="1" applyBorder="1"/>
    <xf numFmtId="3" fontId="37" fillId="0" borderId="195" xfId="0" applyNumberFormat="1" applyFont="1" applyBorder="1"/>
    <xf numFmtId="3" fontId="44" fillId="0" borderId="139" xfId="0" applyNumberFormat="1" applyFont="1" applyBorder="1"/>
    <xf numFmtId="3" fontId="71" fillId="0" borderId="204" xfId="0" applyNumberFormat="1" applyFont="1" applyBorder="1"/>
    <xf numFmtId="10" fontId="71" fillId="0" borderId="204" xfId="0" applyNumberFormat="1" applyFont="1" applyBorder="1"/>
    <xf numFmtId="3" fontId="60" fillId="0" borderId="65" xfId="0" applyNumberFormat="1" applyFont="1" applyFill="1" applyBorder="1"/>
    <xf numFmtId="3" fontId="60" fillId="0" borderId="69" xfId="0" applyNumberFormat="1" applyFont="1" applyFill="1" applyBorder="1"/>
    <xf numFmtId="3" fontId="60" fillId="0" borderId="65" xfId="0" applyNumberFormat="1" applyFont="1" applyBorder="1"/>
    <xf numFmtId="3" fontId="60" fillId="0" borderId="77" xfId="0" applyNumberFormat="1" applyFont="1" applyBorder="1"/>
    <xf numFmtId="0" fontId="41" fillId="0" borderId="30" xfId="0" applyFont="1" applyBorder="1" applyAlignment="1"/>
    <xf numFmtId="3" fontId="37" fillId="0" borderId="28" xfId="0" applyNumberFormat="1" applyFont="1" applyBorder="1"/>
    <xf numFmtId="0" fontId="42" fillId="0" borderId="167" xfId="0" applyFont="1" applyBorder="1" applyAlignment="1"/>
    <xf numFmtId="0" fontId="43" fillId="0" borderId="167" xfId="0" applyFont="1" applyBorder="1" applyAlignment="1"/>
    <xf numFmtId="0" fontId="43" fillId="0" borderId="167" xfId="0" applyFont="1" applyBorder="1" applyAlignment="1">
      <alignment wrapText="1"/>
    </xf>
    <xf numFmtId="0" fontId="41" fillId="0" borderId="167" xfId="0" applyFont="1" applyBorder="1" applyAlignment="1"/>
    <xf numFmtId="3" fontId="37" fillId="0" borderId="167" xfId="0" applyNumberFormat="1" applyFont="1" applyBorder="1"/>
    <xf numFmtId="3" fontId="60" fillId="0" borderId="41" xfId="0" applyNumberFormat="1" applyFont="1" applyBorder="1"/>
    <xf numFmtId="3" fontId="60" fillId="0" borderId="49" xfId="0" applyNumberFormat="1" applyFont="1" applyBorder="1"/>
    <xf numFmtId="3" fontId="60" fillId="0" borderId="102" xfId="0" applyNumberFormat="1" applyFont="1" applyBorder="1"/>
    <xf numFmtId="3" fontId="60" fillId="0" borderId="37" xfId="0" applyNumberFormat="1" applyFont="1" applyBorder="1"/>
    <xf numFmtId="3" fontId="60" fillId="0" borderId="54" xfId="0" applyNumberFormat="1" applyFont="1" applyBorder="1"/>
    <xf numFmtId="3" fontId="60" fillId="0" borderId="95" xfId="0" applyNumberFormat="1" applyFont="1" applyBorder="1"/>
    <xf numFmtId="0" fontId="37" fillId="0" borderId="94" xfId="0" applyFont="1" applyBorder="1"/>
    <xf numFmtId="0" fontId="36" fillId="0" borderId="205" xfId="0" applyFont="1" applyBorder="1"/>
    <xf numFmtId="0" fontId="36" fillId="0" borderId="20" xfId="0" applyFont="1" applyBorder="1"/>
    <xf numFmtId="0" fontId="37" fillId="0" borderId="57" xfId="0" applyFont="1" applyBorder="1"/>
    <xf numFmtId="0" fontId="37" fillId="0" borderId="206" xfId="0" applyFont="1" applyBorder="1" applyAlignment="1">
      <alignment horizontal="center"/>
    </xf>
    <xf numFmtId="0" fontId="40" fillId="0" borderId="167" xfId="0" applyFont="1" applyBorder="1"/>
    <xf numFmtId="0" fontId="42" fillId="0" borderId="167" xfId="0" applyFont="1" applyBorder="1"/>
    <xf numFmtId="3" fontId="44" fillId="0" borderId="167" xfId="0" applyNumberFormat="1" applyFont="1" applyBorder="1"/>
    <xf numFmtId="0" fontId="40" fillId="0" borderId="167" xfId="0" applyFont="1" applyBorder="1" applyAlignment="1">
      <alignment wrapText="1"/>
    </xf>
    <xf numFmtId="0" fontId="56" fillId="0" borderId="167" xfId="0" applyFont="1" applyBorder="1" applyAlignment="1"/>
    <xf numFmtId="0" fontId="40" fillId="0" borderId="167" xfId="0" applyFont="1" applyBorder="1" applyAlignment="1"/>
    <xf numFmtId="0" fontId="6" fillId="0" borderId="204" xfId="0" applyFont="1" applyBorder="1" applyAlignment="1">
      <alignment horizontal="center"/>
    </xf>
    <xf numFmtId="0" fontId="20" fillId="0" borderId="207" xfId="0" applyFont="1" applyBorder="1" applyAlignment="1">
      <alignment horizontal="right" vertical="center" wrapText="1"/>
    </xf>
    <xf numFmtId="0" fontId="10" fillId="0" borderId="204" xfId="0" applyFont="1" applyBorder="1"/>
    <xf numFmtId="0" fontId="6" fillId="0" borderId="204" xfId="0" applyFont="1" applyBorder="1" applyAlignment="1">
      <alignment wrapText="1"/>
    </xf>
    <xf numFmtId="0" fontId="2" fillId="0" borderId="205" xfId="0" applyFont="1" applyBorder="1" applyAlignment="1">
      <alignment horizontal="center" wrapText="1"/>
    </xf>
    <xf numFmtId="0" fontId="2" fillId="0" borderId="205" xfId="0" applyFont="1" applyBorder="1" applyAlignment="1">
      <alignment horizontal="right"/>
    </xf>
    <xf numFmtId="0" fontId="6" fillId="0" borderId="204" xfId="3" applyFont="1" applyBorder="1" applyAlignment="1" applyProtection="1">
      <alignment vertical="center"/>
    </xf>
    <xf numFmtId="0" fontId="6" fillId="0" borderId="204" xfId="3" applyFont="1" applyBorder="1" applyAlignment="1" applyProtection="1">
      <alignment horizontal="center" vertical="center" wrapText="1"/>
    </xf>
    <xf numFmtId="0" fontId="6" fillId="0" borderId="204" xfId="0" applyFont="1" applyBorder="1" applyAlignment="1">
      <alignment horizontal="center" vertical="center"/>
    </xf>
    <xf numFmtId="0" fontId="12" fillId="0" borderId="204" xfId="0" applyFont="1" applyBorder="1" applyAlignment="1">
      <alignment horizontal="center"/>
    </xf>
    <xf numFmtId="3" fontId="60" fillId="0" borderId="204" xfId="0" applyNumberFormat="1" applyFont="1" applyBorder="1"/>
    <xf numFmtId="3" fontId="36" fillId="0" borderId="204" xfId="0" applyNumberFormat="1" applyFont="1" applyBorder="1"/>
    <xf numFmtId="3" fontId="37" fillId="0" borderId="204" xfId="0" applyNumberFormat="1" applyFont="1" applyBorder="1"/>
    <xf numFmtId="10" fontId="60" fillId="0" borderId="204" xfId="0" applyNumberFormat="1" applyFont="1" applyBorder="1"/>
    <xf numFmtId="10" fontId="73" fillId="0" borderId="1" xfId="2" applyNumberFormat="1" applyFont="1" applyBorder="1" applyAlignment="1" applyProtection="1">
      <alignment horizontal="right"/>
    </xf>
    <xf numFmtId="3" fontId="76" fillId="0" borderId="204" xfId="1" applyNumberFormat="1" applyFont="1" applyBorder="1" applyAlignment="1" applyProtection="1"/>
    <xf numFmtId="3" fontId="76" fillId="0" borderId="204" xfId="1" applyNumberFormat="1" applyFont="1" applyFill="1" applyBorder="1" applyAlignment="1" applyProtection="1"/>
    <xf numFmtId="3" fontId="37" fillId="0" borderId="3" xfId="0" applyNumberFormat="1" applyFont="1" applyBorder="1"/>
    <xf numFmtId="3" fontId="37" fillId="0" borderId="4" xfId="0" applyNumberFormat="1" applyFont="1" applyBorder="1"/>
    <xf numFmtId="3" fontId="36" fillId="0" borderId="111" xfId="0" applyNumberFormat="1" applyFont="1" applyFill="1" applyBorder="1"/>
    <xf numFmtId="3" fontId="36" fillId="0" borderId="168" xfId="0" applyNumberFormat="1" applyFont="1" applyFill="1" applyBorder="1"/>
    <xf numFmtId="3" fontId="36" fillId="0" borderId="169" xfId="0" applyNumberFormat="1" applyFont="1" applyFill="1" applyBorder="1"/>
    <xf numFmtId="3" fontId="36" fillId="0" borderId="167" xfId="0" applyNumberFormat="1" applyFont="1" applyFill="1" applyBorder="1" applyAlignment="1">
      <alignment horizontal="right"/>
    </xf>
    <xf numFmtId="0" fontId="61" fillId="0" borderId="207" xfId="0" applyFont="1" applyBorder="1" applyAlignment="1">
      <alignment horizontal="right" vertical="center" wrapText="1"/>
    </xf>
    <xf numFmtId="3" fontId="36" fillId="0" borderId="168" xfId="0" applyNumberFormat="1" applyFont="1" applyFill="1" applyBorder="1" applyAlignment="1">
      <alignment horizontal="right"/>
    </xf>
    <xf numFmtId="3" fontId="37" fillId="0" borderId="165" xfId="0" applyNumberFormat="1" applyFont="1" applyFill="1" applyBorder="1"/>
    <xf numFmtId="3" fontId="77" fillId="0" borderId="204" xfId="0" applyNumberFormat="1" applyFont="1" applyBorder="1"/>
    <xf numFmtId="10" fontId="12" fillId="0" borderId="204" xfId="2" applyNumberFormat="1" applyFont="1" applyBorder="1" applyAlignment="1" applyProtection="1"/>
    <xf numFmtId="3" fontId="36" fillId="0" borderId="1" xfId="0" applyNumberFormat="1" applyFont="1" applyBorder="1" applyAlignment="1">
      <alignment horizontal="right"/>
    </xf>
    <xf numFmtId="0" fontId="6" fillId="0" borderId="204" xfId="0" applyFont="1" applyBorder="1" applyAlignment="1">
      <alignment vertical="center"/>
    </xf>
    <xf numFmtId="3" fontId="36" fillId="0" borderId="204" xfId="1" applyNumberFormat="1" applyFont="1" applyBorder="1" applyAlignment="1" applyProtection="1">
      <alignment horizontal="right" vertical="center"/>
    </xf>
    <xf numFmtId="10" fontId="72" fillId="0" borderId="204" xfId="2" applyNumberFormat="1" applyFont="1" applyBorder="1" applyAlignment="1" applyProtection="1">
      <alignment horizontal="right" vertical="center"/>
    </xf>
    <xf numFmtId="3" fontId="37" fillId="0" borderId="1" xfId="0" applyNumberFormat="1" applyFont="1" applyBorder="1" applyAlignment="1">
      <alignment horizontal="right"/>
    </xf>
    <xf numFmtId="3" fontId="36" fillId="0" borderId="1" xfId="1" applyNumberFormat="1" applyFont="1" applyBorder="1" applyAlignment="1" applyProtection="1"/>
    <xf numFmtId="0" fontId="60" fillId="0" borderId="204" xfId="0" applyFont="1" applyBorder="1"/>
    <xf numFmtId="10" fontId="36" fillId="0" borderId="204" xfId="0" applyNumberFormat="1" applyFont="1" applyBorder="1"/>
    <xf numFmtId="10" fontId="37" fillId="0" borderId="204" xfId="0" applyNumberFormat="1" applyFont="1" applyBorder="1"/>
    <xf numFmtId="3" fontId="37" fillId="0" borderId="24" xfId="3" applyNumberFormat="1" applyFont="1" applyBorder="1" applyAlignment="1" applyProtection="1"/>
    <xf numFmtId="3" fontId="37" fillId="0" borderId="188" xfId="0" applyNumberFormat="1" applyFont="1" applyBorder="1"/>
    <xf numFmtId="3" fontId="62" fillId="0" borderId="189" xfId="0" applyNumberFormat="1" applyFont="1" applyBorder="1"/>
    <xf numFmtId="3" fontId="37" fillId="0" borderId="109" xfId="0" applyNumberFormat="1" applyFont="1" applyBorder="1"/>
    <xf numFmtId="3" fontId="62" fillId="0" borderId="138" xfId="0" applyNumberFormat="1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19" fillId="0" borderId="204" xfId="0" applyFont="1" applyBorder="1" applyAlignment="1">
      <alignment wrapText="1"/>
    </xf>
    <xf numFmtId="0" fontId="16" fillId="0" borderId="204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2" fillId="0" borderId="204" xfId="0" applyFont="1" applyBorder="1" applyAlignment="1">
      <alignment horizontal="left"/>
    </xf>
    <xf numFmtId="0" fontId="6" fillId="0" borderId="204" xfId="0" applyFont="1" applyBorder="1" applyAlignment="1">
      <alignment horizontal="center"/>
    </xf>
    <xf numFmtId="0" fontId="2" fillId="0" borderId="204" xfId="0" applyFont="1" applyBorder="1" applyAlignment="1">
      <alignment horizontal="center" wrapText="1"/>
    </xf>
    <xf numFmtId="0" fontId="6" fillId="0" borderId="204" xfId="0" applyFont="1" applyBorder="1" applyAlignment="1">
      <alignment horizontal="center" wrapText="1"/>
    </xf>
    <xf numFmtId="0" fontId="2" fillId="0" borderId="204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14" fillId="0" borderId="1" xfId="0" applyFont="1" applyBorder="1" applyAlignment="1"/>
    <xf numFmtId="0" fontId="6" fillId="0" borderId="5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5" xfId="0" applyBorder="1"/>
    <xf numFmtId="0" fontId="6" fillId="0" borderId="1" xfId="0" applyFont="1" applyBorder="1" applyAlignment="1">
      <alignment horizont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7" fillId="0" borderId="0" xfId="0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/>
    </xf>
    <xf numFmtId="0" fontId="26" fillId="0" borderId="0" xfId="3" applyFont="1" applyBorder="1" applyAlignment="1" applyProtection="1">
      <alignment horizontal="center"/>
    </xf>
    <xf numFmtId="0" fontId="6" fillId="0" borderId="5" xfId="3" applyFont="1" applyBorder="1" applyAlignment="1" applyProtection="1">
      <alignment horizontal="right"/>
    </xf>
    <xf numFmtId="0" fontId="6" fillId="0" borderId="1" xfId="3" applyFont="1" applyBorder="1" applyAlignment="1" applyProtection="1">
      <alignment horizontal="center"/>
    </xf>
    <xf numFmtId="0" fontId="56" fillId="0" borderId="0" xfId="0" applyFont="1" applyAlignment="1"/>
    <xf numFmtId="0" fontId="0" fillId="0" borderId="0" xfId="0" applyAlignment="1"/>
    <xf numFmtId="0" fontId="61" fillId="0" borderId="137" xfId="0" applyFont="1" applyBorder="1" applyAlignment="1">
      <alignment horizontal="right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61" fillId="0" borderId="0" xfId="0" applyFont="1" applyAlignment="1">
      <alignment horizontal="center" wrapText="1"/>
    </xf>
    <xf numFmtId="0" fontId="37" fillId="0" borderId="29" xfId="0" applyFont="1" applyBorder="1" applyAlignment="1">
      <alignment horizontal="center"/>
    </xf>
    <xf numFmtId="0" fontId="37" fillId="0" borderId="93" xfId="0" applyFont="1" applyBorder="1" applyAlignment="1">
      <alignment horizontal="center"/>
    </xf>
    <xf numFmtId="0" fontId="37" fillId="0" borderId="153" xfId="0" applyFont="1" applyBorder="1" applyAlignment="1">
      <alignment horizontal="center"/>
    </xf>
    <xf numFmtId="0" fontId="66" fillId="0" borderId="0" xfId="0" applyFont="1" applyAlignment="1"/>
    <xf numFmtId="0" fontId="37" fillId="0" borderId="0" xfId="0" applyFont="1" applyBorder="1" applyAlignment="1">
      <alignment horizontal="right"/>
    </xf>
    <xf numFmtId="0" fontId="0" fillId="0" borderId="0" xfId="0" applyFont="1" applyAlignment="1"/>
    <xf numFmtId="0" fontId="61" fillId="0" borderId="0" xfId="0" applyFont="1" applyAlignment="1">
      <alignment horizontal="left"/>
    </xf>
    <xf numFmtId="0" fontId="67" fillId="0" borderId="0" xfId="0" applyFont="1" applyAlignment="1"/>
    <xf numFmtId="0" fontId="68" fillId="0" borderId="0" xfId="0" applyFont="1" applyBorder="1" applyAlignment="1">
      <alignment horizontal="center"/>
    </xf>
    <xf numFmtId="0" fontId="61" fillId="0" borderId="118" xfId="0" applyFont="1" applyBorder="1" applyAlignment="1">
      <alignment wrapText="1"/>
    </xf>
    <xf numFmtId="0" fontId="67" fillId="0" borderId="78" xfId="0" applyFont="1" applyBorder="1" applyAlignment="1">
      <alignment wrapText="1"/>
    </xf>
    <xf numFmtId="0" fontId="64" fillId="0" borderId="196" xfId="0" applyFont="1" applyBorder="1" applyAlignment="1">
      <alignment horizontal="center" vertical="center" wrapText="1"/>
    </xf>
    <xf numFmtId="0" fontId="64" fillId="0" borderId="72" xfId="0" applyFont="1" applyBorder="1" applyAlignment="1">
      <alignment horizontal="center" vertical="center" wrapText="1"/>
    </xf>
    <xf numFmtId="0" fontId="64" fillId="0" borderId="142" xfId="0" applyFont="1" applyBorder="1" applyAlignment="1">
      <alignment horizontal="center" vertical="center"/>
    </xf>
    <xf numFmtId="0" fontId="64" fillId="0" borderId="197" xfId="0" applyFont="1" applyBorder="1" applyAlignment="1">
      <alignment horizontal="center" vertical="center" wrapText="1"/>
    </xf>
    <xf numFmtId="0" fontId="64" fillId="0" borderId="115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2" fillId="0" borderId="137" xfId="0" applyFont="1" applyBorder="1" applyAlignment="1">
      <alignment horizontal="right"/>
    </xf>
    <xf numFmtId="0" fontId="36" fillId="0" borderId="118" xfId="0" applyFont="1" applyBorder="1" applyAlignment="1">
      <alignment wrapText="1"/>
    </xf>
    <xf numFmtId="0" fontId="0" fillId="0" borderId="78" xfId="0" applyBorder="1" applyAlignment="1">
      <alignment wrapText="1"/>
    </xf>
    <xf numFmtId="0" fontId="51" fillId="0" borderId="108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0" fontId="52" fillId="0" borderId="138" xfId="0" applyFont="1" applyBorder="1" applyAlignment="1">
      <alignment horizontal="center" vertical="center" wrapText="1"/>
    </xf>
    <xf numFmtId="0" fontId="52" fillId="0" borderId="139" xfId="0" applyFont="1" applyBorder="1" applyAlignment="1">
      <alignment horizontal="center" vertical="center" wrapText="1"/>
    </xf>
    <xf numFmtId="0" fontId="37" fillId="0" borderId="125" xfId="0" applyFont="1" applyBorder="1" applyAlignment="1">
      <alignment horizontal="center" vertical="center"/>
    </xf>
    <xf numFmtId="0" fontId="0" fillId="0" borderId="152" xfId="0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7" fillId="0" borderId="0" xfId="0" applyFont="1" applyBorder="1" applyAlignment="1">
      <alignment horizontal="center"/>
    </xf>
    <xf numFmtId="0" fontId="36" fillId="0" borderId="141" xfId="0" applyFont="1" applyBorder="1" applyAlignment="1">
      <alignment wrapText="1"/>
    </xf>
    <xf numFmtId="0" fontId="0" fillId="0" borderId="144" xfId="0" applyBorder="1" applyAlignment="1">
      <alignment wrapText="1"/>
    </xf>
    <xf numFmtId="0" fontId="36" fillId="0" borderId="142" xfId="0" applyFont="1" applyBorder="1" applyAlignment="1">
      <alignment vertical="center"/>
    </xf>
    <xf numFmtId="0" fontId="36" fillId="0" borderId="70" xfId="0" applyFont="1" applyBorder="1" applyAlignment="1">
      <alignment vertical="center"/>
    </xf>
    <xf numFmtId="0" fontId="38" fillId="0" borderId="0" xfId="0" applyFont="1" applyAlignment="1">
      <alignment horizontal="center"/>
    </xf>
    <xf numFmtId="0" fontId="36" fillId="0" borderId="85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14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205" xfId="0" applyFont="1" applyBorder="1" applyAlignment="1">
      <alignment wrapText="1"/>
    </xf>
    <xf numFmtId="0" fontId="38" fillId="0" borderId="0" xfId="0" applyFont="1" applyAlignment="1">
      <alignment horizontal="center" wrapText="1"/>
    </xf>
    <xf numFmtId="0" fontId="57" fillId="0" borderId="0" xfId="0" applyFont="1" applyBorder="1" applyAlignment="1">
      <alignment horizontal="center"/>
    </xf>
    <xf numFmtId="0" fontId="36" fillId="0" borderId="0" xfId="0" applyFont="1" applyAlignment="1"/>
    <xf numFmtId="0" fontId="36" fillId="0" borderId="129" xfId="0" applyFont="1" applyFill="1" applyBorder="1" applyAlignment="1"/>
    <xf numFmtId="0" fontId="36" fillId="0" borderId="130" xfId="0" applyFont="1" applyFill="1" applyBorder="1" applyAlignment="1"/>
    <xf numFmtId="0" fontId="37" fillId="0" borderId="3" xfId="0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27" xfId="0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7" fillId="0" borderId="83" xfId="0" applyFont="1" applyFill="1" applyBorder="1" applyAlignment="1">
      <alignment horizontal="center"/>
    </xf>
    <xf numFmtId="0" fontId="37" fillId="0" borderId="128" xfId="0" applyFont="1" applyFill="1" applyBorder="1" applyAlignment="1">
      <alignment horizontal="center"/>
    </xf>
    <xf numFmtId="0" fontId="37" fillId="0" borderId="129" xfId="0" applyFont="1" applyFill="1" applyBorder="1" applyAlignment="1"/>
    <xf numFmtId="0" fontId="37" fillId="0" borderId="130" xfId="0" applyFont="1" applyFill="1" applyBorder="1" applyAlignment="1"/>
    <xf numFmtId="0" fontId="45" fillId="0" borderId="3" xfId="4" applyFont="1" applyBorder="1" applyAlignment="1">
      <alignment horizontal="center"/>
    </xf>
    <xf numFmtId="0" fontId="45" fillId="0" borderId="50" xfId="4" applyFont="1" applyBorder="1" applyAlignment="1">
      <alignment horizontal="center"/>
    </xf>
    <xf numFmtId="0" fontId="45" fillId="0" borderId="127" xfId="4" applyFont="1" applyBorder="1" applyAlignment="1">
      <alignment horizontal="center"/>
    </xf>
    <xf numFmtId="0" fontId="46" fillId="0" borderId="3" xfId="4" applyFont="1" applyBorder="1" applyAlignment="1">
      <alignment horizontal="left"/>
    </xf>
    <xf numFmtId="0" fontId="46" fillId="0" borderId="50" xfId="4" applyFont="1" applyBorder="1" applyAlignment="1">
      <alignment horizontal="left"/>
    </xf>
    <xf numFmtId="0" fontId="46" fillId="0" borderId="127" xfId="4" applyFont="1" applyBorder="1" applyAlignment="1">
      <alignment horizontal="left"/>
    </xf>
    <xf numFmtId="0" fontId="45" fillId="0" borderId="0" xfId="4" applyFont="1" applyBorder="1" applyAlignment="1">
      <alignment horizontal="center" vertical="center" wrapText="1"/>
    </xf>
    <xf numFmtId="0" fontId="46" fillId="0" borderId="0" xfId="4" applyFont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45" fillId="0" borderId="0" xfId="4" applyFont="1" applyAlignment="1">
      <alignment horizontal="center"/>
    </xf>
    <xf numFmtId="0" fontId="37" fillId="0" borderId="96" xfId="0" applyFont="1" applyBorder="1" applyAlignment="1">
      <alignment horizontal="center"/>
    </xf>
    <xf numFmtId="0" fontId="37" fillId="0" borderId="26" xfId="0" applyFont="1" applyBorder="1" applyAlignment="1">
      <alignment horizontal="center"/>
    </xf>
    <xf numFmtId="0" fontId="37" fillId="0" borderId="30" xfId="0" applyFont="1" applyBorder="1" applyAlignment="1">
      <alignment horizontal="center"/>
    </xf>
    <xf numFmtId="0" fontId="37" fillId="0" borderId="125" xfId="0" applyFont="1" applyBorder="1" applyAlignment="1"/>
    <xf numFmtId="0" fontId="37" fillId="0" borderId="126" xfId="0" applyFont="1" applyBorder="1" applyAlignment="1"/>
    <xf numFmtId="0" fontId="37" fillId="0" borderId="203" xfId="0" applyFont="1" applyBorder="1" applyAlignment="1"/>
    <xf numFmtId="0" fontId="36" fillId="0" borderId="0" xfId="0" applyFont="1" applyBorder="1" applyAlignment="1">
      <alignment horizontal="left"/>
    </xf>
    <xf numFmtId="0" fontId="36" fillId="0" borderId="11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left"/>
    </xf>
    <xf numFmtId="0" fontId="36" fillId="0" borderId="3" xfId="0" applyFont="1" applyFill="1" applyBorder="1" applyAlignment="1">
      <alignment horizontal="left"/>
    </xf>
    <xf numFmtId="0" fontId="36" fillId="0" borderId="112" xfId="0" applyFont="1" applyFill="1" applyBorder="1" applyAlignment="1">
      <alignment horizontal="left"/>
    </xf>
    <xf numFmtId="0" fontId="36" fillId="0" borderId="113" xfId="0" applyFont="1" applyFill="1" applyBorder="1" applyAlignment="1">
      <alignment horizontal="left"/>
    </xf>
    <xf numFmtId="0" fontId="36" fillId="0" borderId="114" xfId="0" applyFont="1" applyFill="1" applyBorder="1" applyAlignment="1">
      <alignment horizontal="left"/>
    </xf>
    <xf numFmtId="0" fontId="36" fillId="0" borderId="0" xfId="0" applyFont="1" applyBorder="1" applyAlignment="1">
      <alignment horizontal="center"/>
    </xf>
    <xf numFmtId="0" fontId="36" fillId="0" borderId="106" xfId="0" applyFont="1" applyFill="1" applyBorder="1" applyAlignment="1"/>
    <xf numFmtId="0" fontId="37" fillId="0" borderId="26" xfId="0" applyFont="1" applyFill="1" applyBorder="1" applyAlignment="1"/>
    <xf numFmtId="0" fontId="37" fillId="0" borderId="30" xfId="0" applyFont="1" applyFill="1" applyBorder="1" applyAlignment="1">
      <alignment horizontal="center"/>
    </xf>
    <xf numFmtId="0" fontId="36" fillId="0" borderId="108" xfId="0" applyFont="1" applyFill="1" applyBorder="1" applyAlignment="1">
      <alignment horizontal="left"/>
    </xf>
    <xf numFmtId="0" fontId="36" fillId="0" borderId="109" xfId="0" applyFont="1" applyFill="1" applyBorder="1" applyAlignment="1">
      <alignment horizontal="left"/>
    </xf>
    <xf numFmtId="0" fontId="36" fillId="0" borderId="110" xfId="0" applyFont="1" applyFill="1" applyBorder="1" applyAlignment="1">
      <alignment horizontal="left"/>
    </xf>
    <xf numFmtId="0" fontId="36" fillId="0" borderId="81" xfId="0" applyFont="1" applyFill="1" applyBorder="1" applyAlignment="1"/>
    <xf numFmtId="0" fontId="36" fillId="0" borderId="63" xfId="0" applyFont="1" applyFill="1" applyBorder="1" applyAlignment="1"/>
    <xf numFmtId="0" fontId="37" fillId="0" borderId="55" xfId="0" applyFont="1" applyBorder="1" applyAlignment="1"/>
    <xf numFmtId="0" fontId="37" fillId="0" borderId="57" xfId="0" applyFont="1" applyBorder="1" applyAlignment="1"/>
    <xf numFmtId="0" fontId="0" fillId="0" borderId="0" xfId="0" applyFill="1" applyAlignment="1">
      <alignment horizontal="center"/>
    </xf>
    <xf numFmtId="0" fontId="37" fillId="0" borderId="26" xfId="0" applyFont="1" applyFill="1" applyBorder="1" applyAlignment="1">
      <alignment horizontal="center"/>
    </xf>
    <xf numFmtId="0" fontId="37" fillId="0" borderId="83" xfId="0" applyFont="1" applyBorder="1" applyAlignment="1">
      <alignment horizontal="center"/>
    </xf>
    <xf numFmtId="0" fontId="37" fillId="0" borderId="84" xfId="0" applyFont="1" applyBorder="1" applyAlignment="1">
      <alignment horizontal="center"/>
    </xf>
    <xf numFmtId="0" fontId="40" fillId="0" borderId="30" xfId="0" applyFont="1" applyBorder="1" applyAlignment="1"/>
    <xf numFmtId="3" fontId="37" fillId="0" borderId="166" xfId="0" applyNumberFormat="1" applyFont="1" applyFill="1" applyBorder="1" applyAlignment="1"/>
  </cellXfs>
  <cellStyles count="6">
    <cellStyle name="Ezres" xfId="1" builtinId="3"/>
    <cellStyle name="Magyarázó szöveg" xfId="3" builtinId="53" customBuiltin="1"/>
    <cellStyle name="Normál" xfId="0" builtinId="0"/>
    <cellStyle name="Normál 2 3" xfId="5"/>
    <cellStyle name="Normál 4" xfId="4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vatal5/AppData/Local/Microsoft/Windows/Temporary%20Internet%20Files/Content.IE5/RMHZCEC9/Egerl&#246;v&#337;%20&#214;nk.%202015.%20Z&#225;rsz&#225;mad&#225;s%20v&#233;gle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sz_ melléklet"/>
      <sheetName val="2_sz_ melléklet"/>
      <sheetName val="3_sz_melléklet"/>
      <sheetName val="4_sz_ melléklet"/>
      <sheetName val="5 6_sz_melléklet"/>
      <sheetName val=" 7_8_9 sz. melléklet"/>
      <sheetName val="10 11 sz_melléklet"/>
      <sheetName val="12_sz_ melléklet"/>
      <sheetName val="13_14_15_sz_ melléklet"/>
      <sheetName val="16 17 sz_melléklet"/>
      <sheetName val="18 19_20_sz_ melléklet"/>
      <sheetName val="21_22_23  sz. melléklet"/>
      <sheetName val="24_25 sz. melléklet"/>
      <sheetName val=" 25_26 sz. melléklet"/>
      <sheetName val="28 sz. mell"/>
      <sheetName val="29_ sz_ melléklet"/>
      <sheetName val="30._sz_ melléklet"/>
      <sheetName val="31_sz_ melléklet"/>
      <sheetName val="32 sz melléklet"/>
      <sheetName val="33_34 sz_ melléklet"/>
      <sheetName val="35 sz melléklet"/>
      <sheetName val="36_sz_ melléklet"/>
      <sheetName val="37. sz melléklet"/>
      <sheetName val="38._ sz_ melléklet"/>
      <sheetName val="39_sz_ melléklet"/>
      <sheetName val="  40_41. sz_ melléklet"/>
      <sheetName val="42 sz melléklet"/>
      <sheetName val="  43_44_sz_ melléklet"/>
      <sheetName val="45_46 sz. mell."/>
      <sheetName val="47. sz. mell."/>
      <sheetName val="48. sz. mell."/>
      <sheetName val="49. sz. mell."/>
      <sheetName val="50. sz. mell.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C5" zoomScaleNormal="100" workbookViewId="0">
      <selection activeCell="E9" sqref="E9:E13"/>
    </sheetView>
  </sheetViews>
  <sheetFormatPr defaultRowHeight="14.25" x14ac:dyDescent="0.2"/>
  <cols>
    <col min="1" max="1" width="3.75"/>
    <col min="2" max="2" width="42" customWidth="1"/>
    <col min="3" max="3" width="8.875" customWidth="1"/>
    <col min="4" max="4" width="10.125" customWidth="1"/>
    <col min="5" max="5" width="9.875" customWidth="1"/>
    <col min="6" max="6" width="6.375" customWidth="1"/>
    <col min="7" max="7" width="30.625" customWidth="1"/>
    <col min="8" max="8" width="9.875" customWidth="1"/>
    <col min="9" max="9" width="12.125" customWidth="1"/>
    <col min="10" max="10" width="12" customWidth="1"/>
    <col min="11" max="11" width="9.375" customWidth="1"/>
    <col min="12" max="1025" width="8.875"/>
  </cols>
  <sheetData>
    <row r="1" spans="1:11" x14ac:dyDescent="0.2">
      <c r="A1" s="1209" t="s">
        <v>970</v>
      </c>
      <c r="B1" s="1209"/>
      <c r="C1" s="1209"/>
      <c r="D1" s="1209"/>
      <c r="E1" s="1209"/>
      <c r="F1" s="1209"/>
      <c r="G1" s="1209"/>
      <c r="H1" s="1209"/>
      <c r="I1" s="1209"/>
      <c r="J1" s="1209"/>
    </row>
    <row r="2" spans="1:11" s="1" customFormat="1" ht="14.25" customHeight="1" x14ac:dyDescent="0.25">
      <c r="B2" s="1210" t="s">
        <v>0</v>
      </c>
      <c r="C2" s="1210"/>
      <c r="D2" s="1210"/>
      <c r="E2" s="1210"/>
      <c r="F2" s="1210"/>
      <c r="G2" s="1210"/>
      <c r="H2" s="1210"/>
      <c r="I2" s="1210"/>
      <c r="J2" s="1210"/>
    </row>
    <row r="3" spans="1:11" s="1" customFormat="1" ht="13.5" customHeight="1" x14ac:dyDescent="0.25">
      <c r="B3" s="1210" t="s">
        <v>964</v>
      </c>
      <c r="C3" s="1210"/>
      <c r="D3" s="1210"/>
      <c r="E3" s="1210"/>
      <c r="F3" s="1210"/>
      <c r="G3" s="1210"/>
      <c r="H3" s="1210"/>
      <c r="I3" s="1210"/>
      <c r="J3" s="1210"/>
    </row>
    <row r="4" spans="1:11" ht="12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 t="s">
        <v>1</v>
      </c>
    </row>
    <row r="5" spans="1:11" ht="13.5" customHeight="1" x14ac:dyDescent="0.2">
      <c r="A5" s="1211" t="s">
        <v>2</v>
      </c>
      <c r="B5" s="1212" t="s">
        <v>3</v>
      </c>
      <c r="C5" s="1212"/>
      <c r="D5" s="1212"/>
      <c r="E5" s="1212"/>
      <c r="F5" s="1212"/>
      <c r="G5" s="1212" t="s">
        <v>4</v>
      </c>
      <c r="H5" s="1212"/>
      <c r="I5" s="1212"/>
      <c r="J5" s="1212"/>
      <c r="K5" s="1212"/>
    </row>
    <row r="6" spans="1:11" s="4" customFormat="1" ht="24" customHeight="1" x14ac:dyDescent="0.2">
      <c r="A6" s="1211"/>
      <c r="B6" s="913" t="s">
        <v>5</v>
      </c>
      <c r="C6" s="914" t="s">
        <v>6</v>
      </c>
      <c r="D6" s="914" t="s">
        <v>7</v>
      </c>
      <c r="E6" s="914" t="s">
        <v>8</v>
      </c>
      <c r="F6" s="914" t="s">
        <v>9</v>
      </c>
      <c r="G6" s="913" t="s">
        <v>5</v>
      </c>
      <c r="H6" s="914" t="s">
        <v>10</v>
      </c>
      <c r="I6" s="914" t="s">
        <v>7</v>
      </c>
      <c r="J6" s="914" t="s">
        <v>8</v>
      </c>
      <c r="K6" s="914" t="s">
        <v>9</v>
      </c>
    </row>
    <row r="7" spans="1:11" s="5" customFormat="1" ht="12" x14ac:dyDescent="0.2">
      <c r="A7" s="915" t="s">
        <v>11</v>
      </c>
      <c r="B7" s="916" t="s">
        <v>12</v>
      </c>
      <c r="C7" s="916" t="s">
        <v>13</v>
      </c>
      <c r="D7" s="916" t="s">
        <v>14</v>
      </c>
      <c r="E7" s="916" t="s">
        <v>15</v>
      </c>
      <c r="F7" s="916" t="s">
        <v>16</v>
      </c>
      <c r="G7" s="916" t="s">
        <v>17</v>
      </c>
      <c r="H7" s="916" t="s">
        <v>18</v>
      </c>
      <c r="I7" s="916" t="s">
        <v>19</v>
      </c>
      <c r="J7" s="916" t="s">
        <v>20</v>
      </c>
      <c r="K7" s="916" t="s">
        <v>21</v>
      </c>
    </row>
    <row r="8" spans="1:11" s="4" customFormat="1" ht="26.25" customHeight="1" x14ac:dyDescent="0.2">
      <c r="A8" s="937">
        <v>1</v>
      </c>
      <c r="B8" s="907" t="s">
        <v>980</v>
      </c>
      <c r="C8" s="917">
        <f>C9+C10+C11</f>
        <v>61729850</v>
      </c>
      <c r="D8" s="917">
        <f>D9+D10+D11</f>
        <v>71552875</v>
      </c>
      <c r="E8" s="917">
        <f>E9+E10+E11+E13</f>
        <v>68074036</v>
      </c>
      <c r="F8" s="935">
        <f t="shared" ref="F8:F9" si="0">E8/D8</f>
        <v>0.95138086345237705</v>
      </c>
      <c r="G8" s="907" t="s">
        <v>23</v>
      </c>
      <c r="H8" s="918">
        <f>SUM(H9:H13)</f>
        <v>71771085</v>
      </c>
      <c r="I8" s="918">
        <f t="shared" ref="I8:J8" si="1">SUM(I9:I13)</f>
        <v>87203726</v>
      </c>
      <c r="J8" s="918">
        <f t="shared" si="1"/>
        <v>76235440</v>
      </c>
      <c r="K8" s="938">
        <f>J8/I8</f>
        <v>0.87422227807100816</v>
      </c>
    </row>
    <row r="9" spans="1:11" ht="19.5" customHeight="1" x14ac:dyDescent="0.2">
      <c r="A9" s="937">
        <v>2</v>
      </c>
      <c r="B9" s="920" t="s">
        <v>971</v>
      </c>
      <c r="C9" s="921">
        <v>5700000</v>
      </c>
      <c r="D9" s="921">
        <v>5701000</v>
      </c>
      <c r="E9" s="921">
        <v>5277696</v>
      </c>
      <c r="F9" s="935">
        <f t="shared" si="0"/>
        <v>0.92574916681283981</v>
      </c>
      <c r="G9" s="909" t="s">
        <v>25</v>
      </c>
      <c r="H9" s="922">
        <v>18834340</v>
      </c>
      <c r="I9" s="922">
        <v>19498654</v>
      </c>
      <c r="J9" s="922">
        <v>17129101</v>
      </c>
      <c r="K9" s="938">
        <f t="shared" ref="K9:K29" si="2">J9/I9</f>
        <v>0.87847607327151911</v>
      </c>
    </row>
    <row r="10" spans="1:11" ht="23.25" customHeight="1" x14ac:dyDescent="0.2">
      <c r="A10" s="937">
        <v>3</v>
      </c>
      <c r="B10" s="920" t="s">
        <v>972</v>
      </c>
      <c r="C10" s="921">
        <v>5550000</v>
      </c>
      <c r="D10" s="921">
        <v>8098937</v>
      </c>
      <c r="E10" s="921">
        <v>7697151</v>
      </c>
      <c r="F10" s="935">
        <f>E10/D10</f>
        <v>0.95039027961323819</v>
      </c>
      <c r="G10" s="909" t="s">
        <v>27</v>
      </c>
      <c r="H10" s="922">
        <v>2827531</v>
      </c>
      <c r="I10" s="922">
        <v>2930530</v>
      </c>
      <c r="J10" s="922">
        <v>2676932</v>
      </c>
      <c r="K10" s="938">
        <f t="shared" si="2"/>
        <v>0.91346343494180238</v>
      </c>
    </row>
    <row r="11" spans="1:11" ht="23.25" customHeight="1" x14ac:dyDescent="0.2">
      <c r="A11" s="937">
        <v>4</v>
      </c>
      <c r="B11" s="920" t="s">
        <v>973</v>
      </c>
      <c r="C11" s="921">
        <v>50479850</v>
      </c>
      <c r="D11" s="921">
        <v>57752938</v>
      </c>
      <c r="E11" s="921">
        <v>55049189</v>
      </c>
      <c r="F11" s="935">
        <f>E11/D11</f>
        <v>0.95318421722545099</v>
      </c>
      <c r="G11" s="909" t="s">
        <v>29</v>
      </c>
      <c r="H11" s="922">
        <v>22531714</v>
      </c>
      <c r="I11" s="922">
        <v>32003942</v>
      </c>
      <c r="J11" s="922">
        <v>25647525</v>
      </c>
      <c r="K11" s="938">
        <f t="shared" si="2"/>
        <v>0.80138643545848198</v>
      </c>
    </row>
    <row r="12" spans="1:11" ht="18" customHeight="1" x14ac:dyDescent="0.2">
      <c r="A12" s="937">
        <v>5</v>
      </c>
      <c r="B12" s="911" t="s">
        <v>31</v>
      </c>
      <c r="C12" s="921"/>
      <c r="D12" s="921"/>
      <c r="E12" s="921"/>
      <c r="F12" s="935"/>
      <c r="G12" s="909" t="s">
        <v>32</v>
      </c>
      <c r="H12" s="922">
        <v>21515500</v>
      </c>
      <c r="I12" s="922">
        <v>26413300</v>
      </c>
      <c r="J12" s="922">
        <v>25619829</v>
      </c>
      <c r="K12" s="938">
        <f t="shared" si="2"/>
        <v>0.96995941438593436</v>
      </c>
    </row>
    <row r="13" spans="1:11" ht="18.75" customHeight="1" x14ac:dyDescent="0.2">
      <c r="A13" s="937">
        <v>6</v>
      </c>
      <c r="B13" s="907" t="s">
        <v>34</v>
      </c>
      <c r="C13" s="921">
        <v>0</v>
      </c>
      <c r="D13" s="921">
        <v>0</v>
      </c>
      <c r="E13" s="921">
        <v>50000</v>
      </c>
      <c r="F13" s="935"/>
      <c r="G13" s="909" t="s">
        <v>35</v>
      </c>
      <c r="H13" s="922">
        <v>6062000</v>
      </c>
      <c r="I13" s="922">
        <v>6357300</v>
      </c>
      <c r="J13" s="922">
        <v>5162053</v>
      </c>
      <c r="K13" s="938">
        <f t="shared" si="2"/>
        <v>0.8119882654586067</v>
      </c>
    </row>
    <row r="14" spans="1:11" ht="21" customHeight="1" x14ac:dyDescent="0.2">
      <c r="A14" s="937">
        <v>7</v>
      </c>
      <c r="B14" s="907" t="s">
        <v>981</v>
      </c>
      <c r="C14" s="917">
        <v>0</v>
      </c>
      <c r="D14" s="917">
        <v>77907024</v>
      </c>
      <c r="E14" s="917">
        <v>77907024</v>
      </c>
      <c r="F14" s="935">
        <v>1</v>
      </c>
      <c r="G14" s="907" t="s">
        <v>37</v>
      </c>
      <c r="H14" s="918">
        <f>H15+H16</f>
        <v>61120449</v>
      </c>
      <c r="I14" s="918">
        <f t="shared" ref="I14:J14" si="3">I15+I16</f>
        <v>133447857</v>
      </c>
      <c r="J14" s="918">
        <f t="shared" si="3"/>
        <v>62800777</v>
      </c>
      <c r="K14" s="938">
        <f t="shared" si="2"/>
        <v>0.47060161483147683</v>
      </c>
    </row>
    <row r="15" spans="1:11" ht="20.25" customHeight="1" x14ac:dyDescent="0.2">
      <c r="A15" s="937">
        <v>8</v>
      </c>
      <c r="B15" s="920" t="s">
        <v>974</v>
      </c>
      <c r="C15" s="921">
        <v>0</v>
      </c>
      <c r="D15" s="921">
        <v>0</v>
      </c>
      <c r="E15" s="921">
        <v>0</v>
      </c>
      <c r="F15" s="935"/>
      <c r="G15" s="909" t="s">
        <v>39</v>
      </c>
      <c r="H15" s="922">
        <v>46245000</v>
      </c>
      <c r="I15" s="922">
        <v>48666672</v>
      </c>
      <c r="J15" s="922">
        <v>44110498</v>
      </c>
      <c r="K15" s="938">
        <f t="shared" si="2"/>
        <v>0.90637999656109625</v>
      </c>
    </row>
    <row r="16" spans="1:11" ht="27" customHeight="1" x14ac:dyDescent="0.2">
      <c r="A16" s="937">
        <v>9</v>
      </c>
      <c r="B16" s="920" t="s">
        <v>975</v>
      </c>
      <c r="C16" s="921">
        <v>0</v>
      </c>
      <c r="D16" s="921">
        <v>77907024</v>
      </c>
      <c r="E16" s="921">
        <v>77907024</v>
      </c>
      <c r="F16" s="935">
        <v>1</v>
      </c>
      <c r="G16" s="909" t="s">
        <v>41</v>
      </c>
      <c r="H16" s="922">
        <v>14875449</v>
      </c>
      <c r="I16" s="922">
        <v>84781185</v>
      </c>
      <c r="J16" s="922">
        <v>18690279</v>
      </c>
      <c r="K16" s="938">
        <f t="shared" si="2"/>
        <v>0.22045314653245293</v>
      </c>
    </row>
    <row r="17" spans="1:11" ht="15" customHeight="1" x14ac:dyDescent="0.2">
      <c r="A17" s="937">
        <v>10</v>
      </c>
      <c r="B17" s="909" t="s">
        <v>43</v>
      </c>
      <c r="C17" s="921">
        <v>0</v>
      </c>
      <c r="D17" s="921">
        <v>0</v>
      </c>
      <c r="E17" s="921">
        <v>0</v>
      </c>
      <c r="F17" s="935"/>
      <c r="G17" s="909" t="s">
        <v>44</v>
      </c>
      <c r="H17" s="922"/>
      <c r="I17" s="922">
        <v>0</v>
      </c>
      <c r="J17" s="923">
        <v>0</v>
      </c>
      <c r="K17" s="938"/>
    </row>
    <row r="18" spans="1:11" ht="15.75" customHeight="1" x14ac:dyDescent="0.2">
      <c r="A18" s="937">
        <v>11</v>
      </c>
      <c r="B18" s="911" t="s">
        <v>46</v>
      </c>
      <c r="C18" s="921">
        <v>0</v>
      </c>
      <c r="D18" s="921">
        <v>0</v>
      </c>
      <c r="E18" s="921">
        <v>0</v>
      </c>
      <c r="F18" s="935"/>
      <c r="G18" s="911" t="s">
        <v>47</v>
      </c>
      <c r="H18" s="922">
        <v>0</v>
      </c>
      <c r="I18" s="922">
        <v>0</v>
      </c>
      <c r="J18" s="923">
        <v>0</v>
      </c>
      <c r="K18" s="938"/>
    </row>
    <row r="19" spans="1:11" ht="6.75" hidden="1" customHeight="1" x14ac:dyDescent="0.2">
      <c r="A19" s="937">
        <v>12</v>
      </c>
      <c r="B19" s="911"/>
      <c r="C19" s="917"/>
      <c r="D19" s="917"/>
      <c r="E19" s="917"/>
      <c r="F19" s="935"/>
      <c r="G19" s="911"/>
      <c r="H19" s="918"/>
      <c r="I19" s="918"/>
      <c r="J19" s="919"/>
      <c r="K19" s="938" t="e">
        <f t="shared" si="2"/>
        <v>#DIV/0!</v>
      </c>
    </row>
    <row r="20" spans="1:11" ht="16.5" customHeight="1" x14ac:dyDescent="0.2">
      <c r="A20" s="937">
        <v>13</v>
      </c>
      <c r="B20" s="907" t="s">
        <v>979</v>
      </c>
      <c r="C20" s="917">
        <v>73050032</v>
      </c>
      <c r="D20" s="917">
        <v>73080032</v>
      </c>
      <c r="E20" s="917">
        <f>E21+E22+E27</f>
        <v>74745935</v>
      </c>
      <c r="F20" s="935">
        <v>1</v>
      </c>
      <c r="G20" s="907" t="s">
        <v>49</v>
      </c>
      <c r="H20" s="919">
        <v>1888348</v>
      </c>
      <c r="I20" s="919">
        <v>1888348</v>
      </c>
      <c r="J20" s="919">
        <v>1888348</v>
      </c>
      <c r="K20" s="938">
        <f>J20/H20</f>
        <v>1</v>
      </c>
    </row>
    <row r="21" spans="1:11" ht="17.25" customHeight="1" x14ac:dyDescent="0.2">
      <c r="A21" s="937">
        <v>14</v>
      </c>
      <c r="B21" s="920" t="s">
        <v>976</v>
      </c>
      <c r="C21" s="921">
        <v>73050032</v>
      </c>
      <c r="D21" s="921">
        <v>73080032</v>
      </c>
      <c r="E21" s="921">
        <v>73080032</v>
      </c>
      <c r="F21" s="935">
        <v>1</v>
      </c>
      <c r="G21" s="909" t="s">
        <v>51</v>
      </c>
      <c r="H21" s="922">
        <v>0</v>
      </c>
      <c r="I21" s="922">
        <v>0</v>
      </c>
      <c r="J21" s="922">
        <v>0</v>
      </c>
      <c r="K21" s="938"/>
    </row>
    <row r="22" spans="1:11" ht="15" customHeight="1" x14ac:dyDescent="0.2">
      <c r="A22" s="937">
        <v>15</v>
      </c>
      <c r="B22" s="909" t="s">
        <v>53</v>
      </c>
      <c r="C22" s="921"/>
      <c r="D22" s="921"/>
      <c r="E22" s="921">
        <v>1665690</v>
      </c>
      <c r="F22" s="935"/>
      <c r="G22" s="909" t="s">
        <v>961</v>
      </c>
      <c r="H22" s="922"/>
      <c r="I22" s="922"/>
      <c r="J22" s="922">
        <v>0</v>
      </c>
      <c r="K22" s="938"/>
    </row>
    <row r="23" spans="1:11" ht="15" customHeight="1" x14ac:dyDescent="0.2">
      <c r="A23" s="937">
        <v>16</v>
      </c>
      <c r="B23" s="909" t="s">
        <v>55</v>
      </c>
      <c r="C23" s="921"/>
      <c r="D23" s="921"/>
      <c r="E23" s="921">
        <v>0</v>
      </c>
      <c r="F23" s="935"/>
      <c r="G23" s="909" t="s">
        <v>56</v>
      </c>
      <c r="H23" s="922">
        <v>1478348</v>
      </c>
      <c r="I23" s="922">
        <v>1478348</v>
      </c>
      <c r="J23" s="919">
        <v>1478348</v>
      </c>
      <c r="K23" s="938">
        <f t="shared" si="2"/>
        <v>1</v>
      </c>
    </row>
    <row r="24" spans="1:11" ht="15" customHeight="1" x14ac:dyDescent="0.2">
      <c r="A24" s="937">
        <v>17</v>
      </c>
      <c r="B24" s="909" t="s">
        <v>58</v>
      </c>
      <c r="C24" s="921"/>
      <c r="D24" s="921"/>
      <c r="E24" s="921">
        <v>0</v>
      </c>
      <c r="F24" s="935"/>
      <c r="G24" s="934" t="s">
        <v>59</v>
      </c>
      <c r="H24" s="922"/>
      <c r="I24" s="922">
        <v>0</v>
      </c>
      <c r="J24" s="919">
        <v>0</v>
      </c>
      <c r="K24" s="938"/>
    </row>
    <row r="25" spans="1:11" ht="26.25" customHeight="1" x14ac:dyDescent="0.2">
      <c r="A25" s="937">
        <v>18</v>
      </c>
      <c r="B25" s="920" t="s">
        <v>977</v>
      </c>
      <c r="C25" s="921">
        <v>0</v>
      </c>
      <c r="D25" s="921">
        <v>0</v>
      </c>
      <c r="E25" s="921">
        <v>0</v>
      </c>
      <c r="F25" s="935"/>
      <c r="G25" s="909" t="s">
        <v>978</v>
      </c>
      <c r="H25" s="922">
        <v>0</v>
      </c>
      <c r="I25" s="922"/>
      <c r="J25" s="919">
        <v>0</v>
      </c>
      <c r="K25" s="938"/>
    </row>
    <row r="26" spans="1:11" ht="15" customHeight="1" x14ac:dyDescent="0.2">
      <c r="A26" s="937">
        <v>19</v>
      </c>
      <c r="B26" s="924" t="s">
        <v>62</v>
      </c>
      <c r="C26" s="921">
        <v>0</v>
      </c>
      <c r="D26" s="921"/>
      <c r="E26" s="921">
        <v>0</v>
      </c>
      <c r="F26" s="935"/>
      <c r="G26" s="924" t="s">
        <v>63</v>
      </c>
      <c r="H26" s="922">
        <v>410000</v>
      </c>
      <c r="I26" s="922">
        <v>410000</v>
      </c>
      <c r="J26" s="919">
        <v>410000</v>
      </c>
      <c r="K26" s="938">
        <f t="shared" si="2"/>
        <v>1</v>
      </c>
    </row>
    <row r="27" spans="1:11" ht="15" customHeight="1" x14ac:dyDescent="0.2">
      <c r="A27" s="937">
        <v>20</v>
      </c>
      <c r="B27" s="924" t="s">
        <v>65</v>
      </c>
      <c r="C27" s="921">
        <v>0</v>
      </c>
      <c r="D27" s="921">
        <v>0</v>
      </c>
      <c r="E27" s="921">
        <v>213</v>
      </c>
      <c r="F27" s="935"/>
      <c r="G27" s="924" t="s">
        <v>66</v>
      </c>
      <c r="H27" s="922"/>
      <c r="I27" s="922"/>
      <c r="J27" s="922"/>
      <c r="K27" s="938"/>
    </row>
    <row r="28" spans="1:11" ht="15" customHeight="1" x14ac:dyDescent="0.2">
      <c r="A28" s="937">
        <v>21</v>
      </c>
      <c r="B28" s="924" t="s">
        <v>67</v>
      </c>
      <c r="C28" s="921"/>
      <c r="D28" s="921"/>
      <c r="E28" s="921">
        <v>0</v>
      </c>
      <c r="F28" s="935"/>
      <c r="G28" s="924" t="s">
        <v>68</v>
      </c>
      <c r="H28" s="922"/>
      <c r="I28" s="922"/>
      <c r="J28" s="919"/>
      <c r="K28" s="938"/>
    </row>
    <row r="29" spans="1:11" s="30" customFormat="1" ht="29.25" customHeight="1" x14ac:dyDescent="0.25">
      <c r="A29" s="937">
        <v>22</v>
      </c>
      <c r="B29" s="907" t="s">
        <v>70</v>
      </c>
      <c r="C29" s="917">
        <f>C8+C14+C20</f>
        <v>134779882</v>
      </c>
      <c r="D29" s="917">
        <f>D8+D14+D20</f>
        <v>222539931</v>
      </c>
      <c r="E29" s="917">
        <f>E8+E14+E20</f>
        <v>220726995</v>
      </c>
      <c r="F29" s="936">
        <f>E29/D29</f>
        <v>0.9918534350583581</v>
      </c>
      <c r="G29" s="907" t="s">
        <v>71</v>
      </c>
      <c r="H29" s="918">
        <f>H8+H14+H20</f>
        <v>134779882</v>
      </c>
      <c r="I29" s="918">
        <f t="shared" ref="I29:J29" si="4">I8+I14+I20</f>
        <v>222539931</v>
      </c>
      <c r="J29" s="918">
        <f t="shared" si="4"/>
        <v>140924565</v>
      </c>
      <c r="K29" s="938">
        <f t="shared" si="2"/>
        <v>0.63325518421231108</v>
      </c>
    </row>
  </sheetData>
  <mergeCells count="6">
    <mergeCell ref="A1:J1"/>
    <mergeCell ref="B2:J2"/>
    <mergeCell ref="B3:J3"/>
    <mergeCell ref="A5:A6"/>
    <mergeCell ref="B5:F5"/>
    <mergeCell ref="G5:K5"/>
  </mergeCells>
  <printOptions gridLines="1"/>
  <pageMargins left="0" right="0" top="0.39370078740157483" bottom="0.39370078740157483" header="0.51181102362204722" footer="0.51181102362204722"/>
  <pageSetup paperSize="9" firstPageNumber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topLeftCell="A7" zoomScaleNormal="100" workbookViewId="0">
      <selection activeCell="C42" sqref="C42"/>
    </sheetView>
  </sheetViews>
  <sheetFormatPr defaultRowHeight="14.25" x14ac:dyDescent="0.2"/>
  <cols>
    <col min="1" max="1" width="3.625" style="1048"/>
    <col min="2" max="2" width="56.875"/>
    <col min="3" max="3" width="9.875" bestFit="1" customWidth="1"/>
    <col min="4" max="4" width="16" customWidth="1"/>
    <col min="5" max="5" width="11" customWidth="1"/>
    <col min="6" max="6" width="11.375" bestFit="1" customWidth="1"/>
    <col min="7" max="1025" width="8.875"/>
  </cols>
  <sheetData>
    <row r="2" spans="1:6" x14ac:dyDescent="0.2">
      <c r="A2" s="37"/>
      <c r="B2" s="31" t="s">
        <v>1002</v>
      </c>
      <c r="C2" s="31"/>
      <c r="D2" s="31"/>
      <c r="E2" s="31"/>
    </row>
    <row r="3" spans="1:6" ht="11.25" customHeight="1" x14ac:dyDescent="0.2">
      <c r="B3" s="36"/>
      <c r="C3" s="72"/>
    </row>
    <row r="4" spans="1:6" ht="15.75" x14ac:dyDescent="0.25">
      <c r="A4" s="1214" t="s">
        <v>329</v>
      </c>
      <c r="B4" s="1214"/>
      <c r="C4" s="1214"/>
      <c r="D4" s="1214"/>
      <c r="E4" s="1214"/>
      <c r="F4" s="1214"/>
    </row>
    <row r="5" spans="1:6" ht="7.5" customHeight="1" x14ac:dyDescent="0.25">
      <c r="B5" s="32"/>
      <c r="C5" s="32"/>
    </row>
    <row r="6" spans="1:6" x14ac:dyDescent="0.2">
      <c r="A6" s="1226" t="s">
        <v>176</v>
      </c>
      <c r="B6" s="1226"/>
      <c r="C6" s="1226"/>
      <c r="D6" s="1226"/>
      <c r="E6" s="1226"/>
      <c r="F6" s="1226"/>
    </row>
    <row r="7" spans="1:6" ht="27" customHeight="1" x14ac:dyDescent="0.2">
      <c r="A7" s="1049" t="s">
        <v>2</v>
      </c>
      <c r="B7" s="1040" t="s">
        <v>330</v>
      </c>
      <c r="C7" s="236" t="s">
        <v>6</v>
      </c>
      <c r="D7" s="237" t="s">
        <v>7</v>
      </c>
      <c r="E7" s="237" t="s">
        <v>8</v>
      </c>
      <c r="F7" s="237" t="s">
        <v>9</v>
      </c>
    </row>
    <row r="8" spans="1:6" ht="12.75" customHeight="1" x14ac:dyDescent="0.2">
      <c r="A8" s="1044" t="s">
        <v>11</v>
      </c>
      <c r="B8" s="1041" t="s">
        <v>12</v>
      </c>
      <c r="C8" s="238" t="s">
        <v>13</v>
      </c>
      <c r="D8" s="99"/>
      <c r="E8" s="99"/>
      <c r="F8" s="99"/>
    </row>
    <row r="9" spans="1:6" x14ac:dyDescent="0.2">
      <c r="A9" s="1042" t="s">
        <v>22</v>
      </c>
      <c r="B9" s="1043" t="s">
        <v>331</v>
      </c>
      <c r="C9" s="1054">
        <v>16816290</v>
      </c>
      <c r="D9" s="1054">
        <v>16816290</v>
      </c>
      <c r="E9" s="1054">
        <v>16816290</v>
      </c>
      <c r="F9" s="1010">
        <v>1</v>
      </c>
    </row>
    <row r="10" spans="1:6" ht="12.75" customHeight="1" x14ac:dyDescent="0.2">
      <c r="A10" s="1044" t="s">
        <v>24</v>
      </c>
      <c r="B10" s="1045" t="s">
        <v>332</v>
      </c>
      <c r="C10" s="1033">
        <v>16816290</v>
      </c>
      <c r="D10" s="1033">
        <v>16816290</v>
      </c>
      <c r="E10" s="1033">
        <v>16816290</v>
      </c>
      <c r="F10" s="1010">
        <v>1</v>
      </c>
    </row>
    <row r="11" spans="1:6" x14ac:dyDescent="0.2">
      <c r="A11" s="1044" t="s">
        <v>26</v>
      </c>
      <c r="B11" s="1039" t="s">
        <v>333</v>
      </c>
      <c r="C11" s="984"/>
      <c r="D11" s="984"/>
      <c r="E11" s="984"/>
      <c r="F11" s="1038"/>
    </row>
    <row r="12" spans="1:6" ht="12.75" customHeight="1" x14ac:dyDescent="0.2">
      <c r="A12" s="1044" t="s">
        <v>28</v>
      </c>
      <c r="B12" s="1045" t="s">
        <v>334</v>
      </c>
      <c r="C12" s="1005">
        <v>1942330</v>
      </c>
      <c r="D12" s="1005">
        <v>1942330</v>
      </c>
      <c r="E12" s="1005">
        <v>1942330</v>
      </c>
      <c r="F12" s="1010">
        <v>1</v>
      </c>
    </row>
    <row r="13" spans="1:6" ht="12.75" customHeight="1" x14ac:dyDescent="0.2">
      <c r="A13" s="1044" t="s">
        <v>30</v>
      </c>
      <c r="B13" s="1045" t="s">
        <v>335</v>
      </c>
      <c r="C13" s="1005">
        <v>2272000</v>
      </c>
      <c r="D13" s="1005">
        <v>2272000</v>
      </c>
      <c r="E13" s="1005">
        <v>2272000</v>
      </c>
      <c r="F13" s="1010">
        <v>1</v>
      </c>
    </row>
    <row r="14" spans="1:6" ht="12.75" customHeight="1" x14ac:dyDescent="0.2">
      <c r="A14" s="1044" t="s">
        <v>33</v>
      </c>
      <c r="B14" s="1045" t="s">
        <v>336</v>
      </c>
      <c r="C14" s="1005">
        <v>0</v>
      </c>
      <c r="D14" s="1005">
        <v>0</v>
      </c>
      <c r="E14" s="1005">
        <v>0</v>
      </c>
      <c r="F14" s="1010"/>
    </row>
    <row r="15" spans="1:6" ht="12.75" customHeight="1" x14ac:dyDescent="0.2">
      <c r="A15" s="1044" t="s">
        <v>36</v>
      </c>
      <c r="B15" s="1045" t="s">
        <v>337</v>
      </c>
      <c r="C15" s="1005">
        <v>1448260</v>
      </c>
      <c r="D15" s="1005">
        <v>1448260</v>
      </c>
      <c r="E15" s="1005">
        <v>1448260</v>
      </c>
      <c r="F15" s="1010">
        <v>1</v>
      </c>
    </row>
    <row r="16" spans="1:6" ht="12.75" customHeight="1" x14ac:dyDescent="0.2">
      <c r="A16" s="1044" t="s">
        <v>38</v>
      </c>
      <c r="B16" s="1045" t="s">
        <v>338</v>
      </c>
      <c r="C16" s="1005">
        <v>5000000</v>
      </c>
      <c r="D16" s="1005">
        <v>5000000</v>
      </c>
      <c r="E16" s="1005">
        <v>5000000</v>
      </c>
      <c r="F16" s="1010">
        <v>1</v>
      </c>
    </row>
    <row r="17" spans="1:6" ht="12.75" customHeight="1" x14ac:dyDescent="0.2">
      <c r="A17" s="1044" t="s">
        <v>40</v>
      </c>
      <c r="B17" s="1045" t="s">
        <v>339</v>
      </c>
      <c r="C17" s="998"/>
      <c r="D17" s="998"/>
      <c r="E17" s="998"/>
      <c r="F17" s="990"/>
    </row>
    <row r="18" spans="1:6" ht="12.75" customHeight="1" x14ac:dyDescent="0.2">
      <c r="A18" s="1044" t="s">
        <v>42</v>
      </c>
      <c r="B18" s="1045" t="s">
        <v>954</v>
      </c>
      <c r="C18" s="1024">
        <v>1120500</v>
      </c>
      <c r="D18" s="1024">
        <v>1120500</v>
      </c>
      <c r="E18" s="1024">
        <v>1120500</v>
      </c>
      <c r="F18" s="1006">
        <v>1</v>
      </c>
    </row>
    <row r="19" spans="1:6" ht="12.75" customHeight="1" x14ac:dyDescent="0.2">
      <c r="A19" s="1044"/>
      <c r="B19" s="1045" t="s">
        <v>340</v>
      </c>
      <c r="C19" s="1011">
        <v>5033200</v>
      </c>
      <c r="D19" s="1011">
        <v>5033200</v>
      </c>
      <c r="E19" s="1011">
        <v>5033200</v>
      </c>
      <c r="F19" s="1053">
        <v>1</v>
      </c>
    </row>
    <row r="20" spans="1:6" x14ac:dyDescent="0.2">
      <c r="A20" s="1042" t="s">
        <v>45</v>
      </c>
      <c r="B20" s="1043" t="s">
        <v>341</v>
      </c>
      <c r="C20" s="1019">
        <v>15687200</v>
      </c>
      <c r="D20" s="1019">
        <v>15136999</v>
      </c>
      <c r="E20" s="1019">
        <v>15136999</v>
      </c>
      <c r="F20" s="1016">
        <v>1</v>
      </c>
    </row>
    <row r="21" spans="1:6" ht="12.75" customHeight="1" x14ac:dyDescent="0.2">
      <c r="A21" s="1044" t="s">
        <v>48</v>
      </c>
      <c r="B21" s="1039" t="s">
        <v>342</v>
      </c>
      <c r="C21" s="1033">
        <v>6735876</v>
      </c>
      <c r="D21" s="1033">
        <v>6185675</v>
      </c>
      <c r="E21" s="1033">
        <v>6185675</v>
      </c>
      <c r="F21" s="1013">
        <v>1</v>
      </c>
    </row>
    <row r="22" spans="1:6" ht="12.75" customHeight="1" x14ac:dyDescent="0.2">
      <c r="A22" s="1044" t="s">
        <v>50</v>
      </c>
      <c r="B22" s="1045" t="s">
        <v>343</v>
      </c>
      <c r="C22" s="1005">
        <v>1688266</v>
      </c>
      <c r="D22" s="1005">
        <v>1688266</v>
      </c>
      <c r="E22" s="1005">
        <v>1688266</v>
      </c>
      <c r="F22" s="1010">
        <v>1</v>
      </c>
    </row>
    <row r="23" spans="1:6" ht="12.75" customHeight="1" x14ac:dyDescent="0.2">
      <c r="A23" s="1044" t="s">
        <v>52</v>
      </c>
      <c r="B23" s="1039" t="s">
        <v>344</v>
      </c>
      <c r="C23" s="1005">
        <v>2622900</v>
      </c>
      <c r="D23" s="1005">
        <v>2622900</v>
      </c>
      <c r="E23" s="1005">
        <v>2622900</v>
      </c>
      <c r="F23" s="1010">
        <v>1</v>
      </c>
    </row>
    <row r="24" spans="1:6" ht="12.75" customHeight="1" x14ac:dyDescent="0.2">
      <c r="A24" s="1044" t="s">
        <v>54</v>
      </c>
      <c r="B24" s="1039" t="s">
        <v>345</v>
      </c>
      <c r="C24" s="1005">
        <v>0</v>
      </c>
      <c r="D24" s="1005">
        <v>0</v>
      </c>
      <c r="E24" s="1005">
        <v>0</v>
      </c>
      <c r="F24" s="1010">
        <v>0</v>
      </c>
    </row>
    <row r="25" spans="1:6" ht="12.75" customHeight="1" x14ac:dyDescent="0.2">
      <c r="A25" s="1044" t="s">
        <v>57</v>
      </c>
      <c r="B25" s="1045" t="s">
        <v>346</v>
      </c>
      <c r="C25" s="1005">
        <v>735000</v>
      </c>
      <c r="D25" s="1005">
        <v>735000</v>
      </c>
      <c r="E25" s="1005">
        <v>735000</v>
      </c>
      <c r="F25" s="1010">
        <v>1</v>
      </c>
    </row>
    <row r="26" spans="1:6" ht="12.75" customHeight="1" x14ac:dyDescent="0.2">
      <c r="A26" s="1044" t="s">
        <v>60</v>
      </c>
      <c r="B26" s="1045" t="s">
        <v>347</v>
      </c>
      <c r="C26" s="1005">
        <v>1233733</v>
      </c>
      <c r="D26" s="1005">
        <v>1233733</v>
      </c>
      <c r="E26" s="1005">
        <v>1233733</v>
      </c>
      <c r="F26" s="1010">
        <v>1</v>
      </c>
    </row>
    <row r="27" spans="1:6" ht="12.75" customHeight="1" x14ac:dyDescent="0.2">
      <c r="A27" s="1044" t="s">
        <v>61</v>
      </c>
      <c r="B27" s="1045" t="s">
        <v>348</v>
      </c>
      <c r="C27" s="1005">
        <v>454533</v>
      </c>
      <c r="D27" s="1005">
        <v>454533</v>
      </c>
      <c r="E27" s="1005">
        <v>454533</v>
      </c>
      <c r="F27" s="1010">
        <v>1</v>
      </c>
    </row>
    <row r="28" spans="1:6" ht="12.75" customHeight="1" x14ac:dyDescent="0.2">
      <c r="A28" s="1044" t="s">
        <v>64</v>
      </c>
      <c r="B28" s="1045" t="s">
        <v>349</v>
      </c>
      <c r="C28" s="1005">
        <v>567000</v>
      </c>
      <c r="D28" s="1005">
        <v>567000</v>
      </c>
      <c r="E28" s="1005">
        <v>567000</v>
      </c>
      <c r="F28" s="1010">
        <v>1</v>
      </c>
    </row>
    <row r="29" spans="1:6" ht="12.75" customHeight="1" x14ac:dyDescent="0.2">
      <c r="A29" s="1044" t="s">
        <v>93</v>
      </c>
      <c r="B29" s="1045" t="s">
        <v>350</v>
      </c>
      <c r="C29" s="1005">
        <v>189000</v>
      </c>
      <c r="D29" s="1005">
        <v>189000</v>
      </c>
      <c r="E29" s="1005">
        <v>189000</v>
      </c>
      <c r="F29" s="1010">
        <v>1</v>
      </c>
    </row>
    <row r="30" spans="1:6" ht="12.75" customHeight="1" x14ac:dyDescent="0.2">
      <c r="A30" s="1044"/>
      <c r="B30" s="1045" t="s">
        <v>955</v>
      </c>
      <c r="C30" s="1024">
        <v>1460892</v>
      </c>
      <c r="D30" s="1024">
        <v>1460892</v>
      </c>
      <c r="E30" s="1024">
        <v>1460892</v>
      </c>
      <c r="F30" s="1006">
        <v>1</v>
      </c>
    </row>
    <row r="31" spans="1:6" ht="12.75" customHeight="1" x14ac:dyDescent="0.2">
      <c r="A31" s="1044" t="s">
        <v>95</v>
      </c>
      <c r="B31" s="1045"/>
      <c r="C31" s="995"/>
      <c r="D31" s="995"/>
      <c r="E31" s="995"/>
      <c r="F31" s="985"/>
    </row>
    <row r="32" spans="1:6" ht="25.5" customHeight="1" x14ac:dyDescent="0.2">
      <c r="A32" s="1042" t="s">
        <v>69</v>
      </c>
      <c r="B32" s="1043" t="s">
        <v>351</v>
      </c>
      <c r="C32" s="1019">
        <v>8660109</v>
      </c>
      <c r="D32" s="1019">
        <v>8683834</v>
      </c>
      <c r="E32" s="1019">
        <v>8683834</v>
      </c>
      <c r="F32" s="1016">
        <v>1</v>
      </c>
    </row>
    <row r="33" spans="1:6" ht="12.75" customHeight="1" x14ac:dyDescent="0.2">
      <c r="A33" s="1044" t="s">
        <v>98</v>
      </c>
      <c r="B33" s="1045" t="s">
        <v>352</v>
      </c>
      <c r="C33" s="1037"/>
      <c r="D33" s="1037"/>
      <c r="E33" s="1037"/>
      <c r="F33" s="989"/>
    </row>
    <row r="34" spans="1:6" ht="12.75" customHeight="1" x14ac:dyDescent="0.2">
      <c r="A34" s="1044" t="s">
        <v>100</v>
      </c>
      <c r="B34" s="1045" t="s">
        <v>353</v>
      </c>
      <c r="C34" s="984"/>
      <c r="D34" s="984"/>
      <c r="E34" s="984"/>
      <c r="F34" s="990"/>
    </row>
    <row r="35" spans="1:6" x14ac:dyDescent="0.2">
      <c r="A35" s="1044" t="s">
        <v>102</v>
      </c>
      <c r="B35" s="1039" t="s">
        <v>354</v>
      </c>
      <c r="C35" s="984"/>
      <c r="D35" s="984"/>
      <c r="E35" s="984"/>
      <c r="F35" s="990"/>
    </row>
    <row r="36" spans="1:6" ht="12.75" customHeight="1" x14ac:dyDescent="0.2">
      <c r="A36" s="1044" t="s">
        <v>104</v>
      </c>
      <c r="B36" s="1045" t="s">
        <v>355</v>
      </c>
      <c r="C36" s="984"/>
      <c r="D36" s="984"/>
      <c r="E36" s="984"/>
      <c r="F36" s="990"/>
    </row>
    <row r="37" spans="1:6" x14ac:dyDescent="0.2">
      <c r="A37" s="1044" t="s">
        <v>106</v>
      </c>
      <c r="B37" s="1039" t="s">
        <v>356</v>
      </c>
      <c r="C37" s="984"/>
      <c r="D37" s="984"/>
      <c r="E37" s="984"/>
      <c r="F37" s="990"/>
    </row>
    <row r="38" spans="1:6" ht="12.75" customHeight="1" x14ac:dyDescent="0.2">
      <c r="A38" s="1044" t="s">
        <v>108</v>
      </c>
      <c r="B38" s="1045" t="s">
        <v>357</v>
      </c>
      <c r="C38" s="1005">
        <v>1494720</v>
      </c>
      <c r="D38" s="1005">
        <v>1494720</v>
      </c>
      <c r="E38" s="1005">
        <v>1494720</v>
      </c>
      <c r="F38" s="1010">
        <v>1</v>
      </c>
    </row>
    <row r="39" spans="1:6" ht="12.75" customHeight="1" x14ac:dyDescent="0.2">
      <c r="A39" s="1044" t="s">
        <v>109</v>
      </c>
      <c r="B39" s="1045" t="s">
        <v>358</v>
      </c>
      <c r="C39" s="984"/>
      <c r="D39" s="984"/>
      <c r="E39" s="984"/>
      <c r="F39" s="990"/>
    </row>
    <row r="40" spans="1:6" ht="12.75" customHeight="1" x14ac:dyDescent="0.2">
      <c r="A40" s="1044" t="s">
        <v>110</v>
      </c>
      <c r="B40" s="1045" t="s">
        <v>359</v>
      </c>
      <c r="C40" s="984"/>
      <c r="D40" s="984"/>
      <c r="E40" s="984"/>
      <c r="F40" s="990"/>
    </row>
    <row r="41" spans="1:6" ht="24" customHeight="1" x14ac:dyDescent="0.2">
      <c r="A41" s="1044" t="s">
        <v>120</v>
      </c>
      <c r="B41" s="1039" t="s">
        <v>360</v>
      </c>
      <c r="C41" s="1005">
        <v>4688000</v>
      </c>
      <c r="D41" s="1005">
        <v>4688000</v>
      </c>
      <c r="E41" s="1005">
        <v>4688000</v>
      </c>
      <c r="F41" s="1010">
        <v>1</v>
      </c>
    </row>
    <row r="42" spans="1:6" ht="24" customHeight="1" x14ac:dyDescent="0.2">
      <c r="A42" s="1044" t="s">
        <v>122</v>
      </c>
      <c r="B42" s="1039" t="s">
        <v>361</v>
      </c>
      <c r="C42" s="984"/>
      <c r="D42" s="984"/>
      <c r="E42" s="984"/>
      <c r="F42" s="990"/>
    </row>
    <row r="43" spans="1:6" ht="13.5" customHeight="1" x14ac:dyDescent="0.2">
      <c r="A43" s="1044" t="s">
        <v>124</v>
      </c>
      <c r="B43" s="1039" t="s">
        <v>362</v>
      </c>
      <c r="C43" s="1005">
        <v>760000</v>
      </c>
      <c r="D43" s="1005">
        <v>760000</v>
      </c>
      <c r="E43" s="1005">
        <v>760000</v>
      </c>
      <c r="F43" s="1010">
        <v>1</v>
      </c>
    </row>
    <row r="44" spans="1:6" ht="12.75" customHeight="1" x14ac:dyDescent="0.2">
      <c r="A44" s="1044" t="s">
        <v>126</v>
      </c>
      <c r="B44" s="1039" t="s">
        <v>363</v>
      </c>
      <c r="C44" s="1005">
        <v>1374934</v>
      </c>
      <c r="D44" s="1005">
        <v>1374934</v>
      </c>
      <c r="E44" s="1005">
        <v>1374934</v>
      </c>
      <c r="F44" s="1010">
        <v>1</v>
      </c>
    </row>
    <row r="45" spans="1:6" ht="12.75" customHeight="1" x14ac:dyDescent="0.2">
      <c r="A45" s="1044" t="s">
        <v>128</v>
      </c>
      <c r="B45" s="1045" t="s">
        <v>364</v>
      </c>
      <c r="C45" s="995"/>
      <c r="D45" s="995"/>
      <c r="E45" s="995" t="s">
        <v>289</v>
      </c>
      <c r="F45" s="985"/>
    </row>
    <row r="46" spans="1:6" x14ac:dyDescent="0.2">
      <c r="A46" s="1044" t="s">
        <v>130</v>
      </c>
      <c r="B46" s="1043" t="s">
        <v>365</v>
      </c>
      <c r="C46" s="1019">
        <v>1800000</v>
      </c>
      <c r="D46" s="1019">
        <v>1972563</v>
      </c>
      <c r="E46" s="1019">
        <v>1972563</v>
      </c>
      <c r="F46" s="1052">
        <v>1</v>
      </c>
    </row>
    <row r="47" spans="1:6" ht="12.75" customHeight="1" x14ac:dyDescent="0.2">
      <c r="A47" s="1044" t="s">
        <v>132</v>
      </c>
      <c r="B47" s="1046" t="s">
        <v>366</v>
      </c>
      <c r="C47" s="987"/>
      <c r="D47" s="987"/>
      <c r="E47" s="987"/>
      <c r="F47" s="1052"/>
    </row>
    <row r="48" spans="1:6" ht="12.75" customHeight="1" x14ac:dyDescent="0.2">
      <c r="A48" s="1044" t="s">
        <v>134</v>
      </c>
      <c r="B48" s="1045" t="s">
        <v>367</v>
      </c>
      <c r="C48" s="984"/>
      <c r="D48" s="984"/>
      <c r="E48" s="984"/>
      <c r="F48" s="1052"/>
    </row>
    <row r="49" spans="1:6" ht="12.75" customHeight="1" x14ac:dyDescent="0.2">
      <c r="A49" s="1044" t="s">
        <v>277</v>
      </c>
      <c r="B49" s="910" t="s">
        <v>1066</v>
      </c>
      <c r="C49" s="1024">
        <v>0</v>
      </c>
      <c r="D49" s="1024">
        <v>4646100</v>
      </c>
      <c r="E49" s="1024">
        <v>4646100</v>
      </c>
      <c r="F49" s="1052">
        <v>1</v>
      </c>
    </row>
    <row r="50" spans="1:6" ht="12.75" customHeight="1" x14ac:dyDescent="0.2">
      <c r="A50" s="1044" t="s">
        <v>279</v>
      </c>
      <c r="B50" s="1045" t="s">
        <v>1067</v>
      </c>
      <c r="C50" s="1024">
        <v>0</v>
      </c>
      <c r="D50" s="1024">
        <v>648786</v>
      </c>
      <c r="E50" s="1024">
        <v>648786</v>
      </c>
      <c r="F50" s="1052">
        <v>1</v>
      </c>
    </row>
    <row r="51" spans="1:6" ht="12.75" customHeight="1" x14ac:dyDescent="0.25">
      <c r="A51" s="1044" t="s">
        <v>281</v>
      </c>
      <c r="B51" s="1047" t="s">
        <v>368</v>
      </c>
      <c r="C51" s="1193">
        <v>42963599</v>
      </c>
      <c r="D51" s="1193">
        <v>47904572</v>
      </c>
      <c r="E51" s="1193">
        <v>47904572</v>
      </c>
      <c r="F51" s="1194">
        <v>1</v>
      </c>
    </row>
    <row r="52" spans="1:6" x14ac:dyDescent="0.2">
      <c r="D52" s="187"/>
    </row>
    <row r="54" spans="1:6" x14ac:dyDescent="0.2">
      <c r="C54" s="187"/>
      <c r="D54" s="187"/>
      <c r="E54" s="187"/>
    </row>
    <row r="58" spans="1:6" ht="12.75" customHeight="1" x14ac:dyDescent="0.2">
      <c r="A58" s="1209" t="s">
        <v>953</v>
      </c>
      <c r="B58" s="1209"/>
      <c r="C58" s="1209"/>
    </row>
    <row r="59" spans="1:6" ht="12.75" customHeight="1" x14ac:dyDescent="0.2">
      <c r="A59" s="37"/>
      <c r="B59" s="31"/>
      <c r="C59" s="31"/>
    </row>
    <row r="60" spans="1:6" ht="12.75" customHeight="1" x14ac:dyDescent="0.2">
      <c r="A60" s="37"/>
      <c r="B60" s="31"/>
      <c r="C60" s="31"/>
    </row>
    <row r="61" spans="1:6" ht="12.75" customHeight="1" x14ac:dyDescent="0.2">
      <c r="A61" s="1227" t="s">
        <v>369</v>
      </c>
      <c r="B61" s="1227"/>
      <c r="C61" s="1227"/>
      <c r="D61" s="1227"/>
      <c r="E61" s="1227"/>
      <c r="F61" s="1227"/>
    </row>
    <row r="62" spans="1:6" ht="12.75" customHeight="1" x14ac:dyDescent="0.2">
      <c r="A62" s="1050"/>
      <c r="B62" s="239"/>
      <c r="C62" s="239"/>
    </row>
    <row r="63" spans="1:6" ht="12.75" customHeight="1" x14ac:dyDescent="0.2">
      <c r="A63" s="1226" t="s">
        <v>72</v>
      </c>
      <c r="B63" s="1226"/>
      <c r="C63" s="1226"/>
      <c r="D63" s="1226"/>
      <c r="E63" s="1226"/>
      <c r="F63" s="1226"/>
    </row>
    <row r="64" spans="1:6" ht="33.75" x14ac:dyDescent="0.2">
      <c r="A64" s="1051" t="s">
        <v>2</v>
      </c>
      <c r="B64" s="240" t="s">
        <v>330</v>
      </c>
      <c r="C64" s="236" t="s">
        <v>6</v>
      </c>
      <c r="D64" s="236" t="s">
        <v>7</v>
      </c>
      <c r="E64" s="236" t="s">
        <v>8</v>
      </c>
      <c r="F64" s="236" t="s">
        <v>9</v>
      </c>
    </row>
    <row r="65" spans="1:6" s="243" customFormat="1" ht="12.75" customHeight="1" x14ac:dyDescent="0.2">
      <c r="A65" s="27" t="s">
        <v>11</v>
      </c>
      <c r="B65" s="241" t="s">
        <v>12</v>
      </c>
      <c r="C65" s="242" t="s">
        <v>13</v>
      </c>
      <c r="D65" s="242"/>
      <c r="E65" s="242"/>
      <c r="F65" s="242"/>
    </row>
    <row r="66" spans="1:6" ht="14.25" customHeight="1" x14ac:dyDescent="0.2">
      <c r="A66" s="158" t="s">
        <v>22</v>
      </c>
      <c r="B66" s="244"/>
      <c r="C66" s="51">
        <v>0</v>
      </c>
      <c r="D66" s="51"/>
      <c r="E66" s="51"/>
      <c r="F66" s="51"/>
    </row>
    <row r="67" spans="1:6" ht="12.75" customHeight="1" x14ac:dyDescent="0.2">
      <c r="A67" s="157" t="s">
        <v>24</v>
      </c>
      <c r="B67" s="15"/>
      <c r="C67" s="245"/>
      <c r="D67" s="245"/>
      <c r="E67" s="245"/>
      <c r="F67" s="245"/>
    </row>
    <row r="68" spans="1:6" ht="12.75" customHeight="1" x14ac:dyDescent="0.2">
      <c r="A68" s="157" t="s">
        <v>26</v>
      </c>
      <c r="B68" s="159"/>
      <c r="C68" s="9"/>
      <c r="D68" s="9"/>
      <c r="E68" s="9"/>
      <c r="F68" s="9"/>
    </row>
    <row r="69" spans="1:6" ht="12.75" customHeight="1" x14ac:dyDescent="0.2">
      <c r="A69" s="1048" t="s">
        <v>28</v>
      </c>
      <c r="B69" s="159"/>
      <c r="C69" s="9"/>
      <c r="D69" s="9"/>
      <c r="E69" s="9"/>
      <c r="F69" s="9"/>
    </row>
    <row r="70" spans="1:6" ht="12.75" customHeight="1" x14ac:dyDescent="0.2">
      <c r="A70" s="1048" t="s">
        <v>30</v>
      </c>
      <c r="B70" s="159"/>
      <c r="C70" s="9"/>
      <c r="D70" s="9"/>
      <c r="E70" s="9"/>
      <c r="F70" s="9"/>
    </row>
    <row r="71" spans="1:6" ht="12.75" customHeight="1" x14ac:dyDescent="0.2">
      <c r="A71" s="1048" t="s">
        <v>33</v>
      </c>
      <c r="B71" s="159"/>
      <c r="C71" s="9"/>
      <c r="D71" s="9"/>
      <c r="E71" s="9"/>
      <c r="F71" s="9"/>
    </row>
    <row r="72" spans="1:6" ht="12.75" customHeight="1" x14ac:dyDescent="0.2">
      <c r="A72" s="1048" t="s">
        <v>36</v>
      </c>
      <c r="B72" s="159"/>
      <c r="C72" s="9"/>
      <c r="D72" s="9"/>
      <c r="E72" s="9"/>
      <c r="F72" s="9"/>
    </row>
    <row r="73" spans="1:6" ht="12.75" customHeight="1" x14ac:dyDescent="0.2">
      <c r="A73" s="151" t="s">
        <v>38</v>
      </c>
      <c r="B73" s="36"/>
      <c r="C73" s="24"/>
      <c r="D73" s="24"/>
      <c r="E73" s="24"/>
      <c r="F73" s="24"/>
    </row>
    <row r="74" spans="1:6" ht="26.25" customHeight="1" x14ac:dyDescent="0.2">
      <c r="A74" s="158" t="s">
        <v>40</v>
      </c>
      <c r="B74" s="15" t="s">
        <v>370</v>
      </c>
      <c r="C74" s="6">
        <v>0</v>
      </c>
      <c r="D74" s="6"/>
      <c r="E74" s="6"/>
      <c r="F74" s="6"/>
    </row>
  </sheetData>
  <mergeCells count="5">
    <mergeCell ref="A4:F4"/>
    <mergeCell ref="A6:F6"/>
    <mergeCell ref="A58:C58"/>
    <mergeCell ref="A61:F61"/>
    <mergeCell ref="A63:F63"/>
  </mergeCells>
  <pageMargins left="0.70833333333333304" right="0.70833333333333304" top="0.94513888888888897" bottom="0.94513888888888897" header="0.51180555555555496" footer="0.51180555555555496"/>
  <pageSetup paperSize="9" firstPageNumber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zoomScaleNormal="100" workbookViewId="0">
      <selection activeCell="E14" sqref="E14"/>
    </sheetView>
  </sheetViews>
  <sheetFormatPr defaultRowHeight="14.25" x14ac:dyDescent="0.2"/>
  <cols>
    <col min="1" max="1" width="6.375"/>
    <col min="2" max="2" width="36.375"/>
    <col min="3" max="3" width="8.875"/>
    <col min="4" max="4" width="9.75"/>
    <col min="5" max="5" width="9.375"/>
    <col min="6" max="6" width="9.875"/>
    <col min="7" max="1025" width="8.875"/>
  </cols>
  <sheetData>
    <row r="1" spans="1:6" x14ac:dyDescent="0.2">
      <c r="A1" s="31"/>
      <c r="B1" s="31" t="s">
        <v>1003</v>
      </c>
      <c r="C1" s="31"/>
      <c r="D1" s="31"/>
      <c r="E1" s="31"/>
    </row>
    <row r="2" spans="1:6" ht="15.75" x14ac:dyDescent="0.25">
      <c r="B2" s="34"/>
      <c r="C2" s="36"/>
    </row>
    <row r="3" spans="1:6" ht="15.75" x14ac:dyDescent="0.25">
      <c r="A3" s="1214" t="s">
        <v>371</v>
      </c>
      <c r="B3" s="1214"/>
      <c r="C3" s="1214"/>
      <c r="D3" s="1214"/>
      <c r="E3" s="1214"/>
      <c r="F3" s="1214"/>
    </row>
    <row r="4" spans="1:6" ht="15.75" x14ac:dyDescent="0.25">
      <c r="B4" s="32"/>
      <c r="C4" s="246"/>
    </row>
    <row r="5" spans="1:6" x14ac:dyDescent="0.2">
      <c r="A5" s="1224" t="s">
        <v>217</v>
      </c>
      <c r="B5" s="1224"/>
      <c r="C5" s="1224"/>
      <c r="D5" s="1224"/>
      <c r="E5" s="1224"/>
      <c r="F5" s="1224"/>
    </row>
    <row r="6" spans="1:6" ht="15.75" customHeight="1" x14ac:dyDescent="0.2">
      <c r="A6" s="1228" t="s">
        <v>2</v>
      </c>
      <c r="B6" s="1229" t="s">
        <v>330</v>
      </c>
      <c r="C6" s="1213" t="s">
        <v>6</v>
      </c>
      <c r="D6" s="1213" t="s">
        <v>7</v>
      </c>
      <c r="E6" s="1213" t="s">
        <v>8</v>
      </c>
      <c r="F6" s="1213" t="s">
        <v>9</v>
      </c>
    </row>
    <row r="7" spans="1:6" x14ac:dyDescent="0.2">
      <c r="A7" s="1228"/>
      <c r="B7" s="1229"/>
      <c r="C7" s="1213"/>
      <c r="D7" s="1213"/>
      <c r="E7" s="1213"/>
      <c r="F7" s="1213"/>
    </row>
    <row r="8" spans="1:6" x14ac:dyDescent="0.2">
      <c r="A8" s="248" t="s">
        <v>11</v>
      </c>
      <c r="B8" s="99" t="s">
        <v>12</v>
      </c>
      <c r="C8" s="238" t="s">
        <v>13</v>
      </c>
      <c r="D8" s="99" t="s">
        <v>14</v>
      </c>
      <c r="E8" s="99" t="s">
        <v>15</v>
      </c>
      <c r="F8" s="99" t="s">
        <v>16</v>
      </c>
    </row>
    <row r="9" spans="1:6" x14ac:dyDescent="0.2">
      <c r="A9" s="17" t="s">
        <v>22</v>
      </c>
      <c r="B9" s="139" t="s">
        <v>372</v>
      </c>
      <c r="C9" s="113">
        <v>0</v>
      </c>
      <c r="D9" s="113"/>
      <c r="E9" s="113"/>
      <c r="F9" s="113"/>
    </row>
    <row r="10" spans="1:6" x14ac:dyDescent="0.2">
      <c r="A10" s="27" t="s">
        <v>24</v>
      </c>
      <c r="B10" s="139" t="s">
        <v>373</v>
      </c>
      <c r="C10" s="117">
        <v>0</v>
      </c>
      <c r="D10" s="117"/>
      <c r="E10" s="117"/>
      <c r="F10" s="454">
        <v>1</v>
      </c>
    </row>
    <row r="11" spans="1:6" x14ac:dyDescent="0.2">
      <c r="A11" s="27" t="s">
        <v>26</v>
      </c>
      <c r="B11" s="139" t="s">
        <v>374</v>
      </c>
      <c r="C11" s="117">
        <v>0</v>
      </c>
      <c r="D11" s="117"/>
      <c r="E11" s="117"/>
      <c r="F11" s="249"/>
    </row>
    <row r="12" spans="1:6" ht="25.5" x14ac:dyDescent="0.2">
      <c r="A12" s="27" t="s">
        <v>28</v>
      </c>
      <c r="B12" s="139" t="s">
        <v>375</v>
      </c>
      <c r="C12" s="117">
        <v>0</v>
      </c>
      <c r="D12" s="117">
        <v>4150800</v>
      </c>
      <c r="E12" s="117">
        <v>4150800</v>
      </c>
      <c r="F12" s="249">
        <v>1</v>
      </c>
    </row>
    <row r="13" spans="1:6" x14ac:dyDescent="0.2">
      <c r="A13" s="27"/>
      <c r="B13" s="139" t="s">
        <v>376</v>
      </c>
      <c r="C13" s="117">
        <v>0</v>
      </c>
      <c r="D13" s="117">
        <v>495300</v>
      </c>
      <c r="E13" s="117">
        <v>495300</v>
      </c>
      <c r="F13" s="249">
        <v>1</v>
      </c>
    </row>
    <row r="14" spans="1:6" x14ac:dyDescent="0.2">
      <c r="A14" s="142"/>
      <c r="B14" s="250"/>
      <c r="C14" s="166"/>
      <c r="D14" s="166"/>
      <c r="E14" s="166"/>
      <c r="F14" s="251"/>
    </row>
    <row r="15" spans="1:6" ht="25.5" x14ac:dyDescent="0.2">
      <c r="A15" s="27" t="s">
        <v>28</v>
      </c>
      <c r="B15" s="28" t="s">
        <v>377</v>
      </c>
      <c r="C15" s="117">
        <v>0</v>
      </c>
      <c r="D15" s="117">
        <v>4646100</v>
      </c>
      <c r="E15" s="117">
        <v>4646100</v>
      </c>
      <c r="F15" s="249">
        <v>1</v>
      </c>
    </row>
    <row r="16" spans="1:6" x14ac:dyDescent="0.2">
      <c r="A16" s="106"/>
      <c r="B16" s="72"/>
      <c r="C16" s="252"/>
    </row>
    <row r="17" spans="1:6" x14ac:dyDescent="0.2">
      <c r="A17" s="106"/>
      <c r="B17" s="72"/>
      <c r="C17" s="252"/>
    </row>
    <row r="18" spans="1:6" x14ac:dyDescent="0.2">
      <c r="A18" s="106"/>
      <c r="B18" s="72"/>
      <c r="C18" s="252"/>
    </row>
    <row r="19" spans="1:6" x14ac:dyDescent="0.2">
      <c r="A19" s="106"/>
      <c r="B19" s="72"/>
      <c r="C19" s="252"/>
    </row>
    <row r="20" spans="1:6" x14ac:dyDescent="0.2">
      <c r="B20" s="72"/>
      <c r="C20" s="253"/>
    </row>
    <row r="21" spans="1:6" x14ac:dyDescent="0.2">
      <c r="A21" s="31"/>
      <c r="B21" s="31" t="s">
        <v>1004</v>
      </c>
      <c r="C21" s="31"/>
      <c r="D21" s="31"/>
      <c r="E21" s="31"/>
    </row>
    <row r="22" spans="1:6" x14ac:dyDescent="0.2">
      <c r="B22" s="36"/>
      <c r="C22" s="36"/>
    </row>
    <row r="23" spans="1:6" ht="15.75" x14ac:dyDescent="0.25">
      <c r="A23" s="1214" t="s">
        <v>378</v>
      </c>
      <c r="B23" s="1214"/>
      <c r="C23" s="1214"/>
      <c r="D23" s="1214"/>
      <c r="E23" s="1214"/>
      <c r="F23" s="1214"/>
    </row>
    <row r="24" spans="1:6" ht="15.75" x14ac:dyDescent="0.25">
      <c r="B24" s="34"/>
      <c r="C24" s="36"/>
    </row>
    <row r="25" spans="1:6" x14ac:dyDescent="0.2">
      <c r="A25" s="1224" t="s">
        <v>379</v>
      </c>
      <c r="B25" s="1224"/>
      <c r="C25" s="1224"/>
      <c r="D25" s="1224"/>
      <c r="E25" s="1224"/>
      <c r="F25" s="1224"/>
    </row>
    <row r="26" spans="1:6" ht="15.75" customHeight="1" x14ac:dyDescent="0.2">
      <c r="A26" s="1228" t="s">
        <v>2</v>
      </c>
      <c r="B26" s="1229" t="s">
        <v>330</v>
      </c>
      <c r="C26" s="1213" t="s">
        <v>6</v>
      </c>
      <c r="D26" s="1213" t="s">
        <v>7</v>
      </c>
      <c r="E26" s="1213" t="s">
        <v>8</v>
      </c>
      <c r="F26" s="1213" t="s">
        <v>9</v>
      </c>
    </row>
    <row r="27" spans="1:6" x14ac:dyDescent="0.2">
      <c r="A27" s="1228"/>
      <c r="B27" s="1229"/>
      <c r="C27" s="1213"/>
      <c r="D27" s="1213"/>
      <c r="E27" s="1213"/>
      <c r="F27" s="1213"/>
    </row>
    <row r="28" spans="1:6" x14ac:dyDescent="0.2">
      <c r="A28" s="248" t="s">
        <v>11</v>
      </c>
      <c r="B28" s="99" t="s">
        <v>12</v>
      </c>
      <c r="C28" s="161" t="s">
        <v>13</v>
      </c>
      <c r="D28" s="161" t="s">
        <v>14</v>
      </c>
      <c r="E28" s="161" t="s">
        <v>15</v>
      </c>
      <c r="F28" s="161" t="s">
        <v>16</v>
      </c>
    </row>
    <row r="29" spans="1:6" x14ac:dyDescent="0.2">
      <c r="A29" s="17" t="s">
        <v>22</v>
      </c>
      <c r="B29" s="118" t="s">
        <v>380</v>
      </c>
      <c r="C29" s="205"/>
      <c r="D29" s="205"/>
      <c r="E29" s="205"/>
      <c r="F29" s="10">
        <v>0</v>
      </c>
    </row>
    <row r="30" spans="1:6" ht="25.5" x14ac:dyDescent="0.2">
      <c r="A30" s="27" t="s">
        <v>24</v>
      </c>
      <c r="B30" s="254" t="s">
        <v>381</v>
      </c>
      <c r="C30" s="205"/>
      <c r="D30" s="205"/>
      <c r="E30" s="205"/>
      <c r="F30" s="10">
        <v>0</v>
      </c>
    </row>
    <row r="31" spans="1:6" ht="25.5" x14ac:dyDescent="0.2">
      <c r="A31" s="27" t="s">
        <v>26</v>
      </c>
      <c r="B31" s="254" t="s">
        <v>382</v>
      </c>
      <c r="C31" s="205"/>
      <c r="D31" s="205"/>
      <c r="E31" s="205"/>
      <c r="F31" s="10">
        <v>0</v>
      </c>
    </row>
    <row r="32" spans="1:6" x14ac:dyDescent="0.2">
      <c r="A32" s="27"/>
      <c r="B32" s="254" t="s">
        <v>383</v>
      </c>
      <c r="C32" s="205">
        <v>0</v>
      </c>
      <c r="D32" s="205">
        <v>648786</v>
      </c>
      <c r="E32" s="205">
        <v>648786</v>
      </c>
      <c r="F32" s="10">
        <v>1</v>
      </c>
    </row>
    <row r="33" spans="1:6" x14ac:dyDescent="0.2">
      <c r="A33" s="27"/>
      <c r="B33" s="254" t="s">
        <v>384</v>
      </c>
      <c r="C33" s="205"/>
      <c r="D33" s="205"/>
      <c r="E33" s="205"/>
      <c r="F33" s="10"/>
    </row>
    <row r="34" spans="1:6" ht="25.5" x14ac:dyDescent="0.2">
      <c r="A34" s="27" t="s">
        <v>26</v>
      </c>
      <c r="B34" s="28" t="s">
        <v>385</v>
      </c>
      <c r="C34" s="117">
        <v>0</v>
      </c>
      <c r="D34" s="117"/>
      <c r="E34" s="117"/>
      <c r="F34" s="249">
        <v>0</v>
      </c>
    </row>
    <row r="35" spans="1:6" x14ac:dyDescent="0.2">
      <c r="B35" s="255"/>
      <c r="C35" s="253"/>
    </row>
    <row r="36" spans="1:6" x14ac:dyDescent="0.2">
      <c r="B36" s="72"/>
      <c r="C36" s="253"/>
    </row>
    <row r="37" spans="1:6" x14ac:dyDescent="0.2">
      <c r="B37" s="72"/>
      <c r="C37" s="253"/>
    </row>
    <row r="38" spans="1:6" x14ac:dyDescent="0.2">
      <c r="B38" s="72"/>
      <c r="C38" s="253"/>
    </row>
    <row r="39" spans="1:6" x14ac:dyDescent="0.2">
      <c r="B39" s="72"/>
      <c r="C39" s="253"/>
    </row>
    <row r="40" spans="1:6" x14ac:dyDescent="0.2">
      <c r="B40" s="72"/>
      <c r="C40" s="253"/>
    </row>
    <row r="41" spans="1:6" x14ac:dyDescent="0.2">
      <c r="B41" s="72"/>
      <c r="C41" s="253"/>
    </row>
    <row r="42" spans="1:6" x14ac:dyDescent="0.2">
      <c r="B42" s="72"/>
      <c r="C42" s="253"/>
    </row>
    <row r="43" spans="1:6" x14ac:dyDescent="0.2">
      <c r="B43" s="72"/>
      <c r="C43" s="253"/>
    </row>
    <row r="44" spans="1:6" x14ac:dyDescent="0.2">
      <c r="B44" s="72"/>
      <c r="C44" s="253"/>
    </row>
    <row r="45" spans="1:6" x14ac:dyDescent="0.2">
      <c r="B45" s="72"/>
      <c r="C45" s="253"/>
    </row>
    <row r="46" spans="1:6" x14ac:dyDescent="0.2">
      <c r="B46" s="72"/>
      <c r="C46" s="253"/>
    </row>
    <row r="47" spans="1:6" x14ac:dyDescent="0.2">
      <c r="B47" s="72"/>
      <c r="C47" s="253"/>
    </row>
    <row r="48" spans="1:6" x14ac:dyDescent="0.2">
      <c r="B48" s="72"/>
      <c r="C48" s="253"/>
    </row>
    <row r="49" spans="1:7" x14ac:dyDescent="0.2">
      <c r="B49" s="72"/>
      <c r="C49" s="253"/>
    </row>
    <row r="50" spans="1:7" x14ac:dyDescent="0.2">
      <c r="B50" s="72"/>
      <c r="C50" s="253"/>
    </row>
    <row r="51" spans="1:7" x14ac:dyDescent="0.2">
      <c r="B51" s="72"/>
      <c r="C51" s="253"/>
    </row>
    <row r="52" spans="1:7" x14ac:dyDescent="0.2">
      <c r="A52" s="31"/>
      <c r="B52" s="31" t="s">
        <v>1068</v>
      </c>
      <c r="C52" s="31"/>
      <c r="D52" s="31"/>
      <c r="E52" s="31"/>
    </row>
    <row r="53" spans="1:7" x14ac:dyDescent="0.2">
      <c r="B53" s="36"/>
      <c r="C53" s="36"/>
    </row>
    <row r="54" spans="1:7" ht="15.75" x14ac:dyDescent="0.25">
      <c r="A54" s="1214" t="s">
        <v>386</v>
      </c>
      <c r="B54" s="1214"/>
      <c r="C54" s="1214"/>
      <c r="D54" s="1214"/>
      <c r="E54" s="1214"/>
      <c r="F54" s="1214"/>
    </row>
    <row r="55" spans="1:7" ht="11.25" customHeight="1" x14ac:dyDescent="0.25">
      <c r="B55" s="32"/>
      <c r="C55" s="32"/>
      <c r="D55" s="256"/>
      <c r="E55" s="256"/>
    </row>
    <row r="56" spans="1:7" x14ac:dyDescent="0.2">
      <c r="A56" s="1224" t="s">
        <v>387</v>
      </c>
      <c r="B56" s="1224"/>
      <c r="C56" s="1224"/>
      <c r="D56" s="1224"/>
      <c r="E56" s="1224"/>
      <c r="F56" s="1224"/>
    </row>
    <row r="57" spans="1:7" ht="26.25" x14ac:dyDescent="0.25">
      <c r="A57" s="118" t="s">
        <v>2</v>
      </c>
      <c r="B57" s="247" t="s">
        <v>330</v>
      </c>
      <c r="C57" s="40" t="s">
        <v>6</v>
      </c>
      <c r="D57" s="40" t="s">
        <v>7</v>
      </c>
      <c r="E57" s="40" t="s">
        <v>8</v>
      </c>
      <c r="F57" s="40" t="s">
        <v>9</v>
      </c>
      <c r="G57" s="257"/>
    </row>
    <row r="58" spans="1:7" s="260" customFormat="1" ht="12" x14ac:dyDescent="0.2">
      <c r="A58" s="258" t="s">
        <v>11</v>
      </c>
      <c r="B58" s="259" t="s">
        <v>12</v>
      </c>
      <c r="C58" s="259" t="s">
        <v>13</v>
      </c>
      <c r="D58" s="259" t="s">
        <v>14</v>
      </c>
      <c r="E58" s="259" t="s">
        <v>15</v>
      </c>
      <c r="F58" s="259" t="s">
        <v>16</v>
      </c>
    </row>
    <row r="59" spans="1:7" x14ac:dyDescent="0.2">
      <c r="A59" s="23" t="s">
        <v>22</v>
      </c>
      <c r="B59" s="261" t="s">
        <v>388</v>
      </c>
      <c r="C59" s="84"/>
      <c r="D59" s="84"/>
      <c r="E59" s="84"/>
      <c r="F59" s="179">
        <v>0</v>
      </c>
    </row>
    <row r="60" spans="1:7" x14ac:dyDescent="0.2">
      <c r="A60" s="27" t="s">
        <v>24</v>
      </c>
      <c r="B60" s="262" t="s">
        <v>389</v>
      </c>
      <c r="C60" s="6">
        <v>0</v>
      </c>
      <c r="D60" s="6"/>
      <c r="E60" s="6"/>
      <c r="F60" s="10"/>
    </row>
    <row r="61" spans="1:7" x14ac:dyDescent="0.2">
      <c r="A61" s="17" t="s">
        <v>26</v>
      </c>
      <c r="B61" s="146" t="s">
        <v>390</v>
      </c>
      <c r="C61" s="59">
        <v>0</v>
      </c>
      <c r="D61" s="59"/>
      <c r="E61" s="59"/>
      <c r="F61" s="184"/>
    </row>
    <row r="62" spans="1:7" x14ac:dyDescent="0.2">
      <c r="A62" s="17" t="s">
        <v>28</v>
      </c>
      <c r="B62" s="16" t="s">
        <v>391</v>
      </c>
      <c r="C62" s="9">
        <v>0</v>
      </c>
      <c r="D62" s="9"/>
      <c r="E62" s="9"/>
      <c r="F62" s="10"/>
    </row>
    <row r="63" spans="1:7" x14ac:dyDescent="0.2">
      <c r="A63" s="17" t="s">
        <v>30</v>
      </c>
      <c r="B63" s="16"/>
      <c r="C63" s="9"/>
      <c r="D63" s="9"/>
      <c r="E63" s="9"/>
      <c r="F63" s="10"/>
    </row>
    <row r="64" spans="1:7" x14ac:dyDescent="0.2">
      <c r="A64" s="23" t="s">
        <v>33</v>
      </c>
      <c r="B64" s="208"/>
      <c r="C64" s="24"/>
      <c r="D64" s="24"/>
      <c r="E64" s="24"/>
      <c r="F64" s="74"/>
    </row>
    <row r="65" spans="1:8" x14ac:dyDescent="0.2">
      <c r="A65" s="27" t="s">
        <v>36</v>
      </c>
      <c r="B65" s="120" t="s">
        <v>392</v>
      </c>
      <c r="C65" s="6">
        <v>0</v>
      </c>
      <c r="D65" s="6"/>
      <c r="E65" s="6"/>
      <c r="F65" s="10"/>
    </row>
    <row r="66" spans="1:8" x14ac:dyDescent="0.2">
      <c r="A66" s="17" t="s">
        <v>38</v>
      </c>
      <c r="B66" s="263" t="s">
        <v>393</v>
      </c>
      <c r="C66" s="85"/>
      <c r="D66" s="85"/>
      <c r="E66" s="85"/>
      <c r="F66" s="179"/>
    </row>
    <row r="67" spans="1:8" x14ac:dyDescent="0.2">
      <c r="A67" s="17" t="s">
        <v>40</v>
      </c>
      <c r="B67" s="51" t="s">
        <v>394</v>
      </c>
      <c r="C67" s="9"/>
      <c r="D67" s="9"/>
      <c r="E67" s="9"/>
      <c r="F67" s="10"/>
    </row>
    <row r="68" spans="1:8" x14ac:dyDescent="0.2">
      <c r="A68" s="17" t="s">
        <v>42</v>
      </c>
      <c r="B68" s="51"/>
      <c r="C68" s="9"/>
      <c r="D68" s="9"/>
      <c r="E68" s="9"/>
      <c r="F68" s="10"/>
    </row>
    <row r="69" spans="1:8" x14ac:dyDescent="0.2">
      <c r="A69" s="23" t="s">
        <v>45</v>
      </c>
      <c r="B69" s="128"/>
      <c r="C69" s="84"/>
      <c r="D69" s="84"/>
      <c r="E69" s="84"/>
      <c r="F69" s="179"/>
    </row>
    <row r="70" spans="1:8" x14ac:dyDescent="0.2">
      <c r="A70" s="27" t="s">
        <v>48</v>
      </c>
      <c r="B70" s="145" t="s">
        <v>395</v>
      </c>
      <c r="C70" s="6">
        <v>7516251</v>
      </c>
      <c r="D70" s="6">
        <v>9848366</v>
      </c>
      <c r="E70" s="6">
        <v>7144617</v>
      </c>
      <c r="F70" s="10">
        <v>1</v>
      </c>
    </row>
    <row r="71" spans="1:8" x14ac:dyDescent="0.2">
      <c r="A71" s="27" t="s">
        <v>50</v>
      </c>
      <c r="B71" s="36" t="s">
        <v>396</v>
      </c>
      <c r="C71" s="59">
        <v>0</v>
      </c>
      <c r="D71" s="59">
        <v>0</v>
      </c>
      <c r="E71" s="59"/>
      <c r="F71" s="184"/>
    </row>
    <row r="72" spans="1:8" x14ac:dyDescent="0.2">
      <c r="A72" s="17" t="s">
        <v>52</v>
      </c>
      <c r="B72" s="159" t="s">
        <v>397</v>
      </c>
      <c r="C72" s="9">
        <v>0</v>
      </c>
      <c r="D72" s="9">
        <v>0</v>
      </c>
      <c r="E72" s="1005">
        <v>6733705</v>
      </c>
      <c r="F72" s="1010">
        <v>1</v>
      </c>
    </row>
    <row r="73" spans="1:8" x14ac:dyDescent="0.2">
      <c r="A73" s="17" t="s">
        <v>54</v>
      </c>
      <c r="B73" s="264" t="s">
        <v>398</v>
      </c>
      <c r="C73" s="59">
        <v>0</v>
      </c>
      <c r="D73" s="59">
        <v>0</v>
      </c>
      <c r="E73" s="1005">
        <v>10912</v>
      </c>
      <c r="F73" s="1010">
        <v>1</v>
      </c>
    </row>
    <row r="74" spans="1:8" x14ac:dyDescent="0.2">
      <c r="A74" s="17" t="s">
        <v>57</v>
      </c>
      <c r="B74" s="264" t="s">
        <v>956</v>
      </c>
      <c r="C74" s="9">
        <v>0</v>
      </c>
      <c r="D74" s="9">
        <v>0</v>
      </c>
      <c r="E74" s="1024">
        <v>400000</v>
      </c>
      <c r="F74" s="1006">
        <v>1</v>
      </c>
    </row>
    <row r="75" spans="1:8" x14ac:dyDescent="0.2">
      <c r="A75" s="17" t="s">
        <v>60</v>
      </c>
      <c r="B75" s="264"/>
      <c r="C75" s="85">
        <v>0</v>
      </c>
      <c r="D75" s="85"/>
      <c r="E75" s="85"/>
      <c r="F75" s="179"/>
    </row>
    <row r="76" spans="1:8" x14ac:dyDescent="0.2">
      <c r="A76" s="17" t="s">
        <v>61</v>
      </c>
      <c r="B76" s="264"/>
      <c r="C76" s="85"/>
      <c r="D76" s="85"/>
      <c r="E76" s="85"/>
      <c r="F76" s="179"/>
    </row>
    <row r="77" spans="1:8" x14ac:dyDescent="0.2">
      <c r="A77" s="17" t="s">
        <v>64</v>
      </c>
      <c r="B77" s="264"/>
      <c r="C77" s="85"/>
      <c r="D77" s="85"/>
      <c r="E77" s="85"/>
      <c r="F77" s="179"/>
    </row>
    <row r="78" spans="1:8" x14ac:dyDescent="0.2">
      <c r="A78" s="17" t="s">
        <v>93</v>
      </c>
      <c r="B78" s="264"/>
      <c r="C78" s="85"/>
      <c r="D78" s="85"/>
      <c r="E78" s="85"/>
      <c r="F78" s="179"/>
    </row>
    <row r="79" spans="1:8" x14ac:dyDescent="0.2">
      <c r="A79" s="17" t="s">
        <v>95</v>
      </c>
      <c r="B79" s="264"/>
      <c r="C79" s="85"/>
      <c r="D79" s="85"/>
      <c r="E79" s="85"/>
      <c r="F79" s="179"/>
    </row>
    <row r="80" spans="1:8" x14ac:dyDescent="0.2">
      <c r="A80" s="17" t="s">
        <v>69</v>
      </c>
      <c r="B80" s="264"/>
      <c r="C80" s="9"/>
      <c r="D80" s="9"/>
      <c r="E80" s="9"/>
      <c r="F80" s="101"/>
      <c r="H80" s="83"/>
    </row>
    <row r="81" spans="1:8" x14ac:dyDescent="0.2">
      <c r="A81" s="106"/>
      <c r="B81" s="31"/>
      <c r="C81" s="104"/>
    </row>
    <row r="82" spans="1:8" ht="15.75" x14ac:dyDescent="0.25">
      <c r="A82" s="1214" t="s">
        <v>399</v>
      </c>
      <c r="B82" s="1214"/>
      <c r="C82" s="1214"/>
      <c r="D82" s="1214"/>
      <c r="E82" s="1214"/>
      <c r="F82" s="1214"/>
    </row>
    <row r="83" spans="1:8" ht="15.75" x14ac:dyDescent="0.25">
      <c r="A83" s="32"/>
      <c r="B83" s="33"/>
      <c r="C83" s="33"/>
    </row>
    <row r="84" spans="1:8" x14ac:dyDescent="0.2">
      <c r="A84" s="1224" t="s">
        <v>387</v>
      </c>
      <c r="B84" s="1224"/>
      <c r="C84" s="1224"/>
      <c r="D84" s="1224"/>
      <c r="E84" s="1224"/>
      <c r="F84" s="1224"/>
    </row>
    <row r="85" spans="1:8" s="83" customFormat="1" ht="28.5" customHeight="1" x14ac:dyDescent="0.25">
      <c r="A85" s="118" t="s">
        <v>2</v>
      </c>
      <c r="B85" s="247" t="s">
        <v>330</v>
      </c>
      <c r="C85" s="40" t="s">
        <v>6</v>
      </c>
      <c r="D85" s="40" t="s">
        <v>7</v>
      </c>
      <c r="E85" s="40" t="s">
        <v>8</v>
      </c>
      <c r="F85" s="40" t="s">
        <v>9</v>
      </c>
    </row>
    <row r="86" spans="1:8" s="260" customFormat="1" ht="12" x14ac:dyDescent="0.2">
      <c r="A86" s="265" t="s">
        <v>11</v>
      </c>
      <c r="B86" s="266" t="s">
        <v>12</v>
      </c>
      <c r="C86" s="266" t="s">
        <v>13</v>
      </c>
      <c r="D86" s="266" t="s">
        <v>14</v>
      </c>
      <c r="E86" s="266" t="s">
        <v>15</v>
      </c>
      <c r="F86" s="266" t="s">
        <v>16</v>
      </c>
      <c r="H86" s="267"/>
    </row>
    <row r="87" spans="1:8" ht="25.5" x14ac:dyDescent="0.2">
      <c r="A87" s="162" t="s">
        <v>110</v>
      </c>
      <c r="B87" s="268" t="s">
        <v>400</v>
      </c>
      <c r="C87" s="59">
        <v>0</v>
      </c>
      <c r="D87" s="59"/>
      <c r="E87" s="59"/>
      <c r="F87" s="60"/>
    </row>
    <row r="88" spans="1:8" x14ac:dyDescent="0.2">
      <c r="A88" s="119" t="s">
        <v>112</v>
      </c>
      <c r="B88" s="91" t="s">
        <v>401</v>
      </c>
      <c r="C88" s="9">
        <v>0</v>
      </c>
      <c r="D88" s="9"/>
      <c r="E88" s="9"/>
      <c r="F88" s="48"/>
    </row>
    <row r="89" spans="1:8" x14ac:dyDescent="0.2">
      <c r="A89" s="162" t="s">
        <v>114</v>
      </c>
      <c r="B89" s="89"/>
      <c r="C89" s="59"/>
      <c r="D89" s="59"/>
      <c r="E89" s="59"/>
      <c r="F89" s="60"/>
    </row>
    <row r="90" spans="1:8" x14ac:dyDescent="0.2">
      <c r="A90" s="119">
        <v>33</v>
      </c>
      <c r="B90" s="51"/>
      <c r="C90" s="9"/>
      <c r="D90" s="9"/>
      <c r="E90" s="9"/>
      <c r="F90" s="48"/>
    </row>
    <row r="91" spans="1:8" x14ac:dyDescent="0.2">
      <c r="A91" s="119">
        <v>34</v>
      </c>
      <c r="B91" s="95"/>
      <c r="C91" s="85"/>
      <c r="D91" s="85"/>
      <c r="E91" s="85"/>
      <c r="F91" s="269"/>
    </row>
    <row r="92" spans="1:8" x14ac:dyDescent="0.2">
      <c r="A92" s="119" t="s">
        <v>120</v>
      </c>
      <c r="B92" s="91"/>
      <c r="C92" s="9">
        <v>0</v>
      </c>
      <c r="D92" s="9"/>
      <c r="E92" s="9"/>
      <c r="F92" s="48"/>
    </row>
    <row r="93" spans="1:8" x14ac:dyDescent="0.2">
      <c r="A93" s="162" t="s">
        <v>122</v>
      </c>
      <c r="B93" s="89"/>
      <c r="C93" s="59"/>
      <c r="D93" s="59"/>
      <c r="E93" s="59"/>
      <c r="F93" s="60"/>
    </row>
    <row r="94" spans="1:8" x14ac:dyDescent="0.2">
      <c r="A94" s="119" t="s">
        <v>124</v>
      </c>
      <c r="B94" s="51"/>
      <c r="C94" s="9"/>
      <c r="D94" s="9"/>
      <c r="E94" s="9"/>
      <c r="F94" s="48"/>
    </row>
    <row r="95" spans="1:8" x14ac:dyDescent="0.2">
      <c r="A95" s="119" t="s">
        <v>126</v>
      </c>
      <c r="B95" s="51"/>
      <c r="C95" s="9"/>
      <c r="D95" s="9"/>
      <c r="E95" s="9"/>
      <c r="F95" s="48"/>
    </row>
    <row r="96" spans="1:8" x14ac:dyDescent="0.2">
      <c r="A96" s="167" t="s">
        <v>128</v>
      </c>
      <c r="B96" s="95"/>
      <c r="C96" s="85"/>
      <c r="D96" s="85"/>
      <c r="E96" s="85"/>
      <c r="F96" s="269"/>
    </row>
    <row r="97" spans="1:6" x14ac:dyDescent="0.2">
      <c r="A97" s="119" t="s">
        <v>130</v>
      </c>
      <c r="B97" s="91" t="s">
        <v>214</v>
      </c>
      <c r="C97" s="9">
        <v>0</v>
      </c>
      <c r="D97" s="9">
        <v>0</v>
      </c>
      <c r="E97" s="9"/>
      <c r="F97" s="48"/>
    </row>
    <row r="98" spans="1:6" x14ac:dyDescent="0.2">
      <c r="A98" s="162" t="s">
        <v>132</v>
      </c>
      <c r="B98" s="89"/>
      <c r="C98" s="59"/>
      <c r="D98" s="59"/>
      <c r="E98" s="59"/>
      <c r="F98" s="60"/>
    </row>
    <row r="99" spans="1:6" x14ac:dyDescent="0.2">
      <c r="A99" s="119" t="s">
        <v>134</v>
      </c>
      <c r="B99" s="51"/>
      <c r="C99" s="270"/>
      <c r="D99" s="270"/>
      <c r="E99" s="270"/>
      <c r="F99" s="270"/>
    </row>
    <row r="100" spans="1:6" x14ac:dyDescent="0.2">
      <c r="A100" s="162" t="s">
        <v>277</v>
      </c>
      <c r="B100" s="51"/>
      <c r="C100" s="270"/>
      <c r="D100" s="270"/>
      <c r="E100" s="270"/>
      <c r="F100" s="270"/>
    </row>
  </sheetData>
  <mergeCells count="20">
    <mergeCell ref="A3:F3"/>
    <mergeCell ref="A5:F5"/>
    <mergeCell ref="A6:A7"/>
    <mergeCell ref="B6:B7"/>
    <mergeCell ref="C6:C7"/>
    <mergeCell ref="D6:D7"/>
    <mergeCell ref="E6:E7"/>
    <mergeCell ref="F6:F7"/>
    <mergeCell ref="A54:F54"/>
    <mergeCell ref="A56:F56"/>
    <mergeCell ref="A82:F82"/>
    <mergeCell ref="A84:F84"/>
    <mergeCell ref="A23:F23"/>
    <mergeCell ref="A25:F25"/>
    <mergeCell ref="A26:A27"/>
    <mergeCell ref="B26:B27"/>
    <mergeCell ref="C26:C27"/>
    <mergeCell ref="D26:D27"/>
    <mergeCell ref="E26:E27"/>
    <mergeCell ref="F26:F27"/>
  </mergeCells>
  <pageMargins left="0.75" right="0.75" top="1.39375" bottom="1.39375" header="0.51180555555555496" footer="0.51180555555555496"/>
  <pageSetup paperSize="9" firstPageNumber="0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13" zoomScaleNormal="100" workbookViewId="0">
      <selection activeCell="H25" sqref="H25"/>
    </sheetView>
  </sheetViews>
  <sheetFormatPr defaultRowHeight="14.25" x14ac:dyDescent="0.2"/>
  <cols>
    <col min="1" max="1" width="4.5"/>
    <col min="2" max="2" width="34.625"/>
    <col min="3" max="3" width="12"/>
    <col min="4" max="4" width="12.25"/>
    <col min="5" max="5" width="10.375"/>
    <col min="6" max="1025" width="8.875"/>
  </cols>
  <sheetData>
    <row r="1" spans="1:6" x14ac:dyDescent="0.2">
      <c r="A1" s="1209" t="s">
        <v>1005</v>
      </c>
      <c r="B1" s="1209"/>
      <c r="C1" s="1209"/>
      <c r="D1" s="1209"/>
    </row>
    <row r="2" spans="1:6" ht="15.75" x14ac:dyDescent="0.25">
      <c r="A2" s="1214" t="s">
        <v>402</v>
      </c>
      <c r="B2" s="1214"/>
      <c r="C2" s="1214"/>
      <c r="D2" s="1214"/>
      <c r="E2" s="1214"/>
      <c r="F2" s="1214"/>
    </row>
    <row r="3" spans="1:6" ht="7.5" customHeight="1" x14ac:dyDescent="0.25">
      <c r="B3" s="97"/>
      <c r="C3" s="97"/>
      <c r="D3" s="97"/>
    </row>
    <row r="4" spans="1:6" ht="15.75" customHeight="1" x14ac:dyDescent="0.2">
      <c r="A4" s="1226" t="s">
        <v>176</v>
      </c>
      <c r="B4" s="1226"/>
      <c r="C4" s="1226"/>
      <c r="D4" s="1226"/>
      <c r="E4" s="1226"/>
      <c r="F4" s="1226"/>
    </row>
    <row r="5" spans="1:6" ht="13.5" customHeight="1" x14ac:dyDescent="0.2">
      <c r="A5" s="1228" t="s">
        <v>2</v>
      </c>
      <c r="B5" s="1230" t="s">
        <v>403</v>
      </c>
      <c r="C5" s="1230" t="s">
        <v>6</v>
      </c>
      <c r="D5" s="1230" t="s">
        <v>7</v>
      </c>
      <c r="E5" s="1230" t="s">
        <v>8</v>
      </c>
      <c r="F5" s="1230" t="s">
        <v>9</v>
      </c>
    </row>
    <row r="6" spans="1:6" x14ac:dyDescent="0.2">
      <c r="A6" s="1228"/>
      <c r="B6" s="1230"/>
      <c r="C6" s="1230"/>
      <c r="D6" s="1230"/>
      <c r="E6" s="1230"/>
      <c r="F6" s="1230"/>
    </row>
    <row r="7" spans="1:6" x14ac:dyDescent="0.2">
      <c r="A7" s="271" t="s">
        <v>11</v>
      </c>
      <c r="B7" s="109" t="s">
        <v>12</v>
      </c>
      <c r="C7" s="109" t="s">
        <v>13</v>
      </c>
      <c r="D7" s="109" t="s">
        <v>14</v>
      </c>
      <c r="E7" s="109" t="s">
        <v>15</v>
      </c>
      <c r="F7" s="109" t="s">
        <v>16</v>
      </c>
    </row>
    <row r="8" spans="1:6" x14ac:dyDescent="0.2">
      <c r="A8" s="119" t="s">
        <v>22</v>
      </c>
      <c r="B8" s="204" t="s">
        <v>404</v>
      </c>
      <c r="C8" s="272">
        <v>0</v>
      </c>
      <c r="D8" s="273">
        <v>0</v>
      </c>
      <c r="E8" s="274">
        <v>0</v>
      </c>
      <c r="F8" s="275"/>
    </row>
    <row r="9" spans="1:6" x14ac:dyDescent="0.2">
      <c r="A9" s="119" t="s">
        <v>24</v>
      </c>
      <c r="B9" s="204" t="s">
        <v>405</v>
      </c>
      <c r="C9" s="272">
        <v>0</v>
      </c>
      <c r="D9" s="900">
        <v>0</v>
      </c>
      <c r="E9" s="900">
        <v>0</v>
      </c>
      <c r="F9" s="275">
        <v>1</v>
      </c>
    </row>
    <row r="10" spans="1:6" x14ac:dyDescent="0.2">
      <c r="A10" s="119" t="s">
        <v>26</v>
      </c>
      <c r="B10" s="204" t="s">
        <v>406</v>
      </c>
      <c r="C10" s="272">
        <v>0</v>
      </c>
      <c r="D10" s="273"/>
      <c r="E10" s="274"/>
      <c r="F10" s="275"/>
    </row>
    <row r="11" spans="1:6" x14ac:dyDescent="0.2">
      <c r="A11" s="119" t="s">
        <v>28</v>
      </c>
      <c r="B11" s="204" t="s">
        <v>407</v>
      </c>
      <c r="C11" s="272">
        <v>0</v>
      </c>
      <c r="D11" s="273"/>
      <c r="E11" s="274"/>
      <c r="F11" s="275"/>
    </row>
    <row r="12" spans="1:6" x14ac:dyDescent="0.2">
      <c r="A12" s="119" t="s">
        <v>30</v>
      </c>
      <c r="B12" s="204" t="s">
        <v>408</v>
      </c>
      <c r="C12" s="272">
        <v>0</v>
      </c>
      <c r="D12" s="273"/>
      <c r="E12" s="274"/>
      <c r="F12" s="275"/>
    </row>
    <row r="13" spans="1:6" x14ac:dyDescent="0.2">
      <c r="A13" s="119" t="s">
        <v>33</v>
      </c>
      <c r="B13" s="276" t="s">
        <v>409</v>
      </c>
      <c r="C13" s="277">
        <v>0</v>
      </c>
      <c r="D13" s="287"/>
      <c r="E13" s="287"/>
      <c r="F13" s="278">
        <v>1</v>
      </c>
    </row>
    <row r="14" spans="1:6" ht="12.75" customHeight="1" x14ac:dyDescent="0.25">
      <c r="B14" s="97"/>
      <c r="C14" s="97"/>
      <c r="D14" s="97"/>
    </row>
    <row r="15" spans="1:6" ht="12.75" customHeight="1" x14ac:dyDescent="0.25">
      <c r="B15" s="97"/>
      <c r="C15" s="97"/>
      <c r="D15" s="97"/>
    </row>
    <row r="16" spans="1:6" x14ac:dyDescent="0.2">
      <c r="A16" s="1209" t="s">
        <v>1069</v>
      </c>
      <c r="B16" s="1209"/>
      <c r="C16" s="1209"/>
      <c r="D16" s="1209"/>
    </row>
    <row r="17" spans="1:6" ht="15" x14ac:dyDescent="0.25">
      <c r="B17" s="97"/>
      <c r="C17" s="97"/>
      <c r="D17" s="97"/>
    </row>
    <row r="18" spans="1:6" ht="15.75" x14ac:dyDescent="0.25">
      <c r="A18" s="1214" t="s">
        <v>410</v>
      </c>
      <c r="B18" s="1214"/>
      <c r="C18" s="1214"/>
      <c r="D18" s="1214"/>
      <c r="E18" s="1214"/>
      <c r="F18" s="1214"/>
    </row>
    <row r="19" spans="1:6" x14ac:dyDescent="0.2">
      <c r="B19" s="1231"/>
      <c r="C19" s="1231"/>
      <c r="D19" s="1231"/>
    </row>
    <row r="20" spans="1:6" x14ac:dyDescent="0.2">
      <c r="B20" s="279"/>
      <c r="C20" s="279"/>
      <c r="D20" s="279"/>
    </row>
    <row r="21" spans="1:6" ht="15.75" customHeight="1" x14ac:dyDescent="0.2">
      <c r="A21" s="1226" t="s">
        <v>176</v>
      </c>
      <c r="B21" s="1226"/>
      <c r="C21" s="1226"/>
      <c r="D21" s="1226"/>
      <c r="E21" s="1226"/>
      <c r="F21" s="1226"/>
    </row>
    <row r="22" spans="1:6" ht="12.75" customHeight="1" x14ac:dyDescent="0.2">
      <c r="A22" s="1228" t="s">
        <v>2</v>
      </c>
      <c r="B22" s="1225" t="s">
        <v>330</v>
      </c>
      <c r="C22" s="1230" t="s">
        <v>6</v>
      </c>
      <c r="D22" s="1230" t="s">
        <v>7</v>
      </c>
      <c r="E22" s="1230" t="s">
        <v>8</v>
      </c>
      <c r="F22" s="1230" t="s">
        <v>9</v>
      </c>
    </row>
    <row r="23" spans="1:6" x14ac:dyDescent="0.2">
      <c r="A23" s="1228"/>
      <c r="B23" s="1225"/>
      <c r="C23" s="1230"/>
      <c r="D23" s="1230"/>
      <c r="E23" s="1230"/>
      <c r="F23" s="1230"/>
    </row>
    <row r="24" spans="1:6" x14ac:dyDescent="0.2">
      <c r="A24" s="248" t="s">
        <v>11</v>
      </c>
      <c r="B24" s="213" t="s">
        <v>12</v>
      </c>
      <c r="C24" s="109" t="s">
        <v>13</v>
      </c>
      <c r="D24" s="109" t="s">
        <v>14</v>
      </c>
      <c r="E24" s="109" t="s">
        <v>15</v>
      </c>
      <c r="F24" s="109" t="s">
        <v>16</v>
      </c>
    </row>
    <row r="25" spans="1:6" ht="25.5" x14ac:dyDescent="0.2">
      <c r="A25" s="17" t="s">
        <v>22</v>
      </c>
      <c r="B25" s="280" t="s">
        <v>1071</v>
      </c>
      <c r="C25" s="1057">
        <v>1600000</v>
      </c>
      <c r="D25" s="1057">
        <v>1600000</v>
      </c>
      <c r="E25" s="1057">
        <v>1713798</v>
      </c>
      <c r="F25" s="1055"/>
    </row>
    <row r="26" spans="1:6" x14ac:dyDescent="0.2">
      <c r="A26" s="17"/>
      <c r="B26" s="139" t="s">
        <v>411</v>
      </c>
      <c r="C26" s="1056"/>
      <c r="D26" s="1056"/>
      <c r="E26" s="1057">
        <v>480000</v>
      </c>
      <c r="F26" s="1181">
        <v>1</v>
      </c>
    </row>
    <row r="27" spans="1:6" x14ac:dyDescent="0.2">
      <c r="A27" s="17"/>
      <c r="B27" s="139" t="s">
        <v>412</v>
      </c>
      <c r="C27" s="282">
        <v>0</v>
      </c>
      <c r="D27" s="282"/>
      <c r="E27" s="282">
        <v>1710648</v>
      </c>
      <c r="F27" s="249">
        <v>1</v>
      </c>
    </row>
    <row r="28" spans="1:6" x14ac:dyDescent="0.2">
      <c r="A28" s="17"/>
      <c r="B28" s="139" t="s">
        <v>413</v>
      </c>
      <c r="C28" s="282"/>
      <c r="D28" s="282"/>
      <c r="E28" s="282"/>
      <c r="F28" s="249"/>
    </row>
    <row r="29" spans="1:6" x14ac:dyDescent="0.2">
      <c r="A29" s="17"/>
      <c r="B29" s="139" t="s">
        <v>414</v>
      </c>
      <c r="C29" s="282"/>
      <c r="D29" s="282"/>
      <c r="E29" s="282">
        <v>3150</v>
      </c>
      <c r="F29" s="249"/>
    </row>
    <row r="30" spans="1:6" x14ac:dyDescent="0.2">
      <c r="A30" s="17"/>
      <c r="B30" s="139" t="s">
        <v>415</v>
      </c>
      <c r="C30" s="282"/>
      <c r="D30" s="282"/>
      <c r="E30" s="282"/>
      <c r="F30" s="249"/>
    </row>
    <row r="31" spans="1:6" x14ac:dyDescent="0.2">
      <c r="A31" s="27" t="s">
        <v>24</v>
      </c>
      <c r="B31" s="120" t="s">
        <v>416</v>
      </c>
      <c r="C31" s="283"/>
      <c r="D31" s="283"/>
      <c r="E31" s="283"/>
      <c r="F31" s="249"/>
    </row>
    <row r="32" spans="1:6" ht="25.5" x14ac:dyDescent="0.2">
      <c r="A32" s="127" t="s">
        <v>26</v>
      </c>
      <c r="B32" s="221" t="s">
        <v>417</v>
      </c>
      <c r="C32" s="284"/>
      <c r="D32" s="284">
        <v>0</v>
      </c>
      <c r="E32" s="284">
        <v>0</v>
      </c>
      <c r="F32" s="249"/>
    </row>
    <row r="33" spans="1:6" x14ac:dyDescent="0.2">
      <c r="A33" s="127" t="s">
        <v>28</v>
      </c>
      <c r="B33" s="147" t="s">
        <v>418</v>
      </c>
      <c r="C33" s="284">
        <v>0</v>
      </c>
      <c r="D33" s="284">
        <v>0</v>
      </c>
      <c r="E33" s="284">
        <v>0</v>
      </c>
      <c r="F33" s="285"/>
    </row>
    <row r="34" spans="1:6" x14ac:dyDescent="0.2">
      <c r="A34" s="27" t="s">
        <v>30</v>
      </c>
      <c r="B34" s="286" t="s">
        <v>419</v>
      </c>
      <c r="C34" s="287"/>
      <c r="D34" s="287"/>
      <c r="E34" s="287"/>
      <c r="F34" s="249"/>
    </row>
    <row r="35" spans="1:6" ht="15" x14ac:dyDescent="0.25">
      <c r="B35" s="97"/>
      <c r="C35" s="97"/>
      <c r="D35" s="288"/>
    </row>
    <row r="36" spans="1:6" ht="15" x14ac:dyDescent="0.25">
      <c r="B36" s="97"/>
      <c r="C36" s="97"/>
      <c r="D36" s="97"/>
    </row>
    <row r="37" spans="1:6" x14ac:dyDescent="0.2">
      <c r="A37" s="1209" t="s">
        <v>1070</v>
      </c>
      <c r="B37" s="1209"/>
      <c r="C37" s="1209"/>
      <c r="D37" s="1209"/>
    </row>
    <row r="38" spans="1:6" ht="15" x14ac:dyDescent="0.25">
      <c r="B38" s="97"/>
      <c r="C38" s="97"/>
      <c r="D38" s="97"/>
    </row>
    <row r="39" spans="1:6" ht="15.75" x14ac:dyDescent="0.25">
      <c r="A39" s="1214" t="s">
        <v>420</v>
      </c>
      <c r="B39" s="1214"/>
      <c r="C39" s="1214"/>
      <c r="D39" s="1214"/>
      <c r="E39" s="1214"/>
      <c r="F39" s="1214"/>
    </row>
    <row r="40" spans="1:6" ht="15" x14ac:dyDescent="0.25">
      <c r="B40" s="97"/>
      <c r="C40" s="97"/>
      <c r="D40" s="97"/>
    </row>
    <row r="41" spans="1:6" ht="15.75" customHeight="1" x14ac:dyDescent="0.2">
      <c r="A41" s="1226" t="s">
        <v>176</v>
      </c>
      <c r="B41" s="1226"/>
      <c r="C41" s="1226"/>
      <c r="D41" s="1226"/>
      <c r="E41" s="1226"/>
      <c r="F41" s="1226"/>
    </row>
    <row r="42" spans="1:6" ht="12.75" customHeight="1" x14ac:dyDescent="0.2">
      <c r="A42" s="1228" t="s">
        <v>2</v>
      </c>
      <c r="B42" s="1225" t="s">
        <v>330</v>
      </c>
      <c r="C42" s="1230" t="s">
        <v>6</v>
      </c>
      <c r="D42" s="1230" t="s">
        <v>7</v>
      </c>
      <c r="E42" s="1230" t="s">
        <v>8</v>
      </c>
      <c r="F42" s="1230" t="s">
        <v>9</v>
      </c>
    </row>
    <row r="43" spans="1:6" x14ac:dyDescent="0.2">
      <c r="A43" s="1228"/>
      <c r="B43" s="1225"/>
      <c r="C43" s="1230"/>
      <c r="D43" s="1230"/>
      <c r="E43" s="1230"/>
      <c r="F43" s="1230"/>
    </row>
    <row r="44" spans="1:6" x14ac:dyDescent="0.2">
      <c r="A44" s="248" t="s">
        <v>11</v>
      </c>
      <c r="B44" s="213" t="s">
        <v>12</v>
      </c>
      <c r="C44" s="109" t="s">
        <v>13</v>
      </c>
      <c r="D44" s="109" t="s">
        <v>14</v>
      </c>
      <c r="E44" s="109" t="s">
        <v>15</v>
      </c>
      <c r="F44" s="109" t="s">
        <v>16</v>
      </c>
    </row>
    <row r="45" spans="1:6" ht="29.25" customHeight="1" x14ac:dyDescent="0.25">
      <c r="A45" s="17" t="s">
        <v>22</v>
      </c>
      <c r="B45" s="289" t="s">
        <v>421</v>
      </c>
      <c r="C45" s="290">
        <v>0</v>
      </c>
      <c r="D45" s="290">
        <v>0</v>
      </c>
      <c r="E45" s="290">
        <v>0</v>
      </c>
      <c r="F45" s="291"/>
    </row>
    <row r="46" spans="1:6" ht="29.25" customHeight="1" x14ac:dyDescent="0.25">
      <c r="A46" s="17" t="s">
        <v>24</v>
      </c>
      <c r="B46" s="289" t="s">
        <v>422</v>
      </c>
      <c r="C46" s="290">
        <v>0</v>
      </c>
      <c r="D46" s="290">
        <v>0</v>
      </c>
      <c r="E46" s="290">
        <v>0</v>
      </c>
      <c r="F46" s="292"/>
    </row>
    <row r="47" spans="1:6" ht="36" x14ac:dyDescent="0.25">
      <c r="A47" s="17" t="s">
        <v>26</v>
      </c>
      <c r="B47" s="293" t="s">
        <v>423</v>
      </c>
      <c r="C47" s="294">
        <v>0</v>
      </c>
      <c r="D47" s="294">
        <v>0</v>
      </c>
      <c r="E47" s="294">
        <v>0</v>
      </c>
      <c r="F47" s="292"/>
    </row>
    <row r="48" spans="1:6" ht="24" x14ac:dyDescent="0.25">
      <c r="A48" s="17" t="s">
        <v>28</v>
      </c>
      <c r="B48" s="293" t="s">
        <v>424</v>
      </c>
      <c r="C48" s="294">
        <v>0</v>
      </c>
      <c r="D48" s="294">
        <v>0</v>
      </c>
      <c r="E48" s="294">
        <v>0</v>
      </c>
      <c r="F48" s="292"/>
    </row>
    <row r="49" spans="1:6" ht="24" x14ac:dyDescent="0.25">
      <c r="A49" s="17" t="s">
        <v>30</v>
      </c>
      <c r="B49" s="293" t="s">
        <v>425</v>
      </c>
      <c r="C49" s="294">
        <v>0</v>
      </c>
      <c r="D49" s="455">
        <v>73</v>
      </c>
      <c r="E49" s="455">
        <v>73</v>
      </c>
      <c r="F49" s="292"/>
    </row>
    <row r="50" spans="1:6" x14ac:dyDescent="0.2">
      <c r="A50" s="17" t="s">
        <v>33</v>
      </c>
      <c r="B50" s="293" t="s">
        <v>426</v>
      </c>
      <c r="C50" s="294"/>
      <c r="D50" s="455"/>
      <c r="E50" s="455"/>
      <c r="F50" s="48"/>
    </row>
    <row r="51" spans="1:6" x14ac:dyDescent="0.2">
      <c r="A51" s="17" t="s">
        <v>36</v>
      </c>
      <c r="B51" s="293"/>
      <c r="C51" s="294"/>
      <c r="D51" s="294"/>
      <c r="E51" s="294"/>
      <c r="F51" s="48"/>
    </row>
    <row r="52" spans="1:6" x14ac:dyDescent="0.2">
      <c r="A52" s="17" t="s">
        <v>38</v>
      </c>
      <c r="B52" s="295"/>
      <c r="C52" s="296">
        <v>0</v>
      </c>
      <c r="D52" s="296"/>
      <c r="E52" s="296"/>
      <c r="F52" s="269"/>
    </row>
    <row r="53" spans="1:6" x14ac:dyDescent="0.2">
      <c r="A53" s="27" t="s">
        <v>40</v>
      </c>
      <c r="B53" s="297" t="s">
        <v>427</v>
      </c>
      <c r="C53" s="298">
        <v>0</v>
      </c>
      <c r="D53" s="456">
        <v>73</v>
      </c>
      <c r="E53" s="456">
        <v>73</v>
      </c>
      <c r="F53" s="48"/>
    </row>
    <row r="73" ht="16.5" customHeight="1" x14ac:dyDescent="0.2"/>
    <row r="74" ht="16.5" customHeight="1" x14ac:dyDescent="0.2"/>
    <row r="75" ht="16.5" customHeight="1" x14ac:dyDescent="0.2"/>
  </sheetData>
  <mergeCells count="28">
    <mergeCell ref="A1:D1"/>
    <mergeCell ref="A2:F2"/>
    <mergeCell ref="A4:F4"/>
    <mergeCell ref="A5:A6"/>
    <mergeCell ref="B5:B6"/>
    <mergeCell ref="C5:C6"/>
    <mergeCell ref="D5:D6"/>
    <mergeCell ref="E5:E6"/>
    <mergeCell ref="F5:F6"/>
    <mergeCell ref="A16:D16"/>
    <mergeCell ref="A18:F18"/>
    <mergeCell ref="B19:D19"/>
    <mergeCell ref="A21:F21"/>
    <mergeCell ref="A22:A23"/>
    <mergeCell ref="B22:B23"/>
    <mergeCell ref="C22:C23"/>
    <mergeCell ref="D22:D23"/>
    <mergeCell ref="E22:E23"/>
    <mergeCell ref="F22:F23"/>
    <mergeCell ref="A37:D37"/>
    <mergeCell ref="A39:F39"/>
    <mergeCell ref="A41:F41"/>
    <mergeCell ref="A42:A43"/>
    <mergeCell ref="B42:B43"/>
    <mergeCell ref="C42:C43"/>
    <mergeCell ref="D42:D43"/>
    <mergeCell ref="E42:E43"/>
    <mergeCell ref="F42:F43"/>
  </mergeCells>
  <pageMargins left="0.51180555555555496" right="0.31527777777777799" top="0.94513888888888897" bottom="0.94513888888888897" header="0.51180555555555496" footer="0.51180555555555496"/>
  <pageSetup paperSize="9" firstPageNumber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zoomScaleNormal="100" workbookViewId="0">
      <selection activeCell="F38" sqref="F38"/>
    </sheetView>
  </sheetViews>
  <sheetFormatPr defaultRowHeight="14.25" x14ac:dyDescent="0.2"/>
  <cols>
    <col min="1" max="1" width="5"/>
    <col min="2" max="2" width="37.75"/>
    <col min="3" max="3" width="11.25"/>
    <col min="4" max="4" width="10.625"/>
    <col min="5" max="5" width="9.875"/>
    <col min="6" max="1025" width="8.875"/>
  </cols>
  <sheetData>
    <row r="2" spans="1:6" x14ac:dyDescent="0.2">
      <c r="A2" s="31"/>
      <c r="B2" s="31" t="s">
        <v>1007</v>
      </c>
      <c r="C2" s="31"/>
      <c r="D2" s="31"/>
      <c r="E2" s="31"/>
    </row>
    <row r="3" spans="1:6" ht="15.75" x14ac:dyDescent="0.25">
      <c r="B3" s="34"/>
      <c r="C3" s="36"/>
    </row>
    <row r="4" spans="1:6" ht="15.75" x14ac:dyDescent="0.25">
      <c r="A4" s="1214" t="s">
        <v>428</v>
      </c>
      <c r="B4" s="1214"/>
      <c r="C4" s="1214"/>
      <c r="D4" s="1214"/>
      <c r="E4" s="1214"/>
      <c r="F4" s="1214"/>
    </row>
    <row r="5" spans="1:6" ht="15.75" x14ac:dyDescent="0.25">
      <c r="B5" s="32"/>
      <c r="C5" s="246"/>
    </row>
    <row r="6" spans="1:6" x14ac:dyDescent="0.2">
      <c r="A6" s="1224" t="s">
        <v>209</v>
      </c>
      <c r="B6" s="1224"/>
      <c r="C6" s="1224"/>
      <c r="D6" s="1224"/>
      <c r="E6" s="1224"/>
      <c r="F6" s="1224"/>
    </row>
    <row r="7" spans="1:6" ht="15.75" customHeight="1" x14ac:dyDescent="0.25">
      <c r="A7" s="1228" t="s">
        <v>2</v>
      </c>
      <c r="B7" s="299" t="s">
        <v>330</v>
      </c>
      <c r="C7" s="1213" t="s">
        <v>6</v>
      </c>
      <c r="D7" s="1213" t="s">
        <v>7</v>
      </c>
      <c r="E7" s="1213" t="s">
        <v>8</v>
      </c>
      <c r="F7" s="1213" t="s">
        <v>9</v>
      </c>
    </row>
    <row r="8" spans="1:6" x14ac:dyDescent="0.2">
      <c r="A8" s="1228"/>
      <c r="B8" s="146"/>
      <c r="C8" s="1213"/>
      <c r="D8" s="1213"/>
      <c r="E8" s="1213"/>
      <c r="F8" s="1213"/>
    </row>
    <row r="9" spans="1:6" x14ac:dyDescent="0.2">
      <c r="A9" s="248" t="s">
        <v>11</v>
      </c>
      <c r="B9" s="109" t="s">
        <v>12</v>
      </c>
      <c r="C9" s="109" t="s">
        <v>13</v>
      </c>
      <c r="D9" s="109" t="s">
        <v>14</v>
      </c>
      <c r="E9" s="109" t="s">
        <v>15</v>
      </c>
      <c r="F9" s="109" t="s">
        <v>16</v>
      </c>
    </row>
    <row r="10" spans="1:6" x14ac:dyDescent="0.2">
      <c r="A10" t="s">
        <v>22</v>
      </c>
      <c r="B10" s="209" t="s">
        <v>429</v>
      </c>
      <c r="C10" s="117"/>
      <c r="D10" s="117"/>
      <c r="E10" s="117"/>
      <c r="F10" s="117"/>
    </row>
    <row r="11" spans="1:6" x14ac:dyDescent="0.2">
      <c r="A11" s="27" t="s">
        <v>24</v>
      </c>
      <c r="B11" s="118" t="s">
        <v>430</v>
      </c>
      <c r="C11" s="117"/>
      <c r="D11" s="117"/>
      <c r="E11" s="117"/>
      <c r="F11" s="117"/>
    </row>
    <row r="12" spans="1:6" ht="25.5" x14ac:dyDescent="0.2">
      <c r="A12" s="127" t="s">
        <v>26</v>
      </c>
      <c r="B12" s="300" t="s">
        <v>431</v>
      </c>
      <c r="C12" s="117">
        <v>0</v>
      </c>
      <c r="D12" s="117"/>
      <c r="E12" s="117"/>
      <c r="F12" s="117"/>
    </row>
    <row r="13" spans="1:6" ht="25.5" x14ac:dyDescent="0.2">
      <c r="A13" s="127" t="s">
        <v>28</v>
      </c>
      <c r="B13" s="250" t="s">
        <v>432</v>
      </c>
      <c r="C13" s="117">
        <v>0</v>
      </c>
      <c r="D13" s="117"/>
      <c r="E13" s="117"/>
      <c r="F13" s="249"/>
    </row>
    <row r="14" spans="1:6" x14ac:dyDescent="0.2">
      <c r="A14" s="127" t="s">
        <v>30</v>
      </c>
      <c r="B14" s="209" t="s">
        <v>1006</v>
      </c>
      <c r="C14" s="117"/>
      <c r="D14" s="117">
        <v>29618190</v>
      </c>
      <c r="E14" s="117">
        <v>29618190</v>
      </c>
      <c r="F14" s="249">
        <v>1</v>
      </c>
    </row>
    <row r="15" spans="1:6" x14ac:dyDescent="0.2">
      <c r="A15" s="127" t="s">
        <v>33</v>
      </c>
      <c r="B15" s="139"/>
      <c r="C15" s="117"/>
      <c r="D15" s="117"/>
      <c r="E15" s="117"/>
      <c r="F15" s="249"/>
    </row>
    <row r="16" spans="1:6" x14ac:dyDescent="0.2">
      <c r="A16" s="127" t="s">
        <v>36</v>
      </c>
      <c r="B16" s="250"/>
      <c r="C16" s="117"/>
      <c r="D16" s="117"/>
      <c r="E16" s="117"/>
      <c r="F16" s="249"/>
    </row>
    <row r="17" spans="1:6" ht="25.5" x14ac:dyDescent="0.2">
      <c r="A17" s="27" t="s">
        <v>38</v>
      </c>
      <c r="B17" s="28" t="s">
        <v>433</v>
      </c>
      <c r="C17" s="22">
        <v>0</v>
      </c>
      <c r="D17" s="22">
        <v>29618190</v>
      </c>
      <c r="E17" s="22">
        <v>29618190</v>
      </c>
      <c r="F17" s="249">
        <v>1</v>
      </c>
    </row>
    <row r="21" spans="1:6" x14ac:dyDescent="0.2">
      <c r="A21" s="31"/>
      <c r="B21" s="31" t="s">
        <v>1008</v>
      </c>
      <c r="C21" s="31"/>
      <c r="D21" s="31"/>
      <c r="E21" s="31"/>
    </row>
    <row r="22" spans="1:6" ht="15.75" x14ac:dyDescent="0.25">
      <c r="B22" s="34"/>
      <c r="C22" s="36"/>
    </row>
    <row r="23" spans="1:6" ht="15.75" x14ac:dyDescent="0.25">
      <c r="A23" s="1214" t="s">
        <v>434</v>
      </c>
      <c r="B23" s="1214"/>
      <c r="C23" s="1214"/>
      <c r="D23" s="1214"/>
      <c r="E23" s="1214"/>
      <c r="F23" s="1214"/>
    </row>
    <row r="24" spans="1:6" ht="15.75" x14ac:dyDescent="0.25">
      <c r="B24" s="32"/>
      <c r="C24" s="246"/>
    </row>
    <row r="25" spans="1:6" x14ac:dyDescent="0.2">
      <c r="A25" s="1224" t="s">
        <v>209</v>
      </c>
      <c r="B25" s="1224"/>
      <c r="C25" s="1224"/>
      <c r="D25" s="1224"/>
      <c r="E25" s="1224"/>
      <c r="F25" s="1224"/>
    </row>
    <row r="26" spans="1:6" ht="15.75" customHeight="1" x14ac:dyDescent="0.25">
      <c r="A26" s="1228" t="s">
        <v>2</v>
      </c>
      <c r="B26" s="299" t="s">
        <v>330</v>
      </c>
      <c r="C26" s="1213" t="s">
        <v>6</v>
      </c>
      <c r="D26" s="1213" t="s">
        <v>7</v>
      </c>
      <c r="E26" s="1213" t="s">
        <v>8</v>
      </c>
      <c r="F26" s="1213" t="s">
        <v>9</v>
      </c>
    </row>
    <row r="27" spans="1:6" x14ac:dyDescent="0.2">
      <c r="A27" s="1228"/>
      <c r="B27" s="146"/>
      <c r="C27" s="1213"/>
      <c r="D27" s="1213"/>
      <c r="E27" s="1213"/>
      <c r="F27" s="1213"/>
    </row>
    <row r="28" spans="1:6" x14ac:dyDescent="0.2">
      <c r="A28" s="248" t="s">
        <v>11</v>
      </c>
      <c r="B28" s="109" t="s">
        <v>12</v>
      </c>
      <c r="C28" s="109" t="s">
        <v>13</v>
      </c>
      <c r="D28" s="109" t="s">
        <v>14</v>
      </c>
      <c r="E28" s="109" t="s">
        <v>15</v>
      </c>
      <c r="F28" s="109" t="s">
        <v>16</v>
      </c>
    </row>
    <row r="29" spans="1:6" x14ac:dyDescent="0.2">
      <c r="A29" s="27" t="s">
        <v>22</v>
      </c>
      <c r="B29" s="107" t="s">
        <v>435</v>
      </c>
      <c r="C29" s="117"/>
      <c r="D29" s="117"/>
      <c r="E29" s="117"/>
      <c r="F29" s="117"/>
    </row>
    <row r="30" spans="1:6" x14ac:dyDescent="0.2">
      <c r="A30" t="s">
        <v>24</v>
      </c>
      <c r="B30" s="301"/>
      <c r="C30" s="113"/>
      <c r="D30" s="113"/>
      <c r="E30" s="113"/>
      <c r="F30" s="113"/>
    </row>
    <row r="31" spans="1:6" ht="25.5" x14ac:dyDescent="0.2">
      <c r="A31" t="s">
        <v>26</v>
      </c>
      <c r="B31" s="302" t="s">
        <v>436</v>
      </c>
      <c r="C31" s="117"/>
      <c r="D31" s="117"/>
      <c r="E31" s="117"/>
      <c r="F31" s="117"/>
    </row>
    <row r="32" spans="1:6" x14ac:dyDescent="0.2">
      <c r="A32" t="s">
        <v>28</v>
      </c>
      <c r="B32" s="302"/>
      <c r="C32" s="117"/>
      <c r="D32" s="117"/>
      <c r="E32" s="117"/>
      <c r="F32" s="117"/>
    </row>
    <row r="33" spans="1:6" x14ac:dyDescent="0.2">
      <c r="A33" t="s">
        <v>30</v>
      </c>
      <c r="B33" s="302"/>
      <c r="C33" s="117"/>
      <c r="D33" s="117"/>
      <c r="E33" s="117"/>
      <c r="F33" s="117"/>
    </row>
    <row r="34" spans="1:6" x14ac:dyDescent="0.2">
      <c r="A34" t="s">
        <v>33</v>
      </c>
      <c r="B34" s="302"/>
      <c r="C34" s="117"/>
      <c r="D34" s="117"/>
      <c r="E34" s="117"/>
      <c r="F34" s="117"/>
    </row>
    <row r="35" spans="1:6" x14ac:dyDescent="0.2">
      <c r="A35" t="s">
        <v>36</v>
      </c>
      <c r="B35" s="107" t="s">
        <v>437</v>
      </c>
      <c r="C35" s="117"/>
      <c r="D35" s="117"/>
      <c r="E35" s="117"/>
      <c r="F35" s="117"/>
    </row>
    <row r="36" spans="1:6" x14ac:dyDescent="0.2">
      <c r="A36" t="s">
        <v>38</v>
      </c>
      <c r="B36" s="107"/>
      <c r="C36" s="235"/>
      <c r="D36" s="235"/>
      <c r="E36" s="235"/>
      <c r="F36" s="117"/>
    </row>
    <row r="37" spans="1:6" ht="24" x14ac:dyDescent="0.2">
      <c r="A37" t="s">
        <v>40</v>
      </c>
      <c r="B37" s="303" t="s">
        <v>438</v>
      </c>
      <c r="C37" s="235"/>
      <c r="D37" s="235"/>
      <c r="E37" s="235"/>
      <c r="F37" s="235"/>
    </row>
    <row r="38" spans="1:6" x14ac:dyDescent="0.2">
      <c r="A38" t="s">
        <v>42</v>
      </c>
      <c r="B38" s="304" t="s">
        <v>943</v>
      </c>
      <c r="C38" s="117"/>
      <c r="D38" s="117">
        <v>48288834</v>
      </c>
      <c r="E38" s="117">
        <v>48288834</v>
      </c>
      <c r="F38" s="454">
        <v>1</v>
      </c>
    </row>
    <row r="39" spans="1:6" x14ac:dyDescent="0.2">
      <c r="A39" t="s">
        <v>45</v>
      </c>
      <c r="B39" s="304" t="s">
        <v>944</v>
      </c>
      <c r="C39" s="117">
        <v>0</v>
      </c>
      <c r="D39" s="117"/>
      <c r="E39" s="117"/>
      <c r="F39" s="117"/>
    </row>
    <row r="40" spans="1:6" x14ac:dyDescent="0.2">
      <c r="A40" s="23" t="s">
        <v>48</v>
      </c>
      <c r="B40" s="303"/>
      <c r="C40" s="235"/>
      <c r="D40" s="235"/>
      <c r="E40" s="235"/>
      <c r="F40" s="235"/>
    </row>
    <row r="41" spans="1:6" x14ac:dyDescent="0.2">
      <c r="A41" s="27" t="s">
        <v>50</v>
      </c>
      <c r="B41" s="170" t="s">
        <v>942</v>
      </c>
      <c r="C41" s="117">
        <v>0</v>
      </c>
      <c r="D41" s="117"/>
      <c r="E41" s="117"/>
      <c r="F41" s="117"/>
    </row>
  </sheetData>
  <mergeCells count="14">
    <mergeCell ref="A4:F4"/>
    <mergeCell ref="A6:F6"/>
    <mergeCell ref="A7:A8"/>
    <mergeCell ref="C7:C8"/>
    <mergeCell ref="D7:D8"/>
    <mergeCell ref="E7:E8"/>
    <mergeCell ref="F7:F8"/>
    <mergeCell ref="A23:F23"/>
    <mergeCell ref="A25:F25"/>
    <mergeCell ref="A26:A27"/>
    <mergeCell ref="C26:C27"/>
    <mergeCell ref="D26:D27"/>
    <mergeCell ref="E26:E27"/>
    <mergeCell ref="F26:F27"/>
  </mergeCells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zoomScaleNormal="100" workbookViewId="0">
      <selection activeCell="G20" sqref="G20"/>
    </sheetView>
  </sheetViews>
  <sheetFormatPr defaultRowHeight="14.25" x14ac:dyDescent="0.2"/>
  <cols>
    <col min="1" max="1" width="4.125"/>
    <col min="2" max="2" width="29.875"/>
    <col min="3" max="4" width="12.125"/>
    <col min="5" max="5" width="11.625"/>
    <col min="6" max="6" width="10"/>
    <col min="7" max="1025" width="8.875"/>
  </cols>
  <sheetData>
    <row r="1" spans="1:6" x14ac:dyDescent="0.2">
      <c r="A1" s="1209" t="s">
        <v>1009</v>
      </c>
      <c r="B1" s="1209"/>
      <c r="C1" s="1209"/>
      <c r="D1" s="1209"/>
      <c r="E1" s="98"/>
    </row>
    <row r="2" spans="1:6" ht="9.75" customHeight="1" x14ac:dyDescent="0.2"/>
    <row r="3" spans="1:6" ht="15.75" x14ac:dyDescent="0.25">
      <c r="A3" s="1214" t="s">
        <v>439</v>
      </c>
      <c r="B3" s="1214"/>
      <c r="C3" s="1214"/>
      <c r="D3" s="1214"/>
      <c r="E3" s="1214"/>
      <c r="F3" s="1214"/>
    </row>
    <row r="4" spans="1:6" ht="11.25" customHeight="1" x14ac:dyDescent="0.25">
      <c r="B4" s="32"/>
      <c r="C4" s="32"/>
      <c r="D4" s="32"/>
      <c r="E4" s="36"/>
    </row>
    <row r="5" spans="1:6" x14ac:dyDescent="0.2">
      <c r="A5" s="1224" t="s">
        <v>217</v>
      </c>
      <c r="B5" s="1224"/>
      <c r="C5" s="1224"/>
      <c r="D5" s="1224"/>
      <c r="E5" s="1224"/>
      <c r="F5" s="1224"/>
    </row>
    <row r="6" spans="1:6" ht="12.75" customHeight="1" x14ac:dyDescent="0.2">
      <c r="A6" s="1228" t="s">
        <v>2</v>
      </c>
      <c r="B6" s="1216" t="s">
        <v>330</v>
      </c>
      <c r="C6" s="1216" t="s">
        <v>6</v>
      </c>
      <c r="D6" s="1216" t="s">
        <v>7</v>
      </c>
      <c r="E6" s="1216" t="s">
        <v>8</v>
      </c>
      <c r="F6" s="1216" t="s">
        <v>9</v>
      </c>
    </row>
    <row r="7" spans="1:6" x14ac:dyDescent="0.2">
      <c r="A7" s="1228"/>
      <c r="B7" s="1216"/>
      <c r="C7" s="1216"/>
      <c r="D7" s="1216"/>
      <c r="E7" s="1216"/>
      <c r="F7" s="1216"/>
    </row>
    <row r="8" spans="1:6" x14ac:dyDescent="0.2">
      <c r="A8" s="248" t="s">
        <v>11</v>
      </c>
      <c r="B8" s="109" t="s">
        <v>12</v>
      </c>
      <c r="C8" s="109" t="s">
        <v>13</v>
      </c>
      <c r="D8" s="305" t="s">
        <v>14</v>
      </c>
      <c r="E8" s="306" t="s">
        <v>15</v>
      </c>
      <c r="F8" s="306" t="s">
        <v>16</v>
      </c>
    </row>
    <row r="9" spans="1:6" ht="26.25" customHeight="1" x14ac:dyDescent="0.2">
      <c r="A9" s="17" t="s">
        <v>22</v>
      </c>
      <c r="B9" s="118" t="s">
        <v>440</v>
      </c>
      <c r="C9" s="307"/>
      <c r="D9" s="309">
        <v>48288834</v>
      </c>
      <c r="E9" s="59">
        <v>48288834</v>
      </c>
      <c r="F9" s="89">
        <v>100</v>
      </c>
    </row>
    <row r="10" spans="1:6" ht="24" customHeight="1" x14ac:dyDescent="0.2">
      <c r="A10" s="127" t="s">
        <v>24</v>
      </c>
      <c r="B10" s="168"/>
      <c r="C10" s="84"/>
      <c r="D10" s="92"/>
      <c r="E10" s="59">
        <v>0</v>
      </c>
      <c r="F10" s="59"/>
    </row>
    <row r="11" spans="1:6" x14ac:dyDescent="0.2">
      <c r="A11" s="127" t="s">
        <v>26</v>
      </c>
      <c r="B11" s="118"/>
      <c r="C11" s="6"/>
      <c r="D11" s="90"/>
      <c r="E11" s="9">
        <v>0</v>
      </c>
      <c r="F11" s="9"/>
    </row>
    <row r="12" spans="1:6" x14ac:dyDescent="0.2">
      <c r="A12" s="127" t="s">
        <v>28</v>
      </c>
      <c r="B12" s="308"/>
      <c r="C12" s="309"/>
      <c r="D12" s="309"/>
      <c r="E12" s="24">
        <v>0</v>
      </c>
      <c r="F12" s="24"/>
    </row>
    <row r="13" spans="1:6" x14ac:dyDescent="0.2">
      <c r="A13" s="27" t="s">
        <v>30</v>
      </c>
      <c r="B13" s="308" t="s">
        <v>401</v>
      </c>
      <c r="C13" s="6">
        <v>0</v>
      </c>
      <c r="D13" s="57">
        <v>0</v>
      </c>
      <c r="E13" s="6">
        <v>0</v>
      </c>
      <c r="F13" s="6"/>
    </row>
    <row r="14" spans="1:6" x14ac:dyDescent="0.2">
      <c r="A14" s="23" t="s">
        <v>33</v>
      </c>
      <c r="B14" s="118"/>
      <c r="C14" s="9"/>
      <c r="D14" s="82"/>
      <c r="E14" s="59">
        <v>0</v>
      </c>
      <c r="F14" s="59"/>
    </row>
    <row r="15" spans="1:6" x14ac:dyDescent="0.2">
      <c r="A15" s="127" t="s">
        <v>36</v>
      </c>
      <c r="B15" s="118"/>
      <c r="C15" s="59"/>
      <c r="D15" s="103"/>
      <c r="E15" s="9">
        <v>0</v>
      </c>
      <c r="F15" s="9"/>
    </row>
    <row r="16" spans="1:6" x14ac:dyDescent="0.2">
      <c r="A16" s="127" t="s">
        <v>38</v>
      </c>
      <c r="B16" s="209"/>
      <c r="C16" s="59"/>
      <c r="D16" s="103"/>
      <c r="E16" s="9">
        <v>0</v>
      </c>
      <c r="F16" s="9"/>
    </row>
    <row r="17" spans="1:6" x14ac:dyDescent="0.2">
      <c r="A17" s="127" t="s">
        <v>40</v>
      </c>
      <c r="B17" s="168"/>
      <c r="C17" s="24"/>
      <c r="D17" s="88"/>
      <c r="E17" s="9">
        <v>0</v>
      </c>
      <c r="F17" s="9"/>
    </row>
    <row r="18" spans="1:6" x14ac:dyDescent="0.2">
      <c r="A18" s="127" t="s">
        <v>42</v>
      </c>
      <c r="B18" s="28" t="s">
        <v>441</v>
      </c>
      <c r="C18" s="6">
        <v>0</v>
      </c>
      <c r="D18" s="90">
        <v>0</v>
      </c>
      <c r="E18" s="6">
        <v>0</v>
      </c>
      <c r="F18" s="6"/>
    </row>
    <row r="19" spans="1:6" x14ac:dyDescent="0.2">
      <c r="A19" s="27" t="s">
        <v>45</v>
      </c>
      <c r="B19" s="12" t="s">
        <v>442</v>
      </c>
      <c r="C19" s="59"/>
      <c r="D19" s="103"/>
      <c r="E19" s="89"/>
      <c r="F19" s="89"/>
    </row>
    <row r="20" spans="1:6" x14ac:dyDescent="0.2">
      <c r="A20" s="27" t="s">
        <v>48</v>
      </c>
      <c r="B20" s="310"/>
      <c r="C20" s="9"/>
      <c r="D20" s="82"/>
      <c r="E20" s="9">
        <v>0</v>
      </c>
      <c r="F20" s="9"/>
    </row>
    <row r="21" spans="1:6" x14ac:dyDescent="0.2">
      <c r="A21" s="27" t="s">
        <v>50</v>
      </c>
      <c r="B21" s="310"/>
      <c r="C21" s="85"/>
      <c r="D21" s="102"/>
      <c r="E21" s="9">
        <v>0</v>
      </c>
      <c r="F21" s="9"/>
    </row>
    <row r="22" spans="1:6" x14ac:dyDescent="0.2">
      <c r="A22" s="27" t="s">
        <v>52</v>
      </c>
      <c r="B22" s="310"/>
      <c r="C22" s="95"/>
      <c r="D22" s="102"/>
      <c r="E22" s="9">
        <v>0</v>
      </c>
      <c r="F22" s="9"/>
    </row>
    <row r="23" spans="1:6" x14ac:dyDescent="0.2">
      <c r="A23" s="27" t="s">
        <v>54</v>
      </c>
      <c r="B23" s="244"/>
      <c r="C23" s="95"/>
      <c r="D23" s="102"/>
      <c r="E23" s="9">
        <v>0</v>
      </c>
      <c r="F23" s="9"/>
    </row>
    <row r="24" spans="1:6" x14ac:dyDescent="0.2">
      <c r="A24" s="27" t="s">
        <v>57</v>
      </c>
      <c r="B24" s="244"/>
      <c r="C24" s="95"/>
      <c r="D24" s="102"/>
      <c r="E24" s="9">
        <v>0</v>
      </c>
      <c r="F24" s="9"/>
    </row>
    <row r="25" spans="1:6" x14ac:dyDescent="0.2">
      <c r="A25" s="27" t="s">
        <v>60</v>
      </c>
      <c r="B25" s="244"/>
      <c r="C25" s="95"/>
      <c r="D25" s="102"/>
      <c r="E25" s="9">
        <v>0</v>
      </c>
      <c r="F25" s="9"/>
    </row>
    <row r="26" spans="1:6" x14ac:dyDescent="0.2">
      <c r="A26" s="27" t="s">
        <v>61</v>
      </c>
      <c r="B26" s="244"/>
      <c r="C26" s="95"/>
      <c r="D26" s="102"/>
      <c r="E26" s="9">
        <v>0</v>
      </c>
      <c r="F26" s="9"/>
    </row>
    <row r="27" spans="1:6" x14ac:dyDescent="0.2">
      <c r="A27" s="27" t="s">
        <v>64</v>
      </c>
      <c r="B27" s="244"/>
      <c r="C27" s="95"/>
      <c r="D27" s="102"/>
      <c r="E27" s="9">
        <v>0</v>
      </c>
      <c r="F27" s="9"/>
    </row>
    <row r="28" spans="1:6" ht="13.5" customHeight="1" x14ac:dyDescent="0.2">
      <c r="A28" s="27" t="s">
        <v>93</v>
      </c>
      <c r="B28" s="244"/>
      <c r="C28" s="95"/>
      <c r="D28" s="102"/>
      <c r="E28" s="9">
        <v>0</v>
      </c>
      <c r="F28" s="9"/>
    </row>
    <row r="29" spans="1:6" x14ac:dyDescent="0.2">
      <c r="A29" s="27" t="s">
        <v>95</v>
      </c>
      <c r="B29" s="244"/>
      <c r="C29" s="95"/>
      <c r="D29" s="102"/>
      <c r="E29" s="9">
        <v>0</v>
      </c>
      <c r="F29" s="9"/>
    </row>
    <row r="30" spans="1:6" x14ac:dyDescent="0.2">
      <c r="A30" s="27" t="s">
        <v>69</v>
      </c>
      <c r="B30" s="244"/>
      <c r="C30" s="95"/>
      <c r="D30" s="102"/>
      <c r="E30" s="9">
        <v>0</v>
      </c>
      <c r="F30" s="9"/>
    </row>
    <row r="31" spans="1:6" x14ac:dyDescent="0.2">
      <c r="A31" s="27" t="s">
        <v>98</v>
      </c>
      <c r="B31" s="244"/>
      <c r="C31" s="95"/>
      <c r="D31" s="102"/>
      <c r="E31" s="9">
        <v>0</v>
      </c>
      <c r="F31" s="9"/>
    </row>
    <row r="32" spans="1:6" x14ac:dyDescent="0.2">
      <c r="A32" s="17" t="s">
        <v>100</v>
      </c>
      <c r="B32" s="28" t="s">
        <v>443</v>
      </c>
      <c r="C32" s="90">
        <v>0</v>
      </c>
      <c r="D32" s="90">
        <v>0</v>
      </c>
      <c r="E32" s="6">
        <v>0</v>
      </c>
      <c r="F32" s="6"/>
    </row>
    <row r="33" spans="1:6" ht="38.25" x14ac:dyDescent="0.2">
      <c r="A33" s="27" t="s">
        <v>102</v>
      </c>
      <c r="B33" s="311" t="s">
        <v>444</v>
      </c>
      <c r="C33" s="6">
        <v>0</v>
      </c>
      <c r="D33" s="90">
        <v>0</v>
      </c>
      <c r="E33" s="6">
        <v>0</v>
      </c>
      <c r="F33" s="6"/>
    </row>
    <row r="34" spans="1:6" x14ac:dyDescent="0.2">
      <c r="B34" s="36"/>
      <c r="C34" s="36"/>
      <c r="D34" s="36"/>
      <c r="E34" s="36"/>
    </row>
    <row r="35" spans="1:6" x14ac:dyDescent="0.2">
      <c r="A35" s="1209" t="s">
        <v>1010</v>
      </c>
      <c r="B35" s="1209"/>
      <c r="C35" s="1209"/>
      <c r="D35" s="1209"/>
      <c r="E35" s="36"/>
    </row>
    <row r="36" spans="1:6" x14ac:dyDescent="0.2">
      <c r="B36" s="36"/>
      <c r="C36" s="36"/>
      <c r="D36" s="36"/>
      <c r="E36" s="36"/>
    </row>
    <row r="37" spans="1:6" ht="15.75" x14ac:dyDescent="0.25">
      <c r="A37" s="1214" t="s">
        <v>445</v>
      </c>
      <c r="B37" s="1214"/>
      <c r="C37" s="1214"/>
      <c r="D37" s="1214"/>
      <c r="E37" s="1214"/>
      <c r="F37" s="1214"/>
    </row>
    <row r="38" spans="1:6" x14ac:dyDescent="0.2">
      <c r="B38" s="36"/>
      <c r="C38" s="36"/>
      <c r="D38" s="36"/>
      <c r="E38" s="36"/>
    </row>
    <row r="39" spans="1:6" x14ac:dyDescent="0.2">
      <c r="A39" s="1224" t="s">
        <v>379</v>
      </c>
      <c r="B39" s="1224"/>
      <c r="C39" s="1224"/>
      <c r="D39" s="1224"/>
      <c r="E39" s="1224"/>
      <c r="F39" s="1224"/>
    </row>
    <row r="40" spans="1:6" ht="12.75" customHeight="1" x14ac:dyDescent="0.2">
      <c r="A40" s="1228" t="s">
        <v>2</v>
      </c>
      <c r="B40" s="1216" t="s">
        <v>330</v>
      </c>
      <c r="C40" s="1216" t="s">
        <v>6</v>
      </c>
      <c r="D40" s="1216" t="s">
        <v>7</v>
      </c>
      <c r="E40" s="1216" t="s">
        <v>8</v>
      </c>
      <c r="F40" s="1216" t="s">
        <v>9</v>
      </c>
    </row>
    <row r="41" spans="1:6" x14ac:dyDescent="0.2">
      <c r="A41" s="1228"/>
      <c r="B41" s="1216"/>
      <c r="C41" s="1216"/>
      <c r="D41" s="1216"/>
      <c r="E41" s="1216"/>
      <c r="F41" s="1216"/>
    </row>
    <row r="42" spans="1:6" x14ac:dyDescent="0.2">
      <c r="A42" s="248" t="s">
        <v>11</v>
      </c>
      <c r="B42" s="213" t="s">
        <v>12</v>
      </c>
      <c r="C42" s="109" t="s">
        <v>13</v>
      </c>
      <c r="D42" s="312" t="s">
        <v>14</v>
      </c>
      <c r="E42" s="313" t="s">
        <v>15</v>
      </c>
      <c r="F42" s="313" t="s">
        <v>16</v>
      </c>
    </row>
    <row r="43" spans="1:6" ht="15" x14ac:dyDescent="0.25">
      <c r="A43" s="17" t="s">
        <v>22</v>
      </c>
      <c r="B43" s="209"/>
      <c r="C43" s="51"/>
      <c r="D43" s="314"/>
      <c r="E43" s="9">
        <v>0</v>
      </c>
      <c r="F43" s="9"/>
    </row>
    <row r="44" spans="1:6" ht="15" x14ac:dyDescent="0.25">
      <c r="A44" s="127" t="s">
        <v>24</v>
      </c>
      <c r="B44" s="209"/>
      <c r="C44" s="51"/>
      <c r="D44" s="314"/>
      <c r="E44" s="9">
        <v>0</v>
      </c>
      <c r="F44" s="9"/>
    </row>
    <row r="45" spans="1:6" ht="15" x14ac:dyDescent="0.25">
      <c r="A45" s="127" t="s">
        <v>26</v>
      </c>
      <c r="B45" s="209"/>
      <c r="C45" s="51"/>
      <c r="D45" s="314"/>
      <c r="E45" s="9">
        <v>0</v>
      </c>
      <c r="F45" s="9"/>
    </row>
    <row r="46" spans="1:6" ht="15" x14ac:dyDescent="0.25">
      <c r="A46" s="127" t="s">
        <v>28</v>
      </c>
      <c r="B46" s="221"/>
      <c r="C46" s="95"/>
      <c r="D46" s="315"/>
      <c r="E46" s="59">
        <v>0</v>
      </c>
      <c r="F46" s="59"/>
    </row>
    <row r="47" spans="1:6" ht="24" x14ac:dyDescent="0.2">
      <c r="A47" s="27" t="s">
        <v>30</v>
      </c>
      <c r="B47" s="316" t="s">
        <v>446</v>
      </c>
      <c r="C47" s="317">
        <v>0</v>
      </c>
      <c r="D47" s="317">
        <v>0</v>
      </c>
      <c r="E47" s="317">
        <v>0</v>
      </c>
      <c r="F47" s="317"/>
    </row>
    <row r="53" ht="12.75" customHeight="1" x14ac:dyDescent="0.2"/>
    <row r="54" ht="16.5" customHeight="1" x14ac:dyDescent="0.2"/>
    <row r="55" ht="16.5" customHeight="1" x14ac:dyDescent="0.2"/>
    <row r="56" ht="16.5" customHeight="1" x14ac:dyDescent="0.2"/>
    <row r="65" ht="13.5" customHeight="1" x14ac:dyDescent="0.2"/>
    <row r="76" ht="32.25" customHeight="1" x14ac:dyDescent="0.2"/>
    <row r="88" ht="28.5" customHeight="1" x14ac:dyDescent="0.2"/>
    <row r="109" ht="27" customHeight="1" x14ac:dyDescent="0.2"/>
    <row r="110" ht="27" customHeight="1" x14ac:dyDescent="0.2"/>
    <row r="111" ht="27" customHeight="1" x14ac:dyDescent="0.2"/>
  </sheetData>
  <mergeCells count="18">
    <mergeCell ref="A1:D1"/>
    <mergeCell ref="A3:F3"/>
    <mergeCell ref="A5:F5"/>
    <mergeCell ref="A6:A7"/>
    <mergeCell ref="B6:B7"/>
    <mergeCell ref="C6:C7"/>
    <mergeCell ref="D6:D7"/>
    <mergeCell ref="E6:E7"/>
    <mergeCell ref="F6:F7"/>
    <mergeCell ref="A35:D35"/>
    <mergeCell ref="A37:F37"/>
    <mergeCell ref="A39:F39"/>
    <mergeCell ref="A40:A41"/>
    <mergeCell ref="B40:B41"/>
    <mergeCell ref="C40:C41"/>
    <mergeCell ref="D40:D41"/>
    <mergeCell ref="E40:E41"/>
    <mergeCell ref="F40:F41"/>
  </mergeCells>
  <pageMargins left="0.55138888888888904" right="0.35416666666666702" top="1.1812499999999999" bottom="1.1812499999999999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topLeftCell="A25" zoomScaleNormal="100" workbookViewId="0">
      <selection activeCell="B7" sqref="B7:B8"/>
    </sheetView>
  </sheetViews>
  <sheetFormatPr defaultRowHeight="14.25" x14ac:dyDescent="0.2"/>
  <cols>
    <col min="1" max="1" width="3.875" style="36" customWidth="1"/>
    <col min="2" max="2" width="44.5" customWidth="1"/>
    <col min="3" max="3" width="12"/>
    <col min="4" max="1025" width="8.875"/>
  </cols>
  <sheetData>
    <row r="2" spans="1:6" x14ac:dyDescent="0.2">
      <c r="A2" s="31"/>
      <c r="B2" s="31" t="s">
        <v>1011</v>
      </c>
      <c r="C2" s="31"/>
      <c r="D2" s="31"/>
      <c r="E2" s="31"/>
    </row>
    <row r="3" spans="1:6" x14ac:dyDescent="0.2">
      <c r="A3" s="31"/>
      <c r="B3" s="31"/>
      <c r="C3" s="31"/>
      <c r="D3" s="31"/>
      <c r="E3" s="31"/>
    </row>
    <row r="4" spans="1:6" ht="15.75" x14ac:dyDescent="0.25">
      <c r="A4" s="1214" t="s">
        <v>447</v>
      </c>
      <c r="B4" s="1214"/>
      <c r="C4" s="1214"/>
      <c r="D4" s="1214"/>
      <c r="E4" s="1214"/>
      <c r="F4" s="1214"/>
    </row>
    <row r="5" spans="1:6" ht="15.75" x14ac:dyDescent="0.25">
      <c r="B5" s="34"/>
      <c r="C5" s="36"/>
    </row>
    <row r="6" spans="1:6" x14ac:dyDescent="0.2">
      <c r="A6" s="1224" t="s">
        <v>217</v>
      </c>
      <c r="B6" s="1224"/>
      <c r="C6" s="1224"/>
      <c r="D6" s="1224"/>
      <c r="E6" s="1224"/>
      <c r="F6" s="1224"/>
    </row>
    <row r="7" spans="1:6" ht="15.75" customHeight="1" x14ac:dyDescent="0.2">
      <c r="A7" s="1228" t="s">
        <v>2</v>
      </c>
      <c r="B7" s="1229" t="s">
        <v>73</v>
      </c>
      <c r="C7" s="1213" t="s">
        <v>6</v>
      </c>
      <c r="D7" s="1213" t="s">
        <v>7</v>
      </c>
      <c r="E7" s="1213" t="s">
        <v>8</v>
      </c>
      <c r="F7" s="1213" t="s">
        <v>9</v>
      </c>
    </row>
    <row r="8" spans="1:6" x14ac:dyDescent="0.2">
      <c r="A8" s="1228"/>
      <c r="B8" s="1229"/>
      <c r="C8" s="1213"/>
      <c r="D8" s="1213"/>
      <c r="E8" s="1213"/>
      <c r="F8" s="1213"/>
    </row>
    <row r="9" spans="1:6" x14ac:dyDescent="0.2">
      <c r="A9" s="982" t="s">
        <v>11</v>
      </c>
      <c r="B9" s="109" t="s">
        <v>12</v>
      </c>
      <c r="C9" s="109" t="s">
        <v>13</v>
      </c>
      <c r="D9" s="109"/>
      <c r="E9" s="109"/>
      <c r="F9" s="109"/>
    </row>
    <row r="10" spans="1:6" x14ac:dyDescent="0.2">
      <c r="A10" s="1063" t="s">
        <v>22</v>
      </c>
      <c r="B10" s="1058" t="s">
        <v>435</v>
      </c>
      <c r="C10" s="114"/>
      <c r="D10" s="113"/>
      <c r="E10" s="113"/>
      <c r="F10" s="113"/>
    </row>
    <row r="11" spans="1:6" x14ac:dyDescent="0.2">
      <c r="A11" s="1063" t="s">
        <v>24</v>
      </c>
      <c r="B11" s="1058"/>
      <c r="C11" s="165"/>
      <c r="D11" s="166"/>
      <c r="E11" s="166"/>
      <c r="F11" s="166"/>
    </row>
    <row r="12" spans="1:6" ht="25.5" x14ac:dyDescent="0.2">
      <c r="A12" s="1063" t="s">
        <v>28</v>
      </c>
      <c r="B12" s="1059" t="s">
        <v>448</v>
      </c>
      <c r="C12" s="20">
        <v>0</v>
      </c>
      <c r="D12" s="22">
        <v>0</v>
      </c>
      <c r="E12" s="22">
        <v>0</v>
      </c>
      <c r="F12" s="22">
        <v>0</v>
      </c>
    </row>
    <row r="13" spans="1:6" ht="25.5" x14ac:dyDescent="0.2">
      <c r="A13" s="1063" t="s">
        <v>30</v>
      </c>
      <c r="B13" s="1059" t="s">
        <v>449</v>
      </c>
      <c r="C13" s="21">
        <v>0</v>
      </c>
      <c r="D13" s="117"/>
      <c r="E13" s="117"/>
      <c r="F13" s="117"/>
    </row>
    <row r="14" spans="1:6" ht="25.5" x14ac:dyDescent="0.2">
      <c r="A14" s="1063" t="s">
        <v>33</v>
      </c>
      <c r="B14" s="1059" t="s">
        <v>450</v>
      </c>
      <c r="C14" s="171">
        <v>0</v>
      </c>
      <c r="D14" s="235"/>
      <c r="E14" s="235"/>
      <c r="F14" s="235"/>
    </row>
    <row r="15" spans="1:6" ht="25.5" x14ac:dyDescent="0.2">
      <c r="A15" s="1063" t="s">
        <v>36</v>
      </c>
      <c r="B15" s="1060" t="s">
        <v>451</v>
      </c>
      <c r="C15" s="20">
        <v>0</v>
      </c>
      <c r="D15" s="22"/>
      <c r="E15" s="22"/>
      <c r="F15" s="22"/>
    </row>
    <row r="16" spans="1:6" x14ac:dyDescent="0.2">
      <c r="A16" s="1063" t="s">
        <v>38</v>
      </c>
      <c r="B16" s="1059"/>
      <c r="C16" s="22"/>
      <c r="D16" s="22"/>
      <c r="E16" s="22"/>
      <c r="F16" s="22"/>
    </row>
    <row r="17" spans="1:6" x14ac:dyDescent="0.2">
      <c r="A17" s="1063" t="s">
        <v>40</v>
      </c>
      <c r="B17" s="1059"/>
      <c r="C17" s="22"/>
      <c r="D17" s="22"/>
      <c r="E17" s="22"/>
      <c r="F17" s="22"/>
    </row>
    <row r="18" spans="1:6" x14ac:dyDescent="0.2">
      <c r="A18" s="1063" t="s">
        <v>42</v>
      </c>
      <c r="B18" s="1061" t="s">
        <v>437</v>
      </c>
      <c r="C18" s="22"/>
      <c r="D18" s="22"/>
      <c r="E18" s="22"/>
      <c r="F18" s="22"/>
    </row>
    <row r="19" spans="1:6" x14ac:dyDescent="0.2">
      <c r="A19" s="1063" t="s">
        <v>45</v>
      </c>
      <c r="B19" s="1059"/>
      <c r="C19" s="117"/>
      <c r="D19" s="117"/>
      <c r="E19" s="117"/>
      <c r="F19" s="117"/>
    </row>
    <row r="20" spans="1:6" ht="25.5" x14ac:dyDescent="0.2">
      <c r="A20" s="1063" t="s">
        <v>50</v>
      </c>
      <c r="B20" s="1059" t="s">
        <v>452</v>
      </c>
      <c r="C20" s="117">
        <v>0</v>
      </c>
      <c r="D20" s="117">
        <v>0</v>
      </c>
      <c r="E20" s="117">
        <v>0</v>
      </c>
      <c r="F20" s="117">
        <v>0</v>
      </c>
    </row>
    <row r="21" spans="1:6" x14ac:dyDescent="0.2">
      <c r="A21" s="1063" t="s">
        <v>52</v>
      </c>
      <c r="B21" s="1062" t="s">
        <v>453</v>
      </c>
      <c r="C21" s="117">
        <v>0</v>
      </c>
      <c r="D21" s="117"/>
      <c r="E21" s="117"/>
      <c r="F21" s="117"/>
    </row>
    <row r="22" spans="1:6" x14ac:dyDescent="0.2">
      <c r="A22" s="1063" t="s">
        <v>54</v>
      </c>
      <c r="B22" s="1062" t="s">
        <v>454</v>
      </c>
      <c r="C22" s="117">
        <v>0</v>
      </c>
      <c r="D22" s="117"/>
      <c r="E22" s="117"/>
      <c r="F22" s="117"/>
    </row>
    <row r="23" spans="1:6" ht="25.5" x14ac:dyDescent="0.2">
      <c r="A23" s="1063" t="s">
        <v>57</v>
      </c>
      <c r="B23" s="1059" t="s">
        <v>455</v>
      </c>
      <c r="C23" s="117">
        <v>0</v>
      </c>
      <c r="D23" s="117"/>
      <c r="E23" s="117"/>
      <c r="F23" s="117"/>
    </row>
    <row r="24" spans="1:6" x14ac:dyDescent="0.2">
      <c r="A24" s="1063" t="s">
        <v>60</v>
      </c>
      <c r="B24" s="1062" t="s">
        <v>456</v>
      </c>
      <c r="C24" s="235">
        <v>0</v>
      </c>
      <c r="D24" s="235"/>
      <c r="E24" s="235"/>
      <c r="F24" s="235"/>
    </row>
    <row r="25" spans="1:6" x14ac:dyDescent="0.2">
      <c r="A25" s="1063" t="s">
        <v>61</v>
      </c>
      <c r="B25" s="1062" t="s">
        <v>457</v>
      </c>
      <c r="C25" s="117">
        <v>0</v>
      </c>
      <c r="D25" s="117"/>
      <c r="E25" s="117"/>
      <c r="F25" s="117"/>
    </row>
    <row r="26" spans="1:6" ht="25.5" x14ac:dyDescent="0.2">
      <c r="A26" s="1063" t="s">
        <v>64</v>
      </c>
      <c r="B26" s="1060" t="s">
        <v>458</v>
      </c>
      <c r="C26" s="20">
        <v>0</v>
      </c>
      <c r="D26" s="22">
        <v>0</v>
      </c>
      <c r="E26" s="22">
        <v>0</v>
      </c>
      <c r="F26" s="22">
        <v>0</v>
      </c>
    </row>
    <row r="27" spans="1:6" x14ac:dyDescent="0.2">
      <c r="A27" s="1063" t="s">
        <v>93</v>
      </c>
      <c r="B27" s="1059"/>
      <c r="C27" s="114"/>
      <c r="D27" s="113"/>
      <c r="E27" s="113"/>
      <c r="F27" s="113"/>
    </row>
    <row r="28" spans="1:6" ht="25.5" x14ac:dyDescent="0.2">
      <c r="A28" s="1063" t="s">
        <v>95</v>
      </c>
      <c r="B28" s="1060" t="s">
        <v>459</v>
      </c>
      <c r="C28" s="20">
        <v>0</v>
      </c>
      <c r="D28" s="22">
        <v>0</v>
      </c>
      <c r="E28" s="22">
        <v>0</v>
      </c>
      <c r="F28" s="22">
        <v>0</v>
      </c>
    </row>
  </sheetData>
  <mergeCells count="8">
    <mergeCell ref="A4:F4"/>
    <mergeCell ref="A6:F6"/>
    <mergeCell ref="A7:A8"/>
    <mergeCell ref="B7:B8"/>
    <mergeCell ref="C7:C8"/>
    <mergeCell ref="D7:D8"/>
    <mergeCell ref="E7:E8"/>
    <mergeCell ref="F7:F8"/>
  </mergeCells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zoomScaleNormal="100" workbookViewId="0">
      <selection activeCell="D14" sqref="D14"/>
    </sheetView>
  </sheetViews>
  <sheetFormatPr defaultRowHeight="14.25" x14ac:dyDescent="0.2"/>
  <cols>
    <col min="1" max="1" width="4.5"/>
    <col min="2" max="2" width="37.125"/>
    <col min="3" max="3" width="10.375"/>
    <col min="4" max="4" width="12.125"/>
    <col min="5" max="5" width="10.125"/>
    <col min="6" max="6" width="11.5"/>
    <col min="7" max="1025" width="8.875"/>
  </cols>
  <sheetData>
    <row r="1" spans="1:6" x14ac:dyDescent="0.2">
      <c r="A1" s="1209" t="s">
        <v>1012</v>
      </c>
      <c r="B1" s="1209"/>
      <c r="C1" s="1209"/>
      <c r="D1" s="36"/>
    </row>
    <row r="2" spans="1:6" x14ac:dyDescent="0.2">
      <c r="A2" s="31"/>
      <c r="B2" s="31"/>
      <c r="C2" s="31"/>
      <c r="D2" s="36"/>
    </row>
    <row r="3" spans="1:6" ht="15.75" x14ac:dyDescent="0.25">
      <c r="A3" s="1214" t="s">
        <v>1013</v>
      </c>
      <c r="B3" s="1214"/>
      <c r="C3" s="1214"/>
      <c r="D3" s="1214"/>
      <c r="E3" s="1214"/>
      <c r="F3" s="1214"/>
    </row>
    <row r="4" spans="1:6" x14ac:dyDescent="0.2">
      <c r="A4" s="1232"/>
      <c r="B4" s="1232"/>
      <c r="C4" s="1232"/>
      <c r="D4" s="1232"/>
      <c r="E4" s="1232"/>
    </row>
    <row r="5" spans="1:6" ht="13.5" customHeight="1" x14ac:dyDescent="0.2">
      <c r="A5" s="1233" t="s">
        <v>2</v>
      </c>
      <c r="B5" s="1234" t="s">
        <v>330</v>
      </c>
      <c r="C5" s="1235" t="s">
        <v>460</v>
      </c>
      <c r="D5" s="1235"/>
      <c r="E5" s="1235"/>
      <c r="F5" s="1235"/>
    </row>
    <row r="6" spans="1:6" ht="39" customHeight="1" x14ac:dyDescent="0.2">
      <c r="A6" s="1233"/>
      <c r="B6" s="1234"/>
      <c r="C6" s="79" t="s">
        <v>6</v>
      </c>
      <c r="D6" s="79" t="s">
        <v>7</v>
      </c>
      <c r="E6" s="79" t="s">
        <v>8</v>
      </c>
      <c r="F6" s="79" t="s">
        <v>9</v>
      </c>
    </row>
    <row r="7" spans="1:6" ht="12" customHeight="1" x14ac:dyDescent="0.2">
      <c r="A7" s="3" t="s">
        <v>11</v>
      </c>
      <c r="B7" s="306" t="s">
        <v>12</v>
      </c>
      <c r="C7" s="40" t="s">
        <v>13</v>
      </c>
      <c r="D7" s="40" t="s">
        <v>14</v>
      </c>
      <c r="E7" s="40" t="s">
        <v>15</v>
      </c>
      <c r="F7" s="40" t="s">
        <v>16</v>
      </c>
    </row>
    <row r="8" spans="1:6" ht="15" customHeight="1" x14ac:dyDescent="0.2">
      <c r="A8" s="3" t="s">
        <v>22</v>
      </c>
      <c r="B8" s="318" t="s">
        <v>461</v>
      </c>
      <c r="C8" s="319"/>
      <c r="D8" s="320">
        <v>0</v>
      </c>
      <c r="E8" s="320">
        <v>0</v>
      </c>
      <c r="F8" s="320">
        <v>0</v>
      </c>
    </row>
    <row r="9" spans="1:6" ht="12" customHeight="1" x14ac:dyDescent="0.2">
      <c r="A9" s="3" t="s">
        <v>24</v>
      </c>
      <c r="B9" s="321" t="s">
        <v>462</v>
      </c>
      <c r="C9" s="319"/>
      <c r="D9" s="320">
        <v>0</v>
      </c>
      <c r="E9" s="320">
        <v>0</v>
      </c>
      <c r="F9" s="320">
        <v>0</v>
      </c>
    </row>
    <row r="10" spans="1:6" ht="12.75" customHeight="1" x14ac:dyDescent="0.2">
      <c r="A10" s="3" t="s">
        <v>26</v>
      </c>
      <c r="B10" s="204" t="s">
        <v>291</v>
      </c>
      <c r="C10" s="181"/>
      <c r="D10" s="322"/>
      <c r="E10" s="322"/>
      <c r="F10" s="322"/>
    </row>
    <row r="11" spans="1:6" ht="12.75" customHeight="1" x14ac:dyDescent="0.2">
      <c r="A11" s="3" t="s">
        <v>28</v>
      </c>
      <c r="B11" s="204" t="s">
        <v>292</v>
      </c>
      <c r="C11" s="9">
        <v>0</v>
      </c>
      <c r="D11" s="323">
        <v>0</v>
      </c>
      <c r="E11" s="323">
        <v>0</v>
      </c>
      <c r="F11" s="323">
        <v>0</v>
      </c>
    </row>
    <row r="12" spans="1:6" ht="12.75" customHeight="1" x14ac:dyDescent="0.2">
      <c r="A12" s="3" t="s">
        <v>30</v>
      </c>
      <c r="B12" s="200" t="s">
        <v>293</v>
      </c>
      <c r="C12" s="181"/>
      <c r="D12" s="323"/>
      <c r="E12" s="323"/>
      <c r="F12" s="323"/>
    </row>
    <row r="13" spans="1:6" ht="12.75" customHeight="1" x14ac:dyDescent="0.2">
      <c r="A13" s="3" t="s">
        <v>33</v>
      </c>
      <c r="B13" s="204" t="s">
        <v>294</v>
      </c>
      <c r="C13" s="181"/>
      <c r="D13" s="323"/>
      <c r="E13" s="323"/>
      <c r="F13" s="323"/>
    </row>
    <row r="14" spans="1:6" ht="12.75" customHeight="1" x14ac:dyDescent="0.2">
      <c r="A14" s="3" t="s">
        <v>36</v>
      </c>
      <c r="B14" s="204" t="s">
        <v>296</v>
      </c>
      <c r="C14" s="181"/>
      <c r="D14" s="323">
        <v>0</v>
      </c>
      <c r="E14" s="323">
        <v>0</v>
      </c>
      <c r="F14" s="323">
        <v>0</v>
      </c>
    </row>
    <row r="15" spans="1:6" ht="12.75" customHeight="1" x14ac:dyDescent="0.2">
      <c r="A15" s="3" t="s">
        <v>38</v>
      </c>
      <c r="B15" s="204" t="s">
        <v>297</v>
      </c>
      <c r="C15" s="181"/>
      <c r="D15" s="323"/>
      <c r="E15" s="323"/>
      <c r="F15" s="323"/>
    </row>
    <row r="16" spans="1:6" ht="12.75" customHeight="1" x14ac:dyDescent="0.2">
      <c r="A16" s="3" t="s">
        <v>40</v>
      </c>
      <c r="B16" s="204" t="s">
        <v>298</v>
      </c>
      <c r="C16" s="181"/>
      <c r="D16" s="323"/>
      <c r="E16" s="323"/>
      <c r="F16" s="323"/>
    </row>
    <row r="17" spans="1:6" ht="12.75" customHeight="1" x14ac:dyDescent="0.2">
      <c r="A17" s="3" t="s">
        <v>42</v>
      </c>
      <c r="B17" s="204" t="s">
        <v>300</v>
      </c>
      <c r="C17" s="82"/>
      <c r="D17" s="323"/>
      <c r="E17" s="323"/>
      <c r="F17" s="323"/>
    </row>
    <row r="18" spans="1:6" ht="12.75" customHeight="1" x14ac:dyDescent="0.2">
      <c r="A18" s="3" t="s">
        <v>45</v>
      </c>
      <c r="B18" s="200" t="s">
        <v>302</v>
      </c>
      <c r="C18" s="82"/>
      <c r="D18" s="324"/>
      <c r="E18" s="324"/>
      <c r="F18" s="324"/>
    </row>
    <row r="19" spans="1:6" s="83" customFormat="1" ht="12.75" customHeight="1" x14ac:dyDescent="0.2">
      <c r="A19" s="132" t="s">
        <v>48</v>
      </c>
      <c r="B19" s="189" t="s">
        <v>303</v>
      </c>
      <c r="C19" s="103"/>
      <c r="D19" s="323"/>
      <c r="E19" s="323"/>
      <c r="F19" s="323"/>
    </row>
    <row r="20" spans="1:6" ht="16.5" customHeight="1" x14ac:dyDescent="0.2">
      <c r="A20" s="3" t="s">
        <v>50</v>
      </c>
      <c r="B20" s="91" t="s">
        <v>463</v>
      </c>
      <c r="C20" s="90">
        <v>0</v>
      </c>
      <c r="D20" s="6">
        <v>0</v>
      </c>
      <c r="E20" s="6">
        <v>0</v>
      </c>
      <c r="F20" s="6">
        <v>0</v>
      </c>
    </row>
    <row r="21" spans="1:6" ht="11.25" customHeight="1" x14ac:dyDescent="0.2">
      <c r="A21" s="163" t="s">
        <v>52</v>
      </c>
      <c r="B21" s="186" t="s">
        <v>243</v>
      </c>
      <c r="C21" s="309">
        <v>0</v>
      </c>
      <c r="D21" s="105">
        <v>0</v>
      </c>
      <c r="E21" s="105">
        <v>0</v>
      </c>
      <c r="F21" s="105">
        <v>0</v>
      </c>
    </row>
    <row r="22" spans="1:6" ht="11.25" customHeight="1" x14ac:dyDescent="0.2">
      <c r="A22" s="163" t="s">
        <v>54</v>
      </c>
      <c r="B22" s="188" t="s">
        <v>244</v>
      </c>
      <c r="C22" s="90"/>
      <c r="D22" s="6"/>
      <c r="E22" s="6"/>
      <c r="F22" s="6"/>
    </row>
    <row r="23" spans="1:6" ht="11.25" customHeight="1" x14ac:dyDescent="0.2">
      <c r="A23" s="163" t="s">
        <v>57</v>
      </c>
      <c r="B23" s="188" t="s">
        <v>464</v>
      </c>
      <c r="C23" s="90"/>
      <c r="D23" s="6"/>
      <c r="E23" s="6"/>
      <c r="F23" s="6"/>
    </row>
    <row r="24" spans="1:6" ht="11.25" customHeight="1" x14ac:dyDescent="0.2">
      <c r="A24" s="163" t="s">
        <v>60</v>
      </c>
      <c r="B24" s="188" t="s">
        <v>465</v>
      </c>
      <c r="C24" s="309"/>
      <c r="D24" s="105"/>
      <c r="E24" s="105"/>
      <c r="F24" s="105"/>
    </row>
    <row r="25" spans="1:6" ht="12.75" customHeight="1" x14ac:dyDescent="0.2">
      <c r="A25" s="163" t="s">
        <v>61</v>
      </c>
      <c r="B25" s="189" t="s">
        <v>247</v>
      </c>
      <c r="C25" s="103"/>
      <c r="D25" s="59"/>
      <c r="E25" s="59"/>
      <c r="F25" s="59"/>
    </row>
    <row r="26" spans="1:6" ht="12.75" customHeight="1" x14ac:dyDescent="0.2">
      <c r="A26" s="163" t="s">
        <v>64</v>
      </c>
      <c r="B26" s="190" t="s">
        <v>248</v>
      </c>
      <c r="C26" s="325"/>
      <c r="D26" s="9"/>
      <c r="E26" s="9"/>
      <c r="F26" s="9"/>
    </row>
    <row r="27" spans="1:6" ht="12.75" customHeight="1" x14ac:dyDescent="0.2">
      <c r="A27" s="163" t="s">
        <v>93</v>
      </c>
      <c r="B27" s="195" t="s">
        <v>249</v>
      </c>
      <c r="C27" s="325"/>
      <c r="D27" s="9"/>
      <c r="E27" s="9"/>
      <c r="F27" s="9"/>
    </row>
    <row r="28" spans="1:6" s="83" customFormat="1" ht="12.75" customHeight="1" x14ac:dyDescent="0.2">
      <c r="A28" s="164" t="s">
        <v>95</v>
      </c>
      <c r="B28" s="189" t="s">
        <v>250</v>
      </c>
      <c r="C28" s="326"/>
      <c r="D28" s="24"/>
      <c r="E28" s="24"/>
      <c r="F28" s="24"/>
    </row>
    <row r="29" spans="1:6" ht="12.75" customHeight="1" x14ac:dyDescent="0.2">
      <c r="A29" s="3" t="s">
        <v>69</v>
      </c>
      <c r="B29" s="194" t="s">
        <v>251</v>
      </c>
      <c r="C29" s="327">
        <v>0</v>
      </c>
      <c r="D29" s="328">
        <v>0</v>
      </c>
      <c r="E29" s="328">
        <v>0</v>
      </c>
      <c r="F29" s="328">
        <v>0</v>
      </c>
    </row>
    <row r="30" spans="1:6" ht="12.75" customHeight="1" x14ac:dyDescent="0.2">
      <c r="A30" s="163" t="s">
        <v>98</v>
      </c>
      <c r="B30" s="329" t="s">
        <v>252</v>
      </c>
      <c r="C30" s="330"/>
      <c r="D30" s="59"/>
      <c r="E30" s="59"/>
      <c r="F30" s="59"/>
    </row>
    <row r="31" spans="1:6" ht="12.75" customHeight="1" x14ac:dyDescent="0.2">
      <c r="A31" s="164" t="s">
        <v>100</v>
      </c>
      <c r="B31" s="331" t="s">
        <v>253</v>
      </c>
      <c r="C31" s="326"/>
      <c r="D31" s="85"/>
      <c r="E31" s="85"/>
      <c r="F31" s="85"/>
    </row>
    <row r="32" spans="1:6" ht="15" customHeight="1" x14ac:dyDescent="0.2">
      <c r="A32" s="332" t="s">
        <v>102</v>
      </c>
      <c r="B32" s="333" t="s">
        <v>466</v>
      </c>
      <c r="C32" s="334">
        <v>0</v>
      </c>
      <c r="D32" s="334">
        <v>0</v>
      </c>
      <c r="E32" s="334">
        <v>0</v>
      </c>
      <c r="F32" s="334">
        <v>0</v>
      </c>
    </row>
    <row r="33" spans="1:6" ht="15" customHeight="1" x14ac:dyDescent="0.2">
      <c r="A33" s="3" t="s">
        <v>104</v>
      </c>
      <c r="B33" s="335" t="s">
        <v>255</v>
      </c>
      <c r="C33" s="309">
        <v>0</v>
      </c>
      <c r="D33" s="6">
        <v>0</v>
      </c>
      <c r="E33" s="6">
        <v>0</v>
      </c>
      <c r="F33" s="6">
        <v>0</v>
      </c>
    </row>
    <row r="34" spans="1:6" ht="12.75" customHeight="1" x14ac:dyDescent="0.2">
      <c r="A34" s="3" t="s">
        <v>106</v>
      </c>
      <c r="B34" s="204" t="s">
        <v>256</v>
      </c>
      <c r="C34" s="82"/>
      <c r="D34" s="59"/>
      <c r="E34" s="59"/>
      <c r="F34" s="59"/>
    </row>
    <row r="35" spans="1:6" ht="12.75" customHeight="1" x14ac:dyDescent="0.2">
      <c r="A35" s="3" t="s">
        <v>108</v>
      </c>
      <c r="B35" s="200" t="s">
        <v>257</v>
      </c>
      <c r="C35" s="102"/>
      <c r="D35" s="9"/>
      <c r="E35" s="9"/>
      <c r="F35" s="9"/>
    </row>
    <row r="36" spans="1:6" ht="14.25" customHeight="1" x14ac:dyDescent="0.2">
      <c r="A36" s="3" t="s">
        <v>109</v>
      </c>
      <c r="B36" s="199" t="s">
        <v>258</v>
      </c>
      <c r="C36" s="102"/>
      <c r="D36" s="9"/>
      <c r="E36" s="9"/>
      <c r="F36" s="9"/>
    </row>
    <row r="37" spans="1:6" ht="15" customHeight="1" x14ac:dyDescent="0.2">
      <c r="A37" s="3" t="s">
        <v>110</v>
      </c>
      <c r="B37" s="199" t="s">
        <v>259</v>
      </c>
      <c r="C37" s="82"/>
      <c r="D37" s="9"/>
      <c r="E37" s="9"/>
      <c r="F37" s="9"/>
    </row>
    <row r="38" spans="1:6" ht="15" customHeight="1" x14ac:dyDescent="0.2">
      <c r="A38" s="132" t="s">
        <v>112</v>
      </c>
      <c r="B38" s="200" t="s">
        <v>260</v>
      </c>
      <c r="C38" s="88"/>
      <c r="D38" s="85"/>
      <c r="E38" s="85"/>
      <c r="F38" s="85"/>
    </row>
    <row r="39" spans="1:6" ht="12.75" customHeight="1" x14ac:dyDescent="0.2">
      <c r="A39" s="3" t="s">
        <v>114</v>
      </c>
      <c r="B39" s="336" t="s">
        <v>261</v>
      </c>
      <c r="C39" s="90">
        <v>0</v>
      </c>
      <c r="D39" s="6">
        <v>0</v>
      </c>
      <c r="E39" s="6">
        <v>0</v>
      </c>
      <c r="F39" s="6">
        <v>0</v>
      </c>
    </row>
    <row r="40" spans="1:6" ht="15" customHeight="1" x14ac:dyDescent="0.2">
      <c r="A40" s="163" t="s">
        <v>116</v>
      </c>
      <c r="B40" s="203" t="s">
        <v>262</v>
      </c>
      <c r="C40" s="103"/>
      <c r="D40" s="59"/>
      <c r="E40" s="59"/>
      <c r="F40" s="59"/>
    </row>
    <row r="41" spans="1:6" ht="15" customHeight="1" x14ac:dyDescent="0.2">
      <c r="A41" s="3" t="s">
        <v>118</v>
      </c>
      <c r="B41" s="204" t="s">
        <v>263</v>
      </c>
      <c r="C41" s="82"/>
      <c r="D41" s="9"/>
      <c r="E41" s="9"/>
      <c r="F41" s="9"/>
    </row>
    <row r="42" spans="1:6" ht="15" customHeight="1" x14ac:dyDescent="0.2">
      <c r="A42" s="3" t="s">
        <v>120</v>
      </c>
      <c r="B42" s="206" t="s">
        <v>264</v>
      </c>
      <c r="C42" s="9"/>
      <c r="D42" s="9"/>
      <c r="E42" s="9"/>
      <c r="F42" s="9"/>
    </row>
    <row r="43" spans="1:6" ht="15" customHeight="1" x14ac:dyDescent="0.2">
      <c r="A43" s="132" t="s">
        <v>122</v>
      </c>
      <c r="B43" s="200" t="s">
        <v>265</v>
      </c>
      <c r="C43" s="85"/>
      <c r="D43" s="24"/>
      <c r="E43" s="24"/>
      <c r="F43" s="24"/>
    </row>
    <row r="44" spans="1:6" ht="15" customHeight="1" x14ac:dyDescent="0.2">
      <c r="A44" s="3" t="s">
        <v>124</v>
      </c>
      <c r="B44" s="276" t="s">
        <v>266</v>
      </c>
      <c r="C44" s="90">
        <v>0</v>
      </c>
      <c r="D44" s="6">
        <v>0</v>
      </c>
      <c r="E44" s="6">
        <v>0</v>
      </c>
      <c r="F44" s="6">
        <v>0</v>
      </c>
    </row>
    <row r="45" spans="1:6" ht="15" customHeight="1" x14ac:dyDescent="0.2">
      <c r="A45" s="163" t="s">
        <v>126</v>
      </c>
      <c r="B45" s="206" t="s">
        <v>267</v>
      </c>
      <c r="C45" s="103"/>
      <c r="D45" s="59"/>
      <c r="E45" s="59"/>
      <c r="F45" s="59"/>
    </row>
    <row r="46" spans="1:6" ht="15" customHeight="1" x14ac:dyDescent="0.2">
      <c r="A46" s="3" t="s">
        <v>128</v>
      </c>
      <c r="B46" s="204" t="s">
        <v>268</v>
      </c>
      <c r="C46" s="82"/>
      <c r="D46" s="9"/>
      <c r="E46" s="9"/>
      <c r="F46" s="9"/>
    </row>
    <row r="47" spans="1:6" ht="17.25" customHeight="1" x14ac:dyDescent="0.2">
      <c r="A47" s="3" t="s">
        <v>130</v>
      </c>
      <c r="B47" s="337" t="s">
        <v>467</v>
      </c>
      <c r="C47" s="90">
        <v>0</v>
      </c>
      <c r="D47" s="6">
        <v>0</v>
      </c>
      <c r="E47" s="6">
        <v>0</v>
      </c>
      <c r="F47" s="6">
        <v>0</v>
      </c>
    </row>
    <row r="48" spans="1:6" s="83" customFormat="1" ht="3" customHeight="1" x14ac:dyDescent="0.2">
      <c r="A48" s="163"/>
      <c r="B48" s="338"/>
      <c r="C48" s="73"/>
      <c r="D48" s="56"/>
      <c r="E48" s="56"/>
      <c r="F48" s="56"/>
    </row>
    <row r="49" spans="1:6" ht="14.25" customHeight="1" x14ac:dyDescent="0.2">
      <c r="A49" s="132" t="s">
        <v>132</v>
      </c>
      <c r="B49" s="276" t="s">
        <v>468</v>
      </c>
      <c r="C49" s="6"/>
      <c r="D49" s="6">
        <v>0</v>
      </c>
      <c r="E49" s="6">
        <v>0</v>
      </c>
      <c r="F49" s="6">
        <v>0</v>
      </c>
    </row>
    <row r="50" spans="1:6" ht="12.75" customHeight="1" x14ac:dyDescent="0.2">
      <c r="A50" s="3" t="s">
        <v>134</v>
      </c>
      <c r="B50" s="209" t="s">
        <v>271</v>
      </c>
      <c r="C50" s="105"/>
      <c r="D50" s="105"/>
      <c r="E50" s="105"/>
      <c r="F50" s="105"/>
    </row>
    <row r="51" spans="1:6" ht="12.75" customHeight="1" x14ac:dyDescent="0.2">
      <c r="A51" s="3" t="s">
        <v>277</v>
      </c>
      <c r="B51" s="209" t="s">
        <v>272</v>
      </c>
      <c r="C51" s="6"/>
      <c r="D51" s="59"/>
      <c r="E51" s="59"/>
      <c r="F51" s="59"/>
    </row>
    <row r="52" spans="1:6" ht="12.75" customHeight="1" x14ac:dyDescent="0.2">
      <c r="A52" s="3" t="s">
        <v>279</v>
      </c>
      <c r="B52" s="209" t="s">
        <v>273</v>
      </c>
      <c r="C52" s="6"/>
      <c r="D52" s="9"/>
      <c r="E52" s="9"/>
      <c r="F52" s="9"/>
    </row>
    <row r="53" spans="1:6" ht="15" customHeight="1" x14ac:dyDescent="0.2">
      <c r="A53" s="3" t="s">
        <v>281</v>
      </c>
      <c r="B53" s="209" t="s">
        <v>274</v>
      </c>
      <c r="C53" s="59"/>
      <c r="D53" s="9"/>
      <c r="E53" s="9"/>
      <c r="F53" s="9"/>
    </row>
    <row r="54" spans="1:6" x14ac:dyDescent="0.2">
      <c r="A54" s="3" t="s">
        <v>283</v>
      </c>
      <c r="B54" s="67" t="s">
        <v>275</v>
      </c>
      <c r="C54" s="9"/>
      <c r="D54" s="9"/>
      <c r="E54" s="9"/>
      <c r="F54" s="9"/>
    </row>
    <row r="55" spans="1:6" x14ac:dyDescent="0.2">
      <c r="A55" s="3" t="s">
        <v>285</v>
      </c>
      <c r="B55" s="68" t="s">
        <v>276</v>
      </c>
      <c r="C55" s="9"/>
      <c r="D55" s="9"/>
      <c r="E55" s="9"/>
      <c r="F55" s="9"/>
    </row>
    <row r="56" spans="1:6" ht="15" customHeight="1" x14ac:dyDescent="0.2">
      <c r="A56" s="3" t="s">
        <v>287</v>
      </c>
      <c r="B56" s="69" t="s">
        <v>278</v>
      </c>
      <c r="C56" s="6"/>
      <c r="D56" s="6"/>
      <c r="E56" s="6"/>
      <c r="F56" s="6"/>
    </row>
    <row r="57" spans="1:6" x14ac:dyDescent="0.2">
      <c r="A57" s="3" t="s">
        <v>469</v>
      </c>
      <c r="B57" s="69" t="s">
        <v>280</v>
      </c>
      <c r="C57" s="62"/>
      <c r="D57" s="9">
        <v>0</v>
      </c>
      <c r="E57" s="9">
        <v>0</v>
      </c>
      <c r="F57" s="9">
        <v>0</v>
      </c>
    </row>
    <row r="58" spans="1:6" x14ac:dyDescent="0.2">
      <c r="A58" s="3" t="s">
        <v>470</v>
      </c>
      <c r="B58" s="69" t="s">
        <v>282</v>
      </c>
      <c r="C58" s="6"/>
      <c r="D58" s="6"/>
      <c r="E58" s="6"/>
      <c r="F58" s="6"/>
    </row>
    <row r="59" spans="1:6" ht="12" customHeight="1" x14ac:dyDescent="0.2">
      <c r="A59" s="3" t="s">
        <v>471</v>
      </c>
      <c r="B59" s="70" t="s">
        <v>284</v>
      </c>
      <c r="C59" s="57"/>
      <c r="D59" s="105"/>
      <c r="E59" s="105"/>
      <c r="F59" s="105"/>
    </row>
    <row r="60" spans="1:6" ht="15.75" customHeight="1" x14ac:dyDescent="0.2">
      <c r="A60" s="3" t="s">
        <v>472</v>
      </c>
      <c r="B60" s="91" t="s">
        <v>288</v>
      </c>
      <c r="C60" s="6">
        <v>0</v>
      </c>
      <c r="D60" s="6">
        <v>0</v>
      </c>
      <c r="E60" s="6">
        <v>0</v>
      </c>
      <c r="F60" s="6">
        <v>0</v>
      </c>
    </row>
    <row r="61" spans="1:6" ht="14.25" customHeight="1" x14ac:dyDescent="0.2"/>
    <row r="62" spans="1:6" ht="13.5" customHeight="1" x14ac:dyDescent="0.2"/>
    <row r="63" spans="1:6" ht="16.5" customHeight="1" x14ac:dyDescent="0.2"/>
    <row r="64" spans="1:6" ht="12.75" customHeight="1" x14ac:dyDescent="0.2"/>
    <row r="65" ht="38.25" customHeight="1" x14ac:dyDescent="0.2"/>
    <row r="66" ht="12" customHeight="1" x14ac:dyDescent="0.2"/>
    <row r="67" ht="12" customHeight="1" x14ac:dyDescent="0.2"/>
    <row r="68" ht="11.25" customHeight="1" x14ac:dyDescent="0.2"/>
    <row r="69" ht="12" customHeight="1" x14ac:dyDescent="0.2"/>
    <row r="70" ht="14.25" customHeight="1" x14ac:dyDescent="0.2"/>
    <row r="71" ht="15" customHeight="1" x14ac:dyDescent="0.2"/>
    <row r="72" ht="13.5" customHeight="1" x14ac:dyDescent="0.2"/>
    <row r="73" ht="12.75" customHeight="1" x14ac:dyDescent="0.2"/>
    <row r="78" ht="15" customHeight="1" x14ac:dyDescent="0.2"/>
    <row r="79" ht="18" customHeight="1" x14ac:dyDescent="0.2"/>
    <row r="80" ht="15" customHeight="1" x14ac:dyDescent="0.2"/>
    <row r="81" ht="3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6.5" customHeight="1" x14ac:dyDescent="0.2"/>
    <row r="91" ht="15.75" customHeight="1" x14ac:dyDescent="0.2"/>
    <row r="92" ht="3.75" customHeight="1" x14ac:dyDescent="0.2"/>
    <row r="93" ht="26.25" customHeight="1" x14ac:dyDescent="0.2"/>
    <row r="94" ht="2.25" customHeight="1" x14ac:dyDescent="0.2"/>
    <row r="95" ht="16.5" customHeight="1" x14ac:dyDescent="0.2"/>
    <row r="96" ht="10.5" customHeight="1" x14ac:dyDescent="0.2"/>
    <row r="97" ht="4.5" customHeight="1" x14ac:dyDescent="0.2"/>
    <row r="98" ht="27.75" customHeight="1" x14ac:dyDescent="0.2"/>
    <row r="99" ht="6.75" customHeight="1" x14ac:dyDescent="0.2"/>
    <row r="100" ht="24.75" customHeight="1" x14ac:dyDescent="0.2"/>
    <row r="101" ht="12.75" customHeight="1" x14ac:dyDescent="0.2"/>
    <row r="104" ht="12" customHeight="1" x14ac:dyDescent="0.2"/>
    <row r="105" ht="11.25" customHeight="1" x14ac:dyDescent="0.2"/>
    <row r="106" ht="13.5" customHeight="1" x14ac:dyDescent="0.2"/>
    <row r="107" ht="7.5" customHeight="1" x14ac:dyDescent="0.2"/>
    <row r="110" ht="12" customHeight="1" x14ac:dyDescent="0.2"/>
    <row r="112" ht="5.25" customHeight="1" x14ac:dyDescent="0.2"/>
    <row r="113" ht="16.5" customHeight="1" x14ac:dyDescent="0.2"/>
    <row r="114" ht="13.5" customHeight="1" x14ac:dyDescent="0.2"/>
    <row r="116" ht="3" customHeight="1" x14ac:dyDescent="0.2"/>
    <row r="117" ht="17.25" customHeight="1" x14ac:dyDescent="0.2"/>
    <row r="118" ht="7.5" customHeight="1" x14ac:dyDescent="0.2"/>
    <row r="124" ht="36" customHeight="1" x14ac:dyDescent="0.2"/>
    <row r="140" ht="5.25" customHeight="1" x14ac:dyDescent="0.2"/>
    <row r="151" ht="6.75" customHeight="1" x14ac:dyDescent="0.2"/>
    <row r="153" ht="6" customHeight="1" x14ac:dyDescent="0.2"/>
    <row r="156" ht="9" customHeight="1" x14ac:dyDescent="0.2"/>
    <row r="158" ht="5.25" customHeight="1" x14ac:dyDescent="0.2"/>
    <row r="159" ht="28.5" customHeight="1" x14ac:dyDescent="0.2"/>
    <row r="166" ht="5.25" customHeight="1" x14ac:dyDescent="0.2"/>
    <row r="171" ht="5.25" customHeight="1" x14ac:dyDescent="0.2"/>
    <row r="175" ht="5.25" customHeight="1" x14ac:dyDescent="0.2"/>
    <row r="176" ht="18.75" customHeight="1" x14ac:dyDescent="0.2"/>
    <row r="177" ht="6" customHeight="1" x14ac:dyDescent="0.2"/>
    <row r="178" ht="20.25" customHeight="1" x14ac:dyDescent="0.2"/>
  </sheetData>
  <mergeCells count="6">
    <mergeCell ref="A1:C1"/>
    <mergeCell ref="A3:F3"/>
    <mergeCell ref="A4:E4"/>
    <mergeCell ref="A5:A6"/>
    <mergeCell ref="B5:B6"/>
    <mergeCell ref="C5:F5"/>
  </mergeCells>
  <pageMargins left="0.74791666666666701" right="0.55138888888888904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Normal="100" workbookViewId="0">
      <selection activeCell="F34" sqref="F34"/>
    </sheetView>
  </sheetViews>
  <sheetFormatPr defaultRowHeight="14.25" x14ac:dyDescent="0.2"/>
  <cols>
    <col min="1" max="1" width="5.25"/>
    <col min="2" max="2" width="30.625"/>
    <col min="3" max="3" width="11.125"/>
    <col min="4" max="4" width="10.75"/>
    <col min="5" max="5" width="12"/>
    <col min="6" max="6" width="12.625"/>
    <col min="7" max="1025" width="8.875"/>
  </cols>
  <sheetData>
    <row r="1" spans="1:6" x14ac:dyDescent="0.2">
      <c r="A1" s="31"/>
      <c r="B1" s="31" t="s">
        <v>1015</v>
      </c>
      <c r="C1" s="31"/>
      <c r="D1" s="31"/>
      <c r="E1" s="31"/>
    </row>
    <row r="2" spans="1:6" x14ac:dyDescent="0.2">
      <c r="B2" s="36"/>
      <c r="C2" s="72"/>
    </row>
    <row r="3" spans="1:6" x14ac:dyDescent="0.2">
      <c r="B3" s="36"/>
      <c r="C3" s="72"/>
    </row>
    <row r="4" spans="1:6" ht="15.75" x14ac:dyDescent="0.25">
      <c r="A4" s="1236" t="s">
        <v>473</v>
      </c>
      <c r="B4" s="1236"/>
      <c r="C4" s="1236"/>
      <c r="D4" s="1236"/>
      <c r="E4" s="1236"/>
      <c r="F4" s="1236"/>
    </row>
    <row r="5" spans="1:6" ht="15.75" x14ac:dyDescent="0.25">
      <c r="A5" s="1236" t="s">
        <v>474</v>
      </c>
      <c r="B5" s="1236"/>
      <c r="C5" s="1236"/>
      <c r="D5" s="1236"/>
      <c r="E5" s="1236"/>
      <c r="F5" s="1236"/>
    </row>
    <row r="6" spans="1:6" ht="15.75" x14ac:dyDescent="0.25">
      <c r="A6" s="1236" t="s">
        <v>1014</v>
      </c>
      <c r="B6" s="1236"/>
      <c r="C6" s="1236"/>
      <c r="D6" s="1236"/>
      <c r="E6" s="1236"/>
      <c r="F6" s="1236"/>
    </row>
    <row r="7" spans="1:6" ht="15.75" x14ac:dyDescent="0.25">
      <c r="B7" s="339"/>
      <c r="C7" s="339"/>
    </row>
    <row r="8" spans="1:6" ht="15.75" x14ac:dyDescent="0.25">
      <c r="A8" s="1237" t="s">
        <v>176</v>
      </c>
      <c r="B8" s="1237"/>
      <c r="C8" s="1237"/>
      <c r="D8" s="1237"/>
      <c r="E8" s="1237"/>
      <c r="F8" s="1237"/>
    </row>
    <row r="9" spans="1:6" x14ac:dyDescent="0.2">
      <c r="B9" s="36"/>
      <c r="C9" s="98"/>
    </row>
    <row r="10" spans="1:6" ht="25.5" x14ac:dyDescent="0.2">
      <c r="A10" s="168" t="s">
        <v>2</v>
      </c>
      <c r="B10" s="305" t="s">
        <v>475</v>
      </c>
      <c r="C10" s="237" t="s">
        <v>6</v>
      </c>
      <c r="D10" s="237" t="s">
        <v>7</v>
      </c>
      <c r="E10" s="237" t="s">
        <v>8</v>
      </c>
      <c r="F10" s="237" t="s">
        <v>9</v>
      </c>
    </row>
    <row r="11" spans="1:6" x14ac:dyDescent="0.2">
      <c r="A11" s="1085" t="s">
        <v>11</v>
      </c>
      <c r="B11" s="1076" t="s">
        <v>12</v>
      </c>
      <c r="C11" s="3" t="s">
        <v>13</v>
      </c>
      <c r="D11" s="3"/>
      <c r="E11" s="3"/>
      <c r="F11" s="3"/>
    </row>
    <row r="12" spans="1:6" x14ac:dyDescent="0.2">
      <c r="A12" s="1063" t="s">
        <v>22</v>
      </c>
      <c r="B12" s="1077" t="s">
        <v>476</v>
      </c>
      <c r="C12" s="342">
        <v>0</v>
      </c>
      <c r="D12" s="343">
        <v>0</v>
      </c>
      <c r="E12" s="343">
        <v>0</v>
      </c>
      <c r="F12" s="344">
        <v>0</v>
      </c>
    </row>
    <row r="13" spans="1:6" x14ac:dyDescent="0.2">
      <c r="A13" s="1063" t="s">
        <v>24</v>
      </c>
      <c r="B13" s="1078"/>
      <c r="C13" s="346"/>
      <c r="D13" s="346"/>
      <c r="E13" s="346"/>
      <c r="F13" s="347"/>
    </row>
    <row r="14" spans="1:6" x14ac:dyDescent="0.2">
      <c r="A14" s="1063" t="s">
        <v>26</v>
      </c>
      <c r="B14" s="1079"/>
      <c r="C14" s="346"/>
      <c r="D14" s="346"/>
      <c r="E14" s="346"/>
      <c r="F14" s="347"/>
    </row>
    <row r="15" spans="1:6" x14ac:dyDescent="0.2">
      <c r="A15" s="1063" t="s">
        <v>28</v>
      </c>
      <c r="B15" s="1078"/>
      <c r="C15" s="348">
        <v>0</v>
      </c>
      <c r="D15" s="348">
        <v>0</v>
      </c>
      <c r="E15" s="348">
        <v>0</v>
      </c>
      <c r="F15" s="349">
        <v>0</v>
      </c>
    </row>
    <row r="16" spans="1:6" x14ac:dyDescent="0.2">
      <c r="A16" s="1063" t="s">
        <v>30</v>
      </c>
      <c r="B16" s="1080"/>
      <c r="C16" s="346"/>
      <c r="D16" s="346"/>
      <c r="E16" s="346"/>
      <c r="F16" s="347"/>
    </row>
    <row r="17" spans="1:6" x14ac:dyDescent="0.2">
      <c r="A17" s="1063"/>
      <c r="B17" s="1081"/>
      <c r="C17" s="342"/>
      <c r="D17" s="342"/>
      <c r="E17" s="342"/>
      <c r="F17" s="344"/>
    </row>
    <row r="18" spans="1:6" s="30" customFormat="1" ht="15.75" x14ac:dyDescent="0.25">
      <c r="A18" s="1063" t="s">
        <v>33</v>
      </c>
      <c r="B18" s="1078"/>
      <c r="C18" s="350">
        <v>0</v>
      </c>
      <c r="D18" s="350"/>
      <c r="E18" s="350"/>
      <c r="F18" s="347"/>
    </row>
    <row r="19" spans="1:6" x14ac:dyDescent="0.2">
      <c r="A19" s="1063" t="s">
        <v>36</v>
      </c>
      <c r="B19" s="1082"/>
      <c r="C19" s="351"/>
      <c r="D19" s="351"/>
      <c r="E19" s="351"/>
      <c r="F19" s="349"/>
    </row>
    <row r="20" spans="1:6" s="83" customFormat="1" ht="12.75" x14ac:dyDescent="0.2">
      <c r="A20" s="1063" t="s">
        <v>38</v>
      </c>
      <c r="B20" s="356" t="s">
        <v>210</v>
      </c>
      <c r="C20" s="352">
        <v>0</v>
      </c>
      <c r="D20" s="352"/>
      <c r="E20" s="352"/>
      <c r="F20" s="353"/>
    </row>
    <row r="21" spans="1:6" x14ac:dyDescent="0.2">
      <c r="A21" s="1063" t="s">
        <v>48</v>
      </c>
      <c r="B21" s="1083"/>
      <c r="C21" s="354">
        <v>0</v>
      </c>
      <c r="D21" s="354"/>
      <c r="E21" s="354"/>
      <c r="F21" s="355"/>
    </row>
    <row r="22" spans="1:6" x14ac:dyDescent="0.2">
      <c r="A22" s="1063" t="s">
        <v>52</v>
      </c>
      <c r="B22" s="356" t="s">
        <v>477</v>
      </c>
      <c r="C22" s="1064"/>
      <c r="D22" s="1064"/>
      <c r="E22" s="1064"/>
      <c r="F22" s="1065"/>
    </row>
    <row r="23" spans="1:6" x14ac:dyDescent="0.2">
      <c r="A23" s="1063" t="s">
        <v>54</v>
      </c>
      <c r="B23" s="36" t="s">
        <v>478</v>
      </c>
      <c r="C23" s="1064">
        <v>14875449</v>
      </c>
      <c r="D23" s="1064">
        <v>84781185</v>
      </c>
      <c r="E23" s="1064">
        <v>18690279</v>
      </c>
      <c r="F23" s="1065">
        <f>E23/D23</f>
        <v>0.22045314653245293</v>
      </c>
    </row>
    <row r="24" spans="1:6" x14ac:dyDescent="0.2">
      <c r="A24" s="1063" t="s">
        <v>57</v>
      </c>
      <c r="B24" s="152"/>
      <c r="C24" s="1067">
        <v>0</v>
      </c>
      <c r="D24" s="1072"/>
      <c r="E24" s="1072"/>
      <c r="F24" s="1071"/>
    </row>
    <row r="25" spans="1:6" x14ac:dyDescent="0.2">
      <c r="A25" s="1063" t="s">
        <v>60</v>
      </c>
      <c r="B25" s="357"/>
      <c r="C25" s="1067">
        <v>0</v>
      </c>
      <c r="D25" s="1067"/>
      <c r="E25" s="1067"/>
      <c r="F25" s="1066"/>
    </row>
    <row r="26" spans="1:6" x14ac:dyDescent="0.2">
      <c r="A26" s="1063" t="s">
        <v>61</v>
      </c>
      <c r="B26" s="358" t="s">
        <v>479</v>
      </c>
      <c r="C26" s="1068">
        <v>0</v>
      </c>
      <c r="D26" s="1068">
        <v>0</v>
      </c>
      <c r="E26" s="1068"/>
      <c r="F26" s="1066">
        <v>0</v>
      </c>
    </row>
    <row r="27" spans="1:6" x14ac:dyDescent="0.2">
      <c r="A27" s="1063" t="s">
        <v>64</v>
      </c>
      <c r="B27" s="358"/>
      <c r="C27" s="1068"/>
      <c r="D27" s="1068"/>
      <c r="E27" s="1068"/>
      <c r="F27" s="1066"/>
    </row>
    <row r="28" spans="1:6" x14ac:dyDescent="0.2">
      <c r="A28" s="1063" t="s">
        <v>93</v>
      </c>
      <c r="B28" s="359"/>
      <c r="C28" s="1067"/>
      <c r="D28" s="1067"/>
      <c r="E28" s="1067"/>
      <c r="F28" s="1066"/>
    </row>
    <row r="29" spans="1:6" s="83" customFormat="1" ht="25.5" x14ac:dyDescent="0.2">
      <c r="A29" s="1063" t="s">
        <v>95</v>
      </c>
      <c r="B29" s="360" t="s">
        <v>480</v>
      </c>
      <c r="C29" s="1069">
        <v>0</v>
      </c>
      <c r="D29" s="1069">
        <v>0</v>
      </c>
      <c r="E29" s="1069">
        <v>0</v>
      </c>
      <c r="F29" s="1066">
        <v>0</v>
      </c>
    </row>
    <row r="30" spans="1:6" x14ac:dyDescent="0.2">
      <c r="A30" s="1063" t="s">
        <v>69</v>
      </c>
      <c r="B30" s="1084"/>
      <c r="C30" s="1069"/>
      <c r="D30" s="1069"/>
      <c r="E30" s="1069"/>
      <c r="F30" s="1066"/>
    </row>
    <row r="31" spans="1:6" x14ac:dyDescent="0.2">
      <c r="A31" s="1063" t="s">
        <v>98</v>
      </c>
      <c r="B31" s="356" t="s">
        <v>477</v>
      </c>
      <c r="C31" s="1069"/>
      <c r="D31" s="1069"/>
      <c r="E31" s="1069"/>
      <c r="F31" s="1070"/>
    </row>
    <row r="32" spans="1:6" ht="15" x14ac:dyDescent="0.25">
      <c r="A32" s="1063" t="s">
        <v>100</v>
      </c>
      <c r="B32" s="227" t="s">
        <v>481</v>
      </c>
      <c r="C32" s="1067">
        <v>0</v>
      </c>
      <c r="D32" s="1072"/>
      <c r="E32" s="1072"/>
      <c r="F32" s="1071"/>
    </row>
    <row r="33" spans="1:6" s="83" customFormat="1" ht="12.75" x14ac:dyDescent="0.2">
      <c r="A33" s="1063" t="s">
        <v>102</v>
      </c>
      <c r="B33" s="358" t="s">
        <v>921</v>
      </c>
      <c r="C33" s="1073"/>
      <c r="D33" s="1073"/>
      <c r="E33" s="1073"/>
      <c r="F33" s="1071"/>
    </row>
    <row r="34" spans="1:6" x14ac:dyDescent="0.2">
      <c r="A34" s="1063" t="s">
        <v>104</v>
      </c>
      <c r="B34" s="359"/>
      <c r="C34" s="1072"/>
      <c r="D34" s="1072"/>
      <c r="E34" s="1072"/>
      <c r="F34" s="1071"/>
    </row>
    <row r="35" spans="1:6" x14ac:dyDescent="0.2">
      <c r="A35" s="1063" t="s">
        <v>106</v>
      </c>
      <c r="B35" s="359"/>
      <c r="C35" s="1072"/>
      <c r="D35" s="1072"/>
      <c r="E35" s="1072"/>
      <c r="F35" s="1071"/>
    </row>
    <row r="36" spans="1:6" x14ac:dyDescent="0.2">
      <c r="A36" s="1063" t="s">
        <v>108</v>
      </c>
      <c r="B36" s="358"/>
      <c r="C36" s="1068"/>
      <c r="D36" s="1073"/>
      <c r="E36" s="1073"/>
      <c r="F36" s="1071"/>
    </row>
    <row r="37" spans="1:6" x14ac:dyDescent="0.2">
      <c r="A37" s="1063" t="s">
        <v>109</v>
      </c>
      <c r="B37" s="359"/>
      <c r="C37" s="1072"/>
      <c r="D37" s="1072"/>
      <c r="E37" s="1072"/>
      <c r="F37" s="1071"/>
    </row>
    <row r="38" spans="1:6" x14ac:dyDescent="0.2">
      <c r="A38" s="1063" t="s">
        <v>110</v>
      </c>
      <c r="B38" s="358" t="s">
        <v>167</v>
      </c>
      <c r="C38" s="1073"/>
      <c r="D38" s="1073"/>
      <c r="E38" s="1073"/>
      <c r="F38" s="1071"/>
    </row>
    <row r="39" spans="1:6" x14ac:dyDescent="0.2">
      <c r="A39" s="1063" t="s">
        <v>112</v>
      </c>
      <c r="B39" s="361"/>
      <c r="C39" s="1074"/>
      <c r="D39" s="1074"/>
      <c r="E39" s="1074"/>
      <c r="F39" s="1075"/>
    </row>
    <row r="40" spans="1:6" x14ac:dyDescent="0.2">
      <c r="A40" s="1063" t="s">
        <v>114</v>
      </c>
      <c r="B40" s="1196" t="s">
        <v>482</v>
      </c>
      <c r="C40" s="1197">
        <v>14875449</v>
      </c>
      <c r="D40" s="1197">
        <v>84781185</v>
      </c>
      <c r="E40" s="1197">
        <v>18690279</v>
      </c>
      <c r="F40" s="1198"/>
    </row>
    <row r="41" spans="1:6" x14ac:dyDescent="0.2">
      <c r="A41" s="983"/>
    </row>
    <row r="42" spans="1:6" x14ac:dyDescent="0.2">
      <c r="A42" s="983"/>
    </row>
  </sheetData>
  <mergeCells count="4">
    <mergeCell ref="A4:F4"/>
    <mergeCell ref="A5:F5"/>
    <mergeCell ref="A6:F6"/>
    <mergeCell ref="A8:F8"/>
  </mergeCells>
  <pageMargins left="0.75" right="0.75" top="1.39375" bottom="1.39375" header="0.51180555555555496" footer="0.51180555555555496"/>
  <pageSetup paperSize="0" scale="0" firstPageNumber="0" orientation="portrait" usePrinterDefaults="0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7" zoomScaleNormal="100" workbookViewId="0">
      <selection activeCell="F23" sqref="F23"/>
    </sheetView>
  </sheetViews>
  <sheetFormatPr defaultRowHeight="14.25" x14ac:dyDescent="0.2"/>
  <cols>
    <col min="1" max="1" width="5"/>
    <col min="2" max="2" width="33.125" customWidth="1"/>
    <col min="3" max="3" width="12.125"/>
    <col min="4" max="4" width="10.875"/>
    <col min="5" max="5" width="11.125"/>
    <col min="6" max="6" width="12.375"/>
    <col min="7" max="1025" width="8.875"/>
  </cols>
  <sheetData>
    <row r="1" spans="1:6" x14ac:dyDescent="0.2">
      <c r="A1" s="1209" t="s">
        <v>1017</v>
      </c>
      <c r="B1" s="1209"/>
      <c r="C1" s="1209"/>
      <c r="D1" s="31"/>
      <c r="E1" s="31"/>
    </row>
    <row r="2" spans="1:6" x14ac:dyDescent="0.2">
      <c r="A2" s="31"/>
      <c r="B2" s="31"/>
      <c r="C2" s="31"/>
      <c r="D2" s="31"/>
      <c r="E2" s="31"/>
    </row>
    <row r="3" spans="1:6" ht="15.75" x14ac:dyDescent="0.25">
      <c r="A3" s="1236" t="s">
        <v>483</v>
      </c>
      <c r="B3" s="1236"/>
      <c r="C3" s="1236"/>
      <c r="D3" s="1236"/>
      <c r="E3" s="1236"/>
      <c r="F3" s="1236"/>
    </row>
    <row r="4" spans="1:6" ht="15.75" x14ac:dyDescent="0.25">
      <c r="A4" s="1236" t="s">
        <v>484</v>
      </c>
      <c r="B4" s="1236"/>
      <c r="C4" s="1236"/>
      <c r="D4" s="1236"/>
      <c r="E4" s="1236"/>
      <c r="F4" s="1236"/>
    </row>
    <row r="5" spans="1:6" ht="15.75" x14ac:dyDescent="0.25">
      <c r="A5" s="1236" t="s">
        <v>1016</v>
      </c>
      <c r="B5" s="1236"/>
      <c r="C5" s="1236"/>
      <c r="D5" s="1236"/>
      <c r="E5" s="1236"/>
      <c r="F5" s="1236"/>
    </row>
    <row r="6" spans="1:6" ht="15.75" x14ac:dyDescent="0.25">
      <c r="B6" s="339"/>
      <c r="C6" s="339"/>
    </row>
    <row r="7" spans="1:6" ht="15.75" x14ac:dyDescent="0.25">
      <c r="A7" s="1238" t="s">
        <v>176</v>
      </c>
      <c r="B7" s="1238"/>
      <c r="C7" s="1238"/>
      <c r="D7" s="1238"/>
      <c r="E7" s="1238"/>
      <c r="F7" s="1238"/>
    </row>
    <row r="8" spans="1:6" ht="25.5" x14ac:dyDescent="0.2">
      <c r="A8" s="168" t="s">
        <v>2</v>
      </c>
      <c r="B8" s="362" t="s">
        <v>485</v>
      </c>
      <c r="C8" s="237" t="s">
        <v>6</v>
      </c>
      <c r="D8" s="237" t="s">
        <v>7</v>
      </c>
      <c r="E8" s="237" t="s">
        <v>8</v>
      </c>
      <c r="F8" s="237" t="s">
        <v>9</v>
      </c>
    </row>
    <row r="9" spans="1:6" x14ac:dyDescent="0.2">
      <c r="A9" s="340" t="s">
        <v>11</v>
      </c>
      <c r="B9" s="109" t="s">
        <v>12</v>
      </c>
      <c r="C9" s="109" t="s">
        <v>13</v>
      </c>
      <c r="D9" s="109"/>
      <c r="E9" s="109"/>
      <c r="F9" s="109"/>
    </row>
    <row r="10" spans="1:6" x14ac:dyDescent="0.2">
      <c r="A10" s="1044" t="s">
        <v>22</v>
      </c>
      <c r="B10" s="1089" t="s">
        <v>486</v>
      </c>
      <c r="C10" s="363"/>
      <c r="D10" s="363"/>
      <c r="E10" s="363"/>
      <c r="F10" s="364">
        <v>0</v>
      </c>
    </row>
    <row r="11" spans="1:6" x14ac:dyDescent="0.2">
      <c r="A11" s="1090">
        <v>2</v>
      </c>
      <c r="B11" s="1090"/>
      <c r="C11" s="117"/>
      <c r="D11" s="117"/>
      <c r="E11" s="117"/>
      <c r="F11" s="249"/>
    </row>
    <row r="12" spans="1:6" x14ac:dyDescent="0.2">
      <c r="A12" s="1044">
        <v>3</v>
      </c>
      <c r="B12" s="1045" t="s">
        <v>487</v>
      </c>
      <c r="C12" s="22"/>
      <c r="D12" s="22"/>
      <c r="E12" s="22"/>
      <c r="F12" s="249"/>
    </row>
    <row r="13" spans="1:6" x14ac:dyDescent="0.2">
      <c r="A13" s="1044" t="s">
        <v>545</v>
      </c>
      <c r="B13" s="1047" t="s">
        <v>488</v>
      </c>
      <c r="C13" s="365"/>
      <c r="D13" s="365"/>
      <c r="E13" s="365"/>
      <c r="F13" s="251">
        <v>0</v>
      </c>
    </row>
    <row r="14" spans="1:6" x14ac:dyDescent="0.2">
      <c r="A14" s="1090">
        <v>4</v>
      </c>
      <c r="B14" s="1090"/>
      <c r="C14" s="366"/>
      <c r="D14" s="366"/>
      <c r="E14" s="366"/>
      <c r="F14" s="249"/>
    </row>
    <row r="15" spans="1:6" x14ac:dyDescent="0.2">
      <c r="A15" s="1044">
        <v>5</v>
      </c>
      <c r="B15" s="1045" t="s">
        <v>487</v>
      </c>
      <c r="C15" s="367"/>
      <c r="D15" s="367"/>
      <c r="E15" s="367"/>
      <c r="F15" s="249">
        <v>1</v>
      </c>
    </row>
    <row r="16" spans="1:6" x14ac:dyDescent="0.2">
      <c r="A16" s="1044">
        <v>6</v>
      </c>
      <c r="B16" s="1091" t="s">
        <v>489</v>
      </c>
      <c r="C16" s="368"/>
      <c r="D16" s="368"/>
      <c r="E16" s="368"/>
      <c r="F16" s="281"/>
    </row>
    <row r="17" spans="1:6" x14ac:dyDescent="0.2">
      <c r="A17" s="1090">
        <v>7</v>
      </c>
      <c r="B17" s="1090" t="s">
        <v>513</v>
      </c>
      <c r="C17" s="22"/>
      <c r="D17" s="22"/>
      <c r="E17" s="22"/>
      <c r="F17" s="899"/>
    </row>
    <row r="18" spans="1:6" x14ac:dyDescent="0.2">
      <c r="A18" s="1044">
        <v>11</v>
      </c>
      <c r="B18" s="1045" t="s">
        <v>946</v>
      </c>
      <c r="C18" s="22"/>
      <c r="D18" s="22"/>
      <c r="E18" s="117"/>
      <c r="F18" s="249"/>
    </row>
    <row r="19" spans="1:6" x14ac:dyDescent="0.2">
      <c r="A19" s="1090">
        <v>12</v>
      </c>
      <c r="B19" s="1090" t="s">
        <v>1072</v>
      </c>
      <c r="C19" s="1195">
        <v>23500000</v>
      </c>
      <c r="D19" s="1195">
        <v>23500000</v>
      </c>
      <c r="E19" s="1195">
        <v>23500000</v>
      </c>
      <c r="F19" s="249">
        <v>1</v>
      </c>
    </row>
    <row r="20" spans="1:6" x14ac:dyDescent="0.2">
      <c r="A20" s="1044">
        <v>13</v>
      </c>
      <c r="B20" s="1045" t="s">
        <v>487</v>
      </c>
      <c r="C20" s="1086"/>
      <c r="D20" s="1086"/>
      <c r="E20" s="1199"/>
      <c r="F20" s="249"/>
    </row>
    <row r="21" spans="1:6" x14ac:dyDescent="0.2">
      <c r="A21" s="1044">
        <v>14</v>
      </c>
      <c r="B21" s="1092" t="s">
        <v>945</v>
      </c>
      <c r="C21" s="1200">
        <v>22745000</v>
      </c>
      <c r="D21" s="1200">
        <v>25166672</v>
      </c>
      <c r="E21" s="1200">
        <v>20610498</v>
      </c>
      <c r="F21" s="249">
        <f>E21/D21</f>
        <v>0.81896001187602396</v>
      </c>
    </row>
    <row r="22" spans="1:6" x14ac:dyDescent="0.2">
      <c r="A22" s="1044">
        <v>15</v>
      </c>
      <c r="B22" s="1092"/>
      <c r="C22" s="1087"/>
      <c r="D22" s="1087"/>
      <c r="E22" s="1087"/>
      <c r="F22" s="10"/>
    </row>
    <row r="23" spans="1:6" x14ac:dyDescent="0.2">
      <c r="A23" s="1044">
        <v>16</v>
      </c>
      <c r="B23" s="1045"/>
      <c r="C23" s="1088"/>
      <c r="D23" s="1088"/>
      <c r="E23" s="1088"/>
      <c r="F23" s="10"/>
    </row>
    <row r="24" spans="1:6" x14ac:dyDescent="0.2">
      <c r="A24" s="1044">
        <v>17</v>
      </c>
      <c r="B24" s="1045"/>
      <c r="C24" s="370"/>
      <c r="D24" s="370"/>
      <c r="E24" s="370"/>
      <c r="F24" s="10"/>
    </row>
    <row r="25" spans="1:6" x14ac:dyDescent="0.2">
      <c r="A25" s="1044">
        <v>18</v>
      </c>
      <c r="B25" s="1092" t="s">
        <v>490</v>
      </c>
      <c r="C25" s="6">
        <v>46245000</v>
      </c>
      <c r="D25" s="6">
        <v>48666672</v>
      </c>
      <c r="E25" s="6">
        <v>44110498</v>
      </c>
      <c r="F25" s="29"/>
    </row>
  </sheetData>
  <mergeCells count="5">
    <mergeCell ref="A1:C1"/>
    <mergeCell ref="A3:F3"/>
    <mergeCell ref="A4:F4"/>
    <mergeCell ref="A5:F5"/>
    <mergeCell ref="A7:F7"/>
  </mergeCells>
  <pageMargins left="0.74791666666666701" right="0.74791666666666701" top="0.98402777777777795" bottom="0.78749999999999998" header="0.51180555555555496" footer="0.51180555555555496"/>
  <pageSetup paperSize="9" firstPageNumber="0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Normal="100" workbookViewId="0">
      <selection activeCell="C15" sqref="C15"/>
    </sheetView>
  </sheetViews>
  <sheetFormatPr defaultRowHeight="14.25" x14ac:dyDescent="0.2"/>
  <cols>
    <col min="1" max="1" width="4.375"/>
    <col min="2" max="2" width="36.5"/>
    <col min="3" max="3" width="12.75"/>
    <col min="4" max="4" width="9.75"/>
    <col min="5" max="5" width="10.75"/>
    <col min="6" max="1025" width="8.875"/>
  </cols>
  <sheetData>
    <row r="1" spans="1:6" x14ac:dyDescent="0.2">
      <c r="A1" s="1209" t="s">
        <v>1019</v>
      </c>
      <c r="B1" s="1209"/>
      <c r="C1" s="1209"/>
      <c r="D1" s="31"/>
      <c r="E1" s="31"/>
    </row>
    <row r="2" spans="1:6" x14ac:dyDescent="0.2">
      <c r="A2" s="31"/>
      <c r="B2" s="31"/>
      <c r="C2" s="31"/>
      <c r="D2" s="31"/>
      <c r="E2" s="31"/>
    </row>
    <row r="3" spans="1:6" ht="15.75" x14ac:dyDescent="0.25">
      <c r="A3" s="1236" t="s">
        <v>491</v>
      </c>
      <c r="B3" s="1236"/>
      <c r="C3" s="1236"/>
      <c r="D3" s="1236"/>
      <c r="E3" s="1236"/>
      <c r="F3" s="1236"/>
    </row>
    <row r="4" spans="1:6" ht="15.75" x14ac:dyDescent="0.25">
      <c r="A4" s="1236" t="s">
        <v>964</v>
      </c>
      <c r="B4" s="1236"/>
      <c r="C4" s="1236"/>
      <c r="D4" s="1236"/>
      <c r="E4" s="1236"/>
      <c r="F4" s="1236"/>
    </row>
    <row r="5" spans="1:6" ht="15.75" x14ac:dyDescent="0.25">
      <c r="B5" s="339"/>
      <c r="C5" s="339"/>
    </row>
    <row r="6" spans="1:6" x14ac:dyDescent="0.2">
      <c r="A6" s="1226" t="s">
        <v>176</v>
      </c>
      <c r="B6" s="1226"/>
      <c r="C6" s="1226"/>
      <c r="D6" s="1226"/>
      <c r="E6" s="1226"/>
      <c r="F6" s="1226"/>
    </row>
    <row r="7" spans="1:6" ht="25.5" x14ac:dyDescent="0.2">
      <c r="A7" s="1059" t="s">
        <v>2</v>
      </c>
      <c r="B7" s="1093" t="s">
        <v>492</v>
      </c>
      <c r="C7" s="40" t="s">
        <v>6</v>
      </c>
      <c r="D7" s="40" t="s">
        <v>7</v>
      </c>
      <c r="E7" s="40" t="s">
        <v>8</v>
      </c>
      <c r="F7" s="40" t="s">
        <v>9</v>
      </c>
    </row>
    <row r="8" spans="1:6" x14ac:dyDescent="0.2">
      <c r="A8" s="1085" t="s">
        <v>11</v>
      </c>
      <c r="B8" s="1094" t="s">
        <v>12</v>
      </c>
      <c r="C8" s="109" t="s">
        <v>13</v>
      </c>
      <c r="D8" s="109"/>
      <c r="E8" s="109"/>
      <c r="F8" s="109"/>
    </row>
    <row r="9" spans="1:6" x14ac:dyDescent="0.2">
      <c r="A9" s="1095" t="s">
        <v>22</v>
      </c>
      <c r="B9" s="1096" t="s">
        <v>493</v>
      </c>
      <c r="C9" s="100"/>
      <c r="D9" s="100"/>
      <c r="E9" s="100"/>
      <c r="F9" s="371"/>
    </row>
    <row r="10" spans="1:6" x14ac:dyDescent="0.2">
      <c r="A10" s="1095" t="s">
        <v>24</v>
      </c>
      <c r="B10" s="1062" t="s">
        <v>494</v>
      </c>
      <c r="C10" s="372"/>
      <c r="D10" s="372"/>
      <c r="E10" s="372"/>
      <c r="F10" s="373"/>
    </row>
    <row r="11" spans="1:6" x14ac:dyDescent="0.2">
      <c r="A11" s="1095" t="s">
        <v>26</v>
      </c>
      <c r="B11" s="1059" t="s">
        <v>495</v>
      </c>
      <c r="C11" s="370"/>
      <c r="D11" s="370"/>
      <c r="E11" s="370"/>
      <c r="F11" s="10"/>
    </row>
    <row r="12" spans="1:6" x14ac:dyDescent="0.2">
      <c r="A12" s="1095" t="s">
        <v>28</v>
      </c>
      <c r="B12" s="1059" t="s">
        <v>496</v>
      </c>
      <c r="C12" s="374"/>
      <c r="D12" s="374"/>
      <c r="E12" s="374"/>
      <c r="F12" s="179"/>
    </row>
    <row r="13" spans="1:6" x14ac:dyDescent="0.2">
      <c r="A13" s="1095" t="s">
        <v>30</v>
      </c>
      <c r="B13" s="1059" t="s">
        <v>497</v>
      </c>
      <c r="C13" s="370"/>
      <c r="D13" s="370">
        <v>0</v>
      </c>
      <c r="E13" s="370">
        <v>0</v>
      </c>
      <c r="F13" s="10">
        <v>0</v>
      </c>
    </row>
    <row r="14" spans="1:6" x14ac:dyDescent="0.2">
      <c r="A14" s="1095" t="s">
        <v>33</v>
      </c>
      <c r="B14" s="1059" t="s">
        <v>498</v>
      </c>
      <c r="C14" s="374"/>
      <c r="D14" s="374"/>
      <c r="E14" s="374"/>
      <c r="F14" s="179"/>
    </row>
    <row r="15" spans="1:6" x14ac:dyDescent="0.2">
      <c r="A15" s="1095" t="s">
        <v>36</v>
      </c>
      <c r="B15" s="1059" t="s">
        <v>499</v>
      </c>
      <c r="C15" s="370"/>
      <c r="D15" s="370"/>
      <c r="E15" s="370"/>
      <c r="F15" s="10"/>
    </row>
    <row r="16" spans="1:6" x14ac:dyDescent="0.2">
      <c r="A16" s="1095" t="s">
        <v>38</v>
      </c>
      <c r="B16" s="1062" t="s">
        <v>500</v>
      </c>
      <c r="C16" s="370"/>
      <c r="D16" s="370"/>
      <c r="E16" s="370"/>
      <c r="F16" s="10"/>
    </row>
    <row r="17" spans="1:6" x14ac:dyDescent="0.2">
      <c r="A17" s="1095" t="s">
        <v>40</v>
      </c>
      <c r="B17" s="1059" t="s">
        <v>501</v>
      </c>
      <c r="C17" s="375"/>
      <c r="D17" s="375"/>
      <c r="E17" s="375">
        <v>0</v>
      </c>
      <c r="F17" s="74">
        <v>0</v>
      </c>
    </row>
    <row r="18" spans="1:6" ht="26.25" customHeight="1" x14ac:dyDescent="0.2">
      <c r="A18" s="1095" t="s">
        <v>42</v>
      </c>
      <c r="B18" s="1060" t="s">
        <v>1018</v>
      </c>
      <c r="C18" s="1100">
        <v>500000</v>
      </c>
      <c r="D18" s="1100">
        <v>500000</v>
      </c>
      <c r="E18" s="369">
        <v>0</v>
      </c>
      <c r="F18" s="10">
        <v>0</v>
      </c>
    </row>
    <row r="19" spans="1:6" x14ac:dyDescent="0.2">
      <c r="A19" s="1062"/>
      <c r="B19" s="1059"/>
      <c r="C19" s="376"/>
      <c r="D19" s="376"/>
      <c r="E19" s="376"/>
      <c r="F19" s="184"/>
    </row>
    <row r="20" spans="1:6" x14ac:dyDescent="0.2">
      <c r="A20" s="1062" t="s">
        <v>45</v>
      </c>
      <c r="B20" s="1098" t="s">
        <v>502</v>
      </c>
      <c r="C20" s="377"/>
      <c r="D20" s="377"/>
      <c r="E20" s="377"/>
      <c r="F20" s="10"/>
    </row>
    <row r="21" spans="1:6" x14ac:dyDescent="0.2">
      <c r="A21" s="1062" t="s">
        <v>48</v>
      </c>
      <c r="B21" s="1059" t="s">
        <v>503</v>
      </c>
      <c r="C21" s="370"/>
      <c r="D21" s="370"/>
      <c r="E21" s="370"/>
      <c r="F21" s="10"/>
    </row>
    <row r="22" spans="1:6" x14ac:dyDescent="0.2">
      <c r="A22" s="1062" t="s">
        <v>50</v>
      </c>
      <c r="B22" s="1059" t="s">
        <v>504</v>
      </c>
      <c r="C22" s="370"/>
      <c r="D22" s="370"/>
      <c r="E22" s="370"/>
      <c r="F22" s="10"/>
    </row>
    <row r="23" spans="1:6" x14ac:dyDescent="0.2">
      <c r="A23" s="1062" t="s">
        <v>52</v>
      </c>
      <c r="B23" s="1059" t="s">
        <v>505</v>
      </c>
      <c r="C23" s="370"/>
      <c r="D23" s="370">
        <v>0</v>
      </c>
      <c r="E23" s="370">
        <v>0</v>
      </c>
      <c r="F23" s="10">
        <v>0</v>
      </c>
    </row>
    <row r="24" spans="1:6" x14ac:dyDescent="0.2">
      <c r="A24" s="1062" t="s">
        <v>54</v>
      </c>
      <c r="B24" s="1059" t="s">
        <v>506</v>
      </c>
      <c r="C24" s="370"/>
      <c r="D24" s="370"/>
      <c r="E24" s="370"/>
      <c r="F24" s="10"/>
    </row>
    <row r="25" spans="1:6" x14ac:dyDescent="0.2">
      <c r="A25" s="1062" t="s">
        <v>60</v>
      </c>
      <c r="B25" s="1062" t="s">
        <v>507</v>
      </c>
      <c r="C25" s="376"/>
      <c r="D25" s="376"/>
      <c r="E25" s="376"/>
      <c r="F25" s="184"/>
    </row>
    <row r="26" spans="1:6" x14ac:dyDescent="0.2">
      <c r="A26" s="1062" t="s">
        <v>61</v>
      </c>
      <c r="B26" s="1062" t="s">
        <v>508</v>
      </c>
      <c r="C26" s="376"/>
      <c r="D26" s="376"/>
      <c r="E26" s="376"/>
      <c r="F26" s="10"/>
    </row>
    <row r="27" spans="1:6" x14ac:dyDescent="0.2">
      <c r="A27" s="1062" t="s">
        <v>64</v>
      </c>
      <c r="B27" s="1059"/>
      <c r="C27" s="376"/>
      <c r="D27" s="376"/>
      <c r="E27" s="376"/>
      <c r="F27" s="10"/>
    </row>
    <row r="28" spans="1:6" x14ac:dyDescent="0.2">
      <c r="A28" s="1062" t="s">
        <v>93</v>
      </c>
      <c r="B28" s="1059"/>
      <c r="C28" s="376"/>
      <c r="D28" s="376"/>
      <c r="E28" s="376"/>
      <c r="F28" s="10"/>
    </row>
    <row r="29" spans="1:6" x14ac:dyDescent="0.2">
      <c r="A29" s="1062" t="s">
        <v>95</v>
      </c>
      <c r="B29" s="1059"/>
      <c r="C29" s="376"/>
      <c r="D29" s="376"/>
      <c r="E29" s="376"/>
      <c r="F29" s="10"/>
    </row>
    <row r="30" spans="1:6" ht="18" customHeight="1" x14ac:dyDescent="0.2">
      <c r="A30" s="1062" t="s">
        <v>69</v>
      </c>
      <c r="B30" s="1059"/>
      <c r="C30" s="376"/>
      <c r="D30" s="376"/>
      <c r="E30" s="376"/>
      <c r="F30" s="10"/>
    </row>
    <row r="31" spans="1:6" ht="16.5" customHeight="1" x14ac:dyDescent="0.2">
      <c r="A31" s="1062" t="s">
        <v>98</v>
      </c>
      <c r="B31" s="1059"/>
      <c r="C31" s="375"/>
      <c r="D31" s="375"/>
      <c r="E31" s="375"/>
      <c r="F31" s="74"/>
    </row>
    <row r="32" spans="1:6" x14ac:dyDescent="0.2">
      <c r="A32" s="1062" t="s">
        <v>100</v>
      </c>
      <c r="B32" s="1099" t="s">
        <v>509</v>
      </c>
      <c r="C32" s="6">
        <v>0</v>
      </c>
      <c r="D32" s="6">
        <v>0</v>
      </c>
      <c r="E32" s="6">
        <v>0</v>
      </c>
      <c r="F32" s="10">
        <v>0</v>
      </c>
    </row>
    <row r="33" spans="1:6" x14ac:dyDescent="0.2">
      <c r="A33" s="1062" t="s">
        <v>102</v>
      </c>
      <c r="B33" s="1099"/>
      <c r="C33" s="6"/>
      <c r="D33" s="6"/>
      <c r="E33" s="6"/>
      <c r="F33" s="10"/>
    </row>
    <row r="34" spans="1:6" x14ac:dyDescent="0.2">
      <c r="A34" s="1062" t="s">
        <v>104</v>
      </c>
      <c r="B34" s="1099" t="s">
        <v>723</v>
      </c>
      <c r="C34" s="6">
        <v>0</v>
      </c>
      <c r="D34" s="6">
        <v>0</v>
      </c>
      <c r="E34" s="6">
        <v>0</v>
      </c>
      <c r="F34" s="10">
        <v>0</v>
      </c>
    </row>
  </sheetData>
  <mergeCells count="4">
    <mergeCell ref="A1:C1"/>
    <mergeCell ref="A3:F3"/>
    <mergeCell ref="A4:F4"/>
    <mergeCell ref="A6:F6"/>
  </mergeCells>
  <pageMargins left="0.75" right="0.75" top="1.39375" bottom="1.393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16" zoomScaleNormal="100" workbookViewId="0">
      <selection activeCell="D50" sqref="D50"/>
    </sheetView>
  </sheetViews>
  <sheetFormatPr defaultRowHeight="14.25" x14ac:dyDescent="0.2"/>
  <cols>
    <col min="1" max="1" width="4.125"/>
    <col min="2" max="2" width="41.375" customWidth="1"/>
    <col min="3" max="3" width="10.875"/>
    <col min="4" max="5" width="11.875"/>
    <col min="6" max="6" width="13"/>
    <col min="7" max="1025" width="8.875"/>
  </cols>
  <sheetData>
    <row r="1" spans="1:6" x14ac:dyDescent="0.2">
      <c r="A1" s="1209" t="s">
        <v>950</v>
      </c>
      <c r="B1" s="1209"/>
      <c r="C1" s="1209"/>
      <c r="D1" s="1209"/>
    </row>
    <row r="2" spans="1:6" x14ac:dyDescent="0.2">
      <c r="A2" s="31"/>
      <c r="B2" s="31"/>
      <c r="C2" s="31"/>
      <c r="D2" s="31"/>
    </row>
    <row r="3" spans="1:6" ht="15.75" x14ac:dyDescent="0.25">
      <c r="B3" s="1214" t="s">
        <v>982</v>
      </c>
      <c r="C3" s="1214"/>
      <c r="D3" s="1214"/>
      <c r="E3" s="1214"/>
    </row>
    <row r="4" spans="1:6" ht="15.75" x14ac:dyDescent="0.25">
      <c r="B4" s="32"/>
      <c r="C4" s="32"/>
      <c r="D4" s="32"/>
      <c r="E4" s="33"/>
    </row>
    <row r="5" spans="1:6" ht="12.75" customHeight="1" x14ac:dyDescent="0.25">
      <c r="B5" s="34"/>
      <c r="C5" s="35"/>
      <c r="D5" s="36"/>
      <c r="E5" s="37" t="s">
        <v>72</v>
      </c>
    </row>
    <row r="6" spans="1:6" ht="12.75" customHeight="1" x14ac:dyDescent="0.2">
      <c r="A6" s="1215" t="s">
        <v>2</v>
      </c>
      <c r="B6" s="1216" t="s">
        <v>73</v>
      </c>
      <c r="C6" s="1217" t="s">
        <v>6</v>
      </c>
      <c r="D6" s="1213" t="s">
        <v>7</v>
      </c>
      <c r="E6" s="1213" t="s">
        <v>8</v>
      </c>
      <c r="F6" s="1213" t="s">
        <v>9</v>
      </c>
    </row>
    <row r="7" spans="1:6" ht="27" customHeight="1" x14ac:dyDescent="0.2">
      <c r="A7" s="1215"/>
      <c r="B7" s="1216"/>
      <c r="C7" s="1217"/>
      <c r="D7" s="1213"/>
      <c r="E7" s="1213"/>
      <c r="F7" s="1213"/>
    </row>
    <row r="8" spans="1:6" s="45" customFormat="1" ht="9.75" customHeight="1" x14ac:dyDescent="0.2">
      <c r="A8" s="925" t="s">
        <v>11</v>
      </c>
      <c r="B8" s="926" t="s">
        <v>12</v>
      </c>
      <c r="C8" s="42" t="s">
        <v>13</v>
      </c>
      <c r="D8" s="43" t="s">
        <v>14</v>
      </c>
      <c r="E8" s="44" t="s">
        <v>16</v>
      </c>
      <c r="F8" s="44" t="s">
        <v>17</v>
      </c>
    </row>
    <row r="9" spans="1:6" x14ac:dyDescent="0.2">
      <c r="A9" s="941">
        <v>1</v>
      </c>
      <c r="B9" s="942" t="s">
        <v>74</v>
      </c>
      <c r="C9" s="943"/>
      <c r="D9" s="192"/>
      <c r="E9" s="908"/>
      <c r="F9" s="944"/>
    </row>
    <row r="10" spans="1:6" x14ac:dyDescent="0.2">
      <c r="A10" s="941">
        <v>2</v>
      </c>
      <c r="B10" s="910" t="s">
        <v>75</v>
      </c>
      <c r="C10" s="922">
        <v>18834340</v>
      </c>
      <c r="D10" s="922">
        <v>19498654</v>
      </c>
      <c r="E10" s="922">
        <v>17129101</v>
      </c>
      <c r="F10" s="945">
        <f>E10/D10</f>
        <v>0.87847607327151911</v>
      </c>
    </row>
    <row r="11" spans="1:6" x14ac:dyDescent="0.2">
      <c r="A11" s="941">
        <v>3</v>
      </c>
      <c r="B11" s="910" t="s">
        <v>76</v>
      </c>
      <c r="C11" s="922">
        <v>2827531</v>
      </c>
      <c r="D11" s="922">
        <v>2930530</v>
      </c>
      <c r="E11" s="922">
        <v>2676932</v>
      </c>
      <c r="F11" s="945">
        <f t="shared" ref="F11:F24" si="0">E11/D11</f>
        <v>0.91346343494180238</v>
      </c>
    </row>
    <row r="12" spans="1:6" ht="12.75" customHeight="1" x14ac:dyDescent="0.2">
      <c r="A12" s="941">
        <v>4</v>
      </c>
      <c r="B12" s="910" t="s">
        <v>77</v>
      </c>
      <c r="C12" s="922">
        <v>22531714</v>
      </c>
      <c r="D12" s="922">
        <v>32003942</v>
      </c>
      <c r="E12" s="922">
        <v>25647525</v>
      </c>
      <c r="F12" s="945">
        <f t="shared" si="0"/>
        <v>0.80138643545848198</v>
      </c>
    </row>
    <row r="13" spans="1:6" x14ac:dyDescent="0.2">
      <c r="A13" s="941">
        <v>5</v>
      </c>
      <c r="B13" s="946" t="s">
        <v>78</v>
      </c>
      <c r="C13" s="947">
        <v>130000</v>
      </c>
      <c r="D13" s="947">
        <v>130000</v>
      </c>
      <c r="E13" s="947">
        <v>63286</v>
      </c>
      <c r="F13" s="945"/>
    </row>
    <row r="14" spans="1:6" x14ac:dyDescent="0.2">
      <c r="A14" s="941">
        <v>6</v>
      </c>
      <c r="B14" s="910" t="s">
        <v>79</v>
      </c>
      <c r="C14" s="908">
        <v>0</v>
      </c>
      <c r="D14" s="908">
        <v>0</v>
      </c>
      <c r="E14" s="908"/>
      <c r="F14" s="945"/>
    </row>
    <row r="15" spans="1:6" x14ac:dyDescent="0.2">
      <c r="A15" s="941">
        <v>7</v>
      </c>
      <c r="B15" s="910" t="s">
        <v>80</v>
      </c>
      <c r="C15" s="922">
        <v>21515500</v>
      </c>
      <c r="D15" s="922">
        <v>26413300</v>
      </c>
      <c r="E15" s="922">
        <v>25619829</v>
      </c>
      <c r="F15" s="945">
        <f t="shared" si="0"/>
        <v>0.96995941438593436</v>
      </c>
    </row>
    <row r="16" spans="1:6" x14ac:dyDescent="0.2">
      <c r="A16" s="941">
        <v>8</v>
      </c>
      <c r="B16" s="910" t="s">
        <v>81</v>
      </c>
      <c r="C16" s="908">
        <v>20615500</v>
      </c>
      <c r="D16" s="908">
        <v>21162500</v>
      </c>
      <c r="E16" s="908">
        <v>20869029</v>
      </c>
      <c r="F16" s="945">
        <f t="shared" si="0"/>
        <v>0.9861324985233314</v>
      </c>
    </row>
    <row r="17" spans="1:6" x14ac:dyDescent="0.2">
      <c r="A17" s="941">
        <v>9</v>
      </c>
      <c r="B17" s="910" t="s">
        <v>82</v>
      </c>
      <c r="C17" s="908">
        <v>0</v>
      </c>
      <c r="D17" s="908">
        <v>0</v>
      </c>
      <c r="E17" s="908"/>
      <c r="F17" s="945"/>
    </row>
    <row r="18" spans="1:6" x14ac:dyDescent="0.2">
      <c r="A18" s="941">
        <v>10</v>
      </c>
      <c r="B18" s="910" t="s">
        <v>83</v>
      </c>
      <c r="C18" s="908">
        <v>0</v>
      </c>
      <c r="D18" s="908">
        <v>0</v>
      </c>
      <c r="E18" s="908"/>
      <c r="F18" s="945"/>
    </row>
    <row r="19" spans="1:6" x14ac:dyDescent="0.2">
      <c r="A19" s="941">
        <v>11</v>
      </c>
      <c r="B19" s="910" t="s">
        <v>139</v>
      </c>
      <c r="C19" s="908">
        <v>400000</v>
      </c>
      <c r="D19" s="908">
        <v>4750800</v>
      </c>
      <c r="E19" s="908">
        <v>4750800</v>
      </c>
      <c r="F19" s="945">
        <f t="shared" si="0"/>
        <v>1</v>
      </c>
    </row>
    <row r="20" spans="1:6" x14ac:dyDescent="0.2">
      <c r="A20" s="941">
        <v>12</v>
      </c>
      <c r="B20" s="910" t="s">
        <v>85</v>
      </c>
      <c r="C20" s="908">
        <v>0</v>
      </c>
      <c r="D20" s="908">
        <v>0</v>
      </c>
      <c r="E20" s="908"/>
      <c r="F20" s="945"/>
    </row>
    <row r="21" spans="1:6" x14ac:dyDescent="0.2">
      <c r="A21" s="941">
        <v>13</v>
      </c>
      <c r="B21" s="910" t="s">
        <v>140</v>
      </c>
      <c r="C21" s="908">
        <v>500000</v>
      </c>
      <c r="D21" s="908">
        <v>500000</v>
      </c>
      <c r="E21" s="908"/>
      <c r="F21" s="945">
        <f t="shared" si="0"/>
        <v>0</v>
      </c>
    </row>
    <row r="22" spans="1:6" x14ac:dyDescent="0.2">
      <c r="A22" s="941">
        <v>14</v>
      </c>
      <c r="B22" s="910" t="s">
        <v>87</v>
      </c>
      <c r="C22" s="908">
        <v>0</v>
      </c>
      <c r="D22" s="908"/>
      <c r="E22" s="908"/>
      <c r="F22" s="945"/>
    </row>
    <row r="23" spans="1:6" x14ac:dyDescent="0.2">
      <c r="A23" s="941">
        <v>15</v>
      </c>
      <c r="B23" s="910" t="s">
        <v>88</v>
      </c>
      <c r="C23" s="922">
        <v>6062000</v>
      </c>
      <c r="D23" s="922">
        <v>6357300</v>
      </c>
      <c r="E23" s="922">
        <v>5162053</v>
      </c>
      <c r="F23" s="945">
        <f t="shared" si="0"/>
        <v>0.8119882654586067</v>
      </c>
    </row>
    <row r="24" spans="1:6" ht="18.75" customHeight="1" x14ac:dyDescent="0.2">
      <c r="A24" s="941">
        <v>16</v>
      </c>
      <c r="B24" s="928" t="s">
        <v>89</v>
      </c>
      <c r="C24" s="55">
        <f>C10+C11+C12+C15+C23</f>
        <v>71771085</v>
      </c>
      <c r="D24" s="55">
        <f t="shared" ref="D24:E24" si="1">D10+D11+D12+D15+D23</f>
        <v>87203726</v>
      </c>
      <c r="E24" s="55">
        <f t="shared" si="1"/>
        <v>76235440</v>
      </c>
      <c r="F24" s="967">
        <f t="shared" si="0"/>
        <v>0.87422227807100816</v>
      </c>
    </row>
    <row r="25" spans="1:6" x14ac:dyDescent="0.2">
      <c r="A25" s="941">
        <v>17</v>
      </c>
      <c r="B25" s="942" t="s">
        <v>90</v>
      </c>
      <c r="C25" s="921"/>
      <c r="D25" s="921"/>
      <c r="E25" s="921"/>
      <c r="F25" s="949"/>
    </row>
    <row r="26" spans="1:6" x14ac:dyDescent="0.2">
      <c r="A26" s="941">
        <v>18</v>
      </c>
      <c r="B26" s="910" t="s">
        <v>91</v>
      </c>
      <c r="C26" s="922">
        <v>46245000</v>
      </c>
      <c r="D26" s="922">
        <v>48666672</v>
      </c>
      <c r="E26" s="922">
        <v>44110498</v>
      </c>
      <c r="F26" s="945">
        <f>E26/D26</f>
        <v>0.90637999656109625</v>
      </c>
    </row>
    <row r="27" spans="1:6" x14ac:dyDescent="0.2">
      <c r="A27" s="941">
        <v>19</v>
      </c>
      <c r="B27" s="910" t="s">
        <v>92</v>
      </c>
      <c r="C27" s="922">
        <v>14875449</v>
      </c>
      <c r="D27" s="922">
        <v>84781185</v>
      </c>
      <c r="E27" s="922">
        <v>18690279</v>
      </c>
      <c r="F27" s="945">
        <f>E27/D27</f>
        <v>0.22045314653245293</v>
      </c>
    </row>
    <row r="28" spans="1:6" x14ac:dyDescent="0.2">
      <c r="A28" s="941">
        <v>20</v>
      </c>
      <c r="B28" s="910" t="s">
        <v>94</v>
      </c>
      <c r="C28" s="921">
        <v>0</v>
      </c>
      <c r="D28" s="921">
        <v>0</v>
      </c>
      <c r="E28" s="921">
        <v>0</v>
      </c>
      <c r="F28" s="944"/>
    </row>
    <row r="29" spans="1:6" x14ac:dyDescent="0.2">
      <c r="A29" s="941">
        <v>21</v>
      </c>
      <c r="B29" s="910" t="s">
        <v>96</v>
      </c>
      <c r="C29" s="921">
        <v>0</v>
      </c>
      <c r="D29" s="921">
        <v>0</v>
      </c>
      <c r="E29" s="921">
        <v>0</v>
      </c>
      <c r="F29" s="944"/>
    </row>
    <row r="30" spans="1:6" x14ac:dyDescent="0.2">
      <c r="A30" s="941">
        <v>22</v>
      </c>
      <c r="B30" s="910" t="s">
        <v>97</v>
      </c>
      <c r="C30" s="921">
        <v>0</v>
      </c>
      <c r="D30" s="921">
        <v>0</v>
      </c>
      <c r="E30" s="921">
        <v>0</v>
      </c>
      <c r="F30" s="944"/>
    </row>
    <row r="31" spans="1:6" x14ac:dyDescent="0.2">
      <c r="A31" s="941">
        <v>23</v>
      </c>
      <c r="B31" s="910" t="s">
        <v>99</v>
      </c>
      <c r="C31" s="921">
        <v>0</v>
      </c>
      <c r="D31" s="921">
        <v>0</v>
      </c>
      <c r="E31" s="921">
        <v>0</v>
      </c>
      <c r="F31" s="944"/>
    </row>
    <row r="32" spans="1:6" x14ac:dyDescent="0.2">
      <c r="A32" s="941">
        <v>24</v>
      </c>
      <c r="B32" s="910" t="s">
        <v>101</v>
      </c>
      <c r="C32" s="921">
        <v>0</v>
      </c>
      <c r="D32" s="921">
        <v>0</v>
      </c>
      <c r="E32" s="921">
        <v>0</v>
      </c>
      <c r="F32" s="944"/>
    </row>
    <row r="33" spans="1:6" x14ac:dyDescent="0.2">
      <c r="A33" s="941">
        <v>25</v>
      </c>
      <c r="B33" s="910" t="s">
        <v>103</v>
      </c>
      <c r="C33" s="921">
        <v>0</v>
      </c>
      <c r="D33" s="921">
        <v>0</v>
      </c>
      <c r="E33" s="921">
        <v>0</v>
      </c>
      <c r="F33" s="944"/>
    </row>
    <row r="34" spans="1:6" x14ac:dyDescent="0.2">
      <c r="A34" s="941">
        <v>26</v>
      </c>
      <c r="B34" s="910" t="s">
        <v>105</v>
      </c>
      <c r="C34" s="921">
        <v>0</v>
      </c>
      <c r="D34" s="921">
        <v>0</v>
      </c>
      <c r="E34" s="921">
        <v>0</v>
      </c>
      <c r="F34" s="944"/>
    </row>
    <row r="35" spans="1:6" x14ac:dyDescent="0.2">
      <c r="A35" s="941">
        <v>27</v>
      </c>
      <c r="B35" s="910" t="s">
        <v>107</v>
      </c>
      <c r="C35" s="921">
        <v>0</v>
      </c>
      <c r="D35" s="921">
        <v>0</v>
      </c>
      <c r="E35" s="921">
        <v>0</v>
      </c>
      <c r="F35" s="950"/>
    </row>
    <row r="36" spans="1:6" ht="12.75" customHeight="1" thickBot="1" x14ac:dyDescent="0.25">
      <c r="A36" s="941">
        <v>28</v>
      </c>
      <c r="B36" s="942" t="s">
        <v>111</v>
      </c>
      <c r="C36" s="917">
        <f>C26+C27</f>
        <v>61120449</v>
      </c>
      <c r="D36" s="917">
        <f t="shared" ref="D36:E36" si="2">D26+D27</f>
        <v>133447857</v>
      </c>
      <c r="E36" s="917">
        <f t="shared" si="2"/>
        <v>62800777</v>
      </c>
      <c r="F36" s="951">
        <f>E36/D36</f>
        <v>0.47060161483147683</v>
      </c>
    </row>
    <row r="37" spans="1:6" ht="32.25" customHeight="1" thickTop="1" thickBot="1" x14ac:dyDescent="0.25">
      <c r="A37" s="941">
        <v>29</v>
      </c>
      <c r="B37" s="952" t="s">
        <v>113</v>
      </c>
      <c r="C37" s="953">
        <f>C24+C36</f>
        <v>132891534</v>
      </c>
      <c r="D37" s="953">
        <f t="shared" ref="D37:E37" si="3">D24+D36</f>
        <v>220651583</v>
      </c>
      <c r="E37" s="953">
        <f t="shared" si="3"/>
        <v>139036217</v>
      </c>
      <c r="F37" s="951">
        <f>E37/D37</f>
        <v>0.6301165625446703</v>
      </c>
    </row>
    <row r="38" spans="1:6" ht="14.25" customHeight="1" thickTop="1" x14ac:dyDescent="0.2">
      <c r="A38" s="941">
        <v>30</v>
      </c>
      <c r="B38" s="952"/>
      <c r="C38" s="953"/>
      <c r="D38" s="953"/>
      <c r="E38" s="953"/>
      <c r="F38" s="954"/>
    </row>
    <row r="39" spans="1:6" ht="12.75" customHeight="1" x14ac:dyDescent="0.2">
      <c r="A39" s="941">
        <v>31</v>
      </c>
      <c r="B39" s="942" t="s">
        <v>115</v>
      </c>
      <c r="C39" s="921"/>
      <c r="D39" s="921"/>
      <c r="E39" s="921"/>
      <c r="F39" s="950"/>
    </row>
    <row r="40" spans="1:6" s="66" customFormat="1" ht="12.75" x14ac:dyDescent="0.2">
      <c r="A40" s="941">
        <v>32</v>
      </c>
      <c r="B40" s="910" t="s">
        <v>117</v>
      </c>
      <c r="C40" s="921">
        <v>0</v>
      </c>
      <c r="D40" s="921">
        <v>0</v>
      </c>
      <c r="E40" s="921">
        <v>0</v>
      </c>
      <c r="F40" s="944"/>
    </row>
    <row r="41" spans="1:6" x14ac:dyDescent="0.2">
      <c r="A41" s="941">
        <v>33</v>
      </c>
      <c r="B41" s="910" t="s">
        <v>119</v>
      </c>
      <c r="C41" s="921">
        <v>0</v>
      </c>
      <c r="D41" s="921">
        <v>0</v>
      </c>
      <c r="E41" s="921"/>
      <c r="F41" s="945"/>
    </row>
    <row r="42" spans="1:6" x14ac:dyDescent="0.2">
      <c r="A42" s="941">
        <v>34</v>
      </c>
      <c r="B42" s="910" t="s">
        <v>121</v>
      </c>
      <c r="C42" s="921">
        <v>0</v>
      </c>
      <c r="D42" s="921">
        <v>0</v>
      </c>
      <c r="E42" s="921">
        <v>0</v>
      </c>
      <c r="F42" s="945"/>
    </row>
    <row r="43" spans="1:6" x14ac:dyDescent="0.2">
      <c r="A43" s="941">
        <v>35</v>
      </c>
      <c r="B43" s="910" t="s">
        <v>123</v>
      </c>
      <c r="C43" s="921">
        <v>0</v>
      </c>
      <c r="D43" s="921"/>
      <c r="E43" s="921"/>
      <c r="F43" s="945"/>
    </row>
    <row r="44" spans="1:6" x14ac:dyDescent="0.2">
      <c r="A44" s="941">
        <v>36</v>
      </c>
      <c r="B44" s="955" t="s">
        <v>125</v>
      </c>
      <c r="C44" s="921">
        <v>0</v>
      </c>
      <c r="D44" s="921">
        <v>0</v>
      </c>
      <c r="E44" s="921">
        <v>0</v>
      </c>
      <c r="F44" s="945"/>
    </row>
    <row r="45" spans="1:6" x14ac:dyDescent="0.2">
      <c r="A45" s="941">
        <v>37</v>
      </c>
      <c r="B45" s="956" t="s">
        <v>933</v>
      </c>
      <c r="C45" s="922">
        <v>1478348</v>
      </c>
      <c r="D45" s="922">
        <v>1478348</v>
      </c>
      <c r="E45" s="919">
        <v>1478348</v>
      </c>
      <c r="F45" s="945">
        <v>1</v>
      </c>
    </row>
    <row r="46" spans="1:6" x14ac:dyDescent="0.2">
      <c r="A46" s="941">
        <v>38</v>
      </c>
      <c r="B46" s="958" t="s">
        <v>129</v>
      </c>
      <c r="C46" s="957">
        <v>410000</v>
      </c>
      <c r="D46" s="957">
        <v>410000</v>
      </c>
      <c r="E46" s="957">
        <v>410000</v>
      </c>
      <c r="F46" s="945">
        <v>1</v>
      </c>
    </row>
    <row r="47" spans="1:6" s="66" customFormat="1" ht="12.75" x14ac:dyDescent="0.2">
      <c r="A47" s="941">
        <v>39</v>
      </c>
      <c r="B47" s="959" t="s">
        <v>131</v>
      </c>
      <c r="C47" s="957"/>
      <c r="D47" s="957">
        <v>0</v>
      </c>
      <c r="E47" s="957"/>
      <c r="F47" s="945"/>
    </row>
    <row r="48" spans="1:6" x14ac:dyDescent="0.2">
      <c r="A48" s="941">
        <v>40</v>
      </c>
      <c r="B48" s="960" t="s">
        <v>133</v>
      </c>
      <c r="C48" s="906">
        <f>C45+C46</f>
        <v>1888348</v>
      </c>
      <c r="D48" s="906">
        <f t="shared" ref="D48:E48" si="4">D45+D46</f>
        <v>1888348</v>
      </c>
      <c r="E48" s="906">
        <f t="shared" si="4"/>
        <v>1888348</v>
      </c>
      <c r="F48" s="945">
        <v>1</v>
      </c>
    </row>
    <row r="49" spans="1:6" x14ac:dyDescent="0.2">
      <c r="A49" s="941">
        <v>41</v>
      </c>
      <c r="B49" s="961"/>
      <c r="C49" s="948"/>
      <c r="D49" s="962"/>
      <c r="E49" s="912"/>
      <c r="F49" s="963"/>
    </row>
    <row r="50" spans="1:6" ht="18.75" customHeight="1" x14ac:dyDescent="0.2">
      <c r="A50" s="941">
        <v>42</v>
      </c>
      <c r="B50" s="964" t="s">
        <v>135</v>
      </c>
      <c r="C50" s="965">
        <f>C24+C36+C48</f>
        <v>134779882</v>
      </c>
      <c r="D50" s="965">
        <f t="shared" ref="D50:E50" si="5">D24+D36+D48</f>
        <v>222539931</v>
      </c>
      <c r="E50" s="965">
        <f t="shared" si="5"/>
        <v>140924565</v>
      </c>
      <c r="F50" s="966">
        <f>E50/D50</f>
        <v>0.63325518421231108</v>
      </c>
    </row>
  </sheetData>
  <mergeCells count="8">
    <mergeCell ref="F6:F7"/>
    <mergeCell ref="A1:D1"/>
    <mergeCell ref="B3:E3"/>
    <mergeCell ref="A6:A7"/>
    <mergeCell ref="B6:B7"/>
    <mergeCell ref="C6:C7"/>
    <mergeCell ref="D6:D7"/>
    <mergeCell ref="E6:E7"/>
  </mergeCells>
  <pageMargins left="0.55138888888888904" right="0.35416666666666702" top="0.78749999999999998" bottom="0.78749999999999998" header="0.51180555555555496" footer="0.51180555555555496"/>
  <pageSetup paperSize="9" firstPageNumber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Normal="100" workbookViewId="0">
      <selection activeCell="G25" sqref="G25"/>
    </sheetView>
  </sheetViews>
  <sheetFormatPr defaultRowHeight="14.25" x14ac:dyDescent="0.2"/>
  <cols>
    <col min="1" max="1" width="6.25"/>
    <col min="2" max="2" width="30.625"/>
    <col min="3" max="3" width="12.125"/>
    <col min="4" max="4" width="11.25"/>
    <col min="5" max="5" width="10.5"/>
    <col min="6" max="6" width="9.125"/>
    <col min="7" max="1025" width="8.875"/>
  </cols>
  <sheetData>
    <row r="1" spans="1:6" x14ac:dyDescent="0.2">
      <c r="A1" s="31"/>
      <c r="B1" s="31" t="s">
        <v>1020</v>
      </c>
      <c r="C1" s="31"/>
      <c r="D1" s="31"/>
      <c r="E1" s="31"/>
    </row>
    <row r="2" spans="1:6" x14ac:dyDescent="0.2">
      <c r="B2" s="36"/>
      <c r="C2" s="36"/>
    </row>
    <row r="3" spans="1:6" ht="15.75" x14ac:dyDescent="0.25">
      <c r="A3" s="1236" t="s">
        <v>510</v>
      </c>
      <c r="B3" s="1236"/>
      <c r="C3" s="1236"/>
      <c r="D3" s="1236"/>
      <c r="E3" s="1236"/>
      <c r="F3" s="1236"/>
    </row>
    <row r="4" spans="1:6" ht="15.75" x14ac:dyDescent="0.25">
      <c r="B4" s="339"/>
      <c r="C4" s="339"/>
    </row>
    <row r="5" spans="1:6" ht="15.75" x14ac:dyDescent="0.25">
      <c r="B5" s="339"/>
      <c r="C5" s="339"/>
    </row>
    <row r="6" spans="1:6" ht="13.5" customHeight="1" x14ac:dyDescent="0.2">
      <c r="A6" s="1239" t="s">
        <v>2</v>
      </c>
      <c r="B6" s="1240" t="s">
        <v>511</v>
      </c>
      <c r="C6" s="1235" t="s">
        <v>512</v>
      </c>
      <c r="D6" s="1235"/>
      <c r="E6" s="1235"/>
      <c r="F6" s="1235"/>
    </row>
    <row r="7" spans="1:6" ht="25.5" x14ac:dyDescent="0.2">
      <c r="A7" s="1239"/>
      <c r="B7" s="1240"/>
      <c r="C7" s="236" t="s">
        <v>6</v>
      </c>
      <c r="D7" s="237" t="s">
        <v>7</v>
      </c>
      <c r="E7" s="237" t="s">
        <v>8</v>
      </c>
      <c r="F7" s="237" t="s">
        <v>9</v>
      </c>
    </row>
    <row r="8" spans="1:6" x14ac:dyDescent="0.2">
      <c r="A8" s="248" t="s">
        <v>11</v>
      </c>
      <c r="B8" s="109" t="s">
        <v>12</v>
      </c>
      <c r="C8" s="3" t="s">
        <v>13</v>
      </c>
      <c r="D8" s="3" t="s">
        <v>14</v>
      </c>
      <c r="E8" s="3" t="s">
        <v>15</v>
      </c>
      <c r="F8" s="3" t="s">
        <v>16</v>
      </c>
    </row>
    <row r="9" spans="1:6" ht="15.75" x14ac:dyDescent="0.25">
      <c r="A9" s="27" t="s">
        <v>22</v>
      </c>
      <c r="B9" s="378"/>
      <c r="C9" s="379"/>
      <c r="D9" s="380"/>
      <c r="E9" s="380"/>
      <c r="F9" s="11">
        <v>0</v>
      </c>
    </row>
    <row r="10" spans="1:6" x14ac:dyDescent="0.2">
      <c r="A10" s="17" t="s">
        <v>24</v>
      </c>
      <c r="B10" s="1097" t="s">
        <v>513</v>
      </c>
      <c r="C10" s="379">
        <v>2</v>
      </c>
      <c r="D10" s="379">
        <v>2</v>
      </c>
      <c r="E10" s="379">
        <v>2</v>
      </c>
      <c r="F10" s="11">
        <v>1</v>
      </c>
    </row>
    <row r="11" spans="1:6" x14ac:dyDescent="0.2">
      <c r="A11" s="27" t="s">
        <v>26</v>
      </c>
      <c r="B11" s="51"/>
      <c r="C11" s="379"/>
      <c r="D11" s="379"/>
      <c r="E11" s="379"/>
      <c r="F11" s="11"/>
    </row>
    <row r="12" spans="1:6" x14ac:dyDescent="0.2">
      <c r="A12" s="27" t="s">
        <v>28</v>
      </c>
      <c r="B12" s="51"/>
      <c r="C12" s="379"/>
      <c r="D12" s="379"/>
      <c r="E12" s="379"/>
      <c r="F12" s="11"/>
    </row>
    <row r="13" spans="1:6" x14ac:dyDescent="0.2">
      <c r="A13" s="27" t="s">
        <v>30</v>
      </c>
      <c r="B13" s="51"/>
      <c r="C13" s="379"/>
      <c r="D13" s="379"/>
      <c r="E13" s="379"/>
      <c r="F13" s="11"/>
    </row>
    <row r="14" spans="1:6" x14ac:dyDescent="0.2">
      <c r="A14" s="27" t="s">
        <v>33</v>
      </c>
      <c r="B14" s="51"/>
      <c r="C14" s="379"/>
      <c r="D14" s="379"/>
      <c r="E14" s="379"/>
      <c r="F14" s="11"/>
    </row>
    <row r="15" spans="1:6" x14ac:dyDescent="0.2">
      <c r="A15" s="127" t="s">
        <v>36</v>
      </c>
      <c r="B15" s="51"/>
      <c r="C15" s="379"/>
      <c r="D15" s="379"/>
      <c r="E15" s="379"/>
      <c r="F15" s="11"/>
    </row>
    <row r="16" spans="1:6" ht="15.75" x14ac:dyDescent="0.25">
      <c r="A16" s="27" t="s">
        <v>38</v>
      </c>
      <c r="B16" s="145" t="s">
        <v>514</v>
      </c>
      <c r="C16" s="381">
        <v>2</v>
      </c>
      <c r="D16" s="381">
        <v>2</v>
      </c>
      <c r="E16" s="381">
        <v>2</v>
      </c>
      <c r="F16" s="11">
        <v>1</v>
      </c>
    </row>
    <row r="17" spans="1:6" ht="15.75" x14ac:dyDescent="0.25">
      <c r="B17" s="36"/>
      <c r="C17" s="382"/>
    </row>
    <row r="18" spans="1:6" ht="15.75" x14ac:dyDescent="0.25">
      <c r="B18" s="36"/>
      <c r="C18" s="382"/>
    </row>
    <row r="19" spans="1:6" x14ac:dyDescent="0.2">
      <c r="B19" s="36"/>
      <c r="C19" s="36"/>
    </row>
    <row r="20" spans="1:6" x14ac:dyDescent="0.2">
      <c r="B20" s="36"/>
      <c r="C20" s="36"/>
    </row>
    <row r="21" spans="1:6" x14ac:dyDescent="0.2">
      <c r="A21" s="31"/>
      <c r="B21" s="31" t="s">
        <v>1021</v>
      </c>
      <c r="C21" s="31"/>
      <c r="D21" s="31"/>
      <c r="E21" s="31"/>
    </row>
    <row r="22" spans="1:6" x14ac:dyDescent="0.2">
      <c r="B22" s="36"/>
      <c r="C22" s="36"/>
    </row>
    <row r="23" spans="1:6" ht="15.75" x14ac:dyDescent="0.25">
      <c r="A23" s="1236" t="s">
        <v>515</v>
      </c>
      <c r="B23" s="1236"/>
      <c r="C23" s="1236"/>
      <c r="D23" s="1236"/>
      <c r="E23" s="1236"/>
      <c r="F23" s="1236"/>
    </row>
    <row r="24" spans="1:6" ht="15.75" x14ac:dyDescent="0.25">
      <c r="B24" s="339"/>
      <c r="C24" s="339"/>
    </row>
    <row r="25" spans="1:6" ht="15.75" x14ac:dyDescent="0.25">
      <c r="B25" s="339"/>
      <c r="C25" s="339"/>
    </row>
    <row r="26" spans="1:6" ht="13.5" customHeight="1" x14ac:dyDescent="0.2">
      <c r="A26" s="1239" t="s">
        <v>2</v>
      </c>
      <c r="B26" s="1240" t="s">
        <v>511</v>
      </c>
      <c r="C26" s="1235" t="s">
        <v>512</v>
      </c>
      <c r="D26" s="1235"/>
      <c r="E26" s="1235"/>
      <c r="F26" s="1235"/>
    </row>
    <row r="27" spans="1:6" ht="25.5" x14ac:dyDescent="0.2">
      <c r="A27" s="1239"/>
      <c r="B27" s="1240"/>
      <c r="C27" s="236" t="s">
        <v>6</v>
      </c>
      <c r="D27" s="236" t="s">
        <v>7</v>
      </c>
      <c r="E27" s="236" t="s">
        <v>8</v>
      </c>
      <c r="F27" s="236" t="s">
        <v>9</v>
      </c>
    </row>
    <row r="28" spans="1:6" x14ac:dyDescent="0.2">
      <c r="A28" s="248" t="s">
        <v>11</v>
      </c>
      <c r="B28" s="109" t="s">
        <v>12</v>
      </c>
      <c r="C28" s="109" t="s">
        <v>13</v>
      </c>
      <c r="D28" s="109" t="s">
        <v>14</v>
      </c>
      <c r="E28" s="109" t="s">
        <v>15</v>
      </c>
      <c r="F28" s="109" t="s">
        <v>16</v>
      </c>
    </row>
    <row r="29" spans="1:6" ht="15.75" x14ac:dyDescent="0.25">
      <c r="A29" s="27" t="s">
        <v>22</v>
      </c>
      <c r="B29" s="1097" t="s">
        <v>513</v>
      </c>
      <c r="C29" s="383"/>
      <c r="D29" s="383"/>
      <c r="E29" s="383"/>
      <c r="F29" s="11">
        <v>0</v>
      </c>
    </row>
    <row r="30" spans="1:6" ht="15.75" x14ac:dyDescent="0.25">
      <c r="A30" s="27" t="s">
        <v>24</v>
      </c>
      <c r="B30" s="1062"/>
      <c r="C30" s="384"/>
      <c r="D30" s="384"/>
      <c r="E30" s="384"/>
      <c r="F30" s="11"/>
    </row>
    <row r="31" spans="1:6" ht="15.75" x14ac:dyDescent="0.25">
      <c r="A31" s="27" t="s">
        <v>26</v>
      </c>
      <c r="B31" s="1062"/>
      <c r="C31" s="384"/>
      <c r="D31" s="384"/>
      <c r="E31" s="384"/>
      <c r="F31" s="11"/>
    </row>
    <row r="32" spans="1:6" ht="15.75" x14ac:dyDescent="0.25">
      <c r="A32" s="27" t="s">
        <v>28</v>
      </c>
      <c r="B32" s="1062"/>
      <c r="C32" s="384"/>
      <c r="D32" s="384"/>
      <c r="E32" s="384"/>
      <c r="F32" s="11"/>
    </row>
    <row r="33" spans="1:6" ht="15.75" x14ac:dyDescent="0.25">
      <c r="A33" s="27" t="s">
        <v>30</v>
      </c>
      <c r="B33" s="1062"/>
      <c r="C33" s="384"/>
      <c r="D33" s="384"/>
      <c r="E33" s="384"/>
      <c r="F33" s="11"/>
    </row>
    <row r="34" spans="1:6" ht="15.75" x14ac:dyDescent="0.25">
      <c r="A34" s="17" t="s">
        <v>33</v>
      </c>
      <c r="B34" s="1062"/>
      <c r="C34" s="384"/>
      <c r="D34" s="384"/>
      <c r="E34" s="384"/>
      <c r="F34" s="385"/>
    </row>
    <row r="35" spans="1:6" ht="26.25" x14ac:dyDescent="0.25">
      <c r="A35" s="27" t="s">
        <v>36</v>
      </c>
      <c r="B35" s="1060" t="s">
        <v>516</v>
      </c>
      <c r="C35" s="381">
        <v>6</v>
      </c>
      <c r="D35" s="381">
        <v>6</v>
      </c>
      <c r="E35" s="381">
        <v>6</v>
      </c>
      <c r="F35" s="386">
        <v>0</v>
      </c>
    </row>
  </sheetData>
  <mergeCells count="8">
    <mergeCell ref="A26:A27"/>
    <mergeCell ref="B26:B27"/>
    <mergeCell ref="C26:F26"/>
    <mergeCell ref="A3:F3"/>
    <mergeCell ref="A6:A7"/>
    <mergeCell ref="B6:B7"/>
    <mergeCell ref="C6:F6"/>
    <mergeCell ref="A23:F23"/>
  </mergeCells>
  <pageMargins left="0.75" right="0.75" top="1.39375" bottom="1.39375" header="0.51180555555555496" footer="0.51180555555555496"/>
  <pageSetup paperSize="0" scale="0" firstPageNumber="0" orientation="portrait" usePrinterDefaults="0" horizontalDpi="0" verticalDpi="0" copie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73"/>
  <sheetViews>
    <sheetView zoomScaleNormal="100" workbookViewId="0">
      <selection activeCell="E13" sqref="E13:E16"/>
    </sheetView>
  </sheetViews>
  <sheetFormatPr defaultRowHeight="14.25" x14ac:dyDescent="0.2"/>
  <cols>
    <col min="1" max="1" width="4"/>
    <col min="2" max="2" width="27.75"/>
    <col min="3" max="3" width="9.75" bestFit="1" customWidth="1"/>
    <col min="4" max="4" width="10.75" customWidth="1"/>
    <col min="5" max="5" width="12" customWidth="1"/>
    <col min="6" max="6" width="8.875"/>
    <col min="7" max="7" width="26.625"/>
    <col min="8" max="8" width="9.75"/>
    <col min="9" max="9" width="11.875" customWidth="1"/>
    <col min="10" max="10" width="11.25" customWidth="1"/>
    <col min="11" max="1025" width="8.875"/>
  </cols>
  <sheetData>
    <row r="5" spans="1:11" x14ac:dyDescent="0.2">
      <c r="A5" s="1209" t="s">
        <v>1022</v>
      </c>
      <c r="B5" s="1209"/>
      <c r="C5" s="1209"/>
      <c r="D5" s="1209"/>
      <c r="E5" s="1209"/>
      <c r="F5" s="1209"/>
      <c r="G5" s="1209"/>
      <c r="H5" s="1209"/>
    </row>
    <row r="6" spans="1:11" x14ac:dyDescent="0.2">
      <c r="A6" s="31"/>
      <c r="B6" s="31"/>
      <c r="C6" s="31"/>
      <c r="D6" s="31"/>
      <c r="E6" s="31"/>
      <c r="F6" s="31"/>
      <c r="G6" s="31"/>
      <c r="H6" s="31"/>
    </row>
    <row r="7" spans="1:11" ht="15.75" x14ac:dyDescent="0.25">
      <c r="A7" s="1241" t="s">
        <v>517</v>
      </c>
      <c r="B7" s="1241"/>
      <c r="C7" s="1241"/>
      <c r="D7" s="1241"/>
      <c r="E7" s="1241"/>
      <c r="F7" s="1241"/>
      <c r="G7" s="1241"/>
      <c r="H7" s="1241"/>
      <c r="I7" s="1241"/>
      <c r="J7" s="1241"/>
      <c r="K7" s="1241"/>
    </row>
    <row r="8" spans="1:11" ht="9" customHeight="1" x14ac:dyDescent="0.2">
      <c r="B8" s="387"/>
      <c r="C8" s="387"/>
      <c r="D8" s="387"/>
      <c r="E8" s="387"/>
      <c r="F8" s="387"/>
      <c r="G8" s="387"/>
      <c r="H8" s="387"/>
    </row>
    <row r="9" spans="1:11" x14ac:dyDescent="0.2">
      <c r="A9" s="1242" t="s">
        <v>176</v>
      </c>
      <c r="B9" s="1242"/>
      <c r="C9" s="1242"/>
      <c r="D9" s="1242"/>
      <c r="E9" s="1242"/>
      <c r="F9" s="1242"/>
      <c r="G9" s="1242"/>
      <c r="H9" s="1242"/>
      <c r="I9" s="1242"/>
      <c r="J9" s="1242"/>
      <c r="K9" s="1242"/>
    </row>
    <row r="10" spans="1:11" ht="13.5" customHeight="1" x14ac:dyDescent="0.2">
      <c r="A10" s="1228" t="s">
        <v>2</v>
      </c>
      <c r="B10" s="1243" t="s">
        <v>518</v>
      </c>
      <c r="C10" s="1243"/>
      <c r="D10" s="1243"/>
      <c r="E10" s="1243"/>
      <c r="F10" s="1243"/>
      <c r="G10" s="1243" t="s">
        <v>519</v>
      </c>
      <c r="H10" s="1243"/>
      <c r="I10" s="1243"/>
      <c r="J10" s="1243"/>
      <c r="K10" s="1243"/>
    </row>
    <row r="11" spans="1:11" ht="25.5" x14ac:dyDescent="0.2">
      <c r="A11" s="1228"/>
      <c r="B11" s="388" t="s">
        <v>492</v>
      </c>
      <c r="C11" s="389" t="s">
        <v>6</v>
      </c>
      <c r="D11" s="389" t="s">
        <v>7</v>
      </c>
      <c r="E11" s="389" t="s">
        <v>8</v>
      </c>
      <c r="F11" s="389" t="s">
        <v>9</v>
      </c>
      <c r="G11" s="388" t="s">
        <v>492</v>
      </c>
      <c r="H11" s="389" t="s">
        <v>6</v>
      </c>
      <c r="I11" s="389" t="s">
        <v>7</v>
      </c>
      <c r="J11" s="389" t="s">
        <v>8</v>
      </c>
      <c r="K11" s="389" t="s">
        <v>9</v>
      </c>
    </row>
    <row r="12" spans="1:11" ht="12.75" customHeight="1" x14ac:dyDescent="0.2">
      <c r="A12" s="340" t="s">
        <v>11</v>
      </c>
      <c r="B12" s="213" t="s">
        <v>12</v>
      </c>
      <c r="C12" s="109" t="s">
        <v>13</v>
      </c>
      <c r="D12" s="109"/>
      <c r="E12" s="109"/>
      <c r="F12" s="109"/>
      <c r="G12" s="109" t="s">
        <v>14</v>
      </c>
      <c r="H12" s="312" t="s">
        <v>15</v>
      </c>
      <c r="I12" s="306"/>
      <c r="J12" s="306"/>
      <c r="K12" s="306"/>
    </row>
    <row r="13" spans="1:11" x14ac:dyDescent="0.2">
      <c r="A13" s="27" t="s">
        <v>22</v>
      </c>
      <c r="B13" s="390" t="s">
        <v>520</v>
      </c>
      <c r="C13" s="1110">
        <v>5700000</v>
      </c>
      <c r="D13" s="1110">
        <v>5701000</v>
      </c>
      <c r="E13" s="1110">
        <v>5277696</v>
      </c>
      <c r="F13" s="10">
        <f>E13/D13</f>
        <v>0.92574916681283981</v>
      </c>
      <c r="G13" s="390" t="s">
        <v>521</v>
      </c>
      <c r="H13" s="1115">
        <v>18834340</v>
      </c>
      <c r="I13" s="1111">
        <v>19498654</v>
      </c>
      <c r="J13" s="1111">
        <v>17129101</v>
      </c>
      <c r="K13" s="7">
        <f>J13/I13</f>
        <v>0.87847607327151911</v>
      </c>
    </row>
    <row r="14" spans="1:11" x14ac:dyDescent="0.2">
      <c r="A14" s="17" t="s">
        <v>24</v>
      </c>
      <c r="B14" s="390" t="s">
        <v>522</v>
      </c>
      <c r="C14" s="1110">
        <v>0</v>
      </c>
      <c r="D14" s="1110">
        <v>0</v>
      </c>
      <c r="E14" s="1110">
        <v>0</v>
      </c>
      <c r="F14" s="10"/>
      <c r="G14" s="390" t="s">
        <v>523</v>
      </c>
      <c r="H14" s="1115">
        <v>2827531</v>
      </c>
      <c r="I14" s="1115">
        <v>2930530</v>
      </c>
      <c r="J14" s="1115">
        <v>2676932</v>
      </c>
      <c r="K14" s="7">
        <f>J14/I14</f>
        <v>0.91346343494180238</v>
      </c>
    </row>
    <row r="15" spans="1:11" x14ac:dyDescent="0.2">
      <c r="A15" s="27" t="s">
        <v>26</v>
      </c>
      <c r="B15" s="390" t="s">
        <v>524</v>
      </c>
      <c r="C15" s="1110">
        <v>5550000</v>
      </c>
      <c r="D15" s="1110">
        <v>8098937</v>
      </c>
      <c r="E15" s="1110">
        <v>7697151</v>
      </c>
      <c r="F15" s="10">
        <f t="shared" ref="F15:F16" si="0">E15/D15</f>
        <v>0.95039027961323819</v>
      </c>
      <c r="G15" s="390" t="s">
        <v>525</v>
      </c>
      <c r="H15" s="1115">
        <v>22531714</v>
      </c>
      <c r="I15" s="1115">
        <v>32003942</v>
      </c>
      <c r="J15" s="1115">
        <v>25647525</v>
      </c>
      <c r="K15" s="7">
        <f>J15/I15</f>
        <v>0.80138643545848198</v>
      </c>
    </row>
    <row r="16" spans="1:11" x14ac:dyDescent="0.2">
      <c r="A16" s="27" t="s">
        <v>28</v>
      </c>
      <c r="B16" s="390" t="s">
        <v>526</v>
      </c>
      <c r="C16" s="1111">
        <v>50479850</v>
      </c>
      <c r="D16" s="1111">
        <v>57752938</v>
      </c>
      <c r="E16" s="1111">
        <v>55049189</v>
      </c>
      <c r="F16" s="10">
        <f t="shared" si="0"/>
        <v>0.95318421722545099</v>
      </c>
      <c r="G16" s="390" t="s">
        <v>527</v>
      </c>
      <c r="H16" s="1115">
        <v>130000</v>
      </c>
      <c r="I16" s="1115">
        <v>130000</v>
      </c>
      <c r="J16" s="1115">
        <v>63286</v>
      </c>
      <c r="K16" s="14">
        <v>0</v>
      </c>
    </row>
    <row r="17" spans="1:11" x14ac:dyDescent="0.2">
      <c r="A17" s="27" t="s">
        <v>30</v>
      </c>
      <c r="B17" s="390" t="s">
        <v>528</v>
      </c>
      <c r="C17" s="1111">
        <v>0</v>
      </c>
      <c r="D17" s="1111">
        <v>0</v>
      </c>
      <c r="E17" s="1111">
        <v>50000</v>
      </c>
      <c r="F17" s="10"/>
      <c r="G17" t="s">
        <v>529</v>
      </c>
      <c r="H17" s="1115">
        <v>-130000</v>
      </c>
      <c r="I17" s="1115">
        <v>-130000</v>
      </c>
      <c r="J17" s="1107"/>
      <c r="K17" s="14"/>
    </row>
    <row r="18" spans="1:11" x14ac:dyDescent="0.2">
      <c r="A18" s="27" t="s">
        <v>33</v>
      </c>
      <c r="B18" s="391"/>
      <c r="C18" s="1111"/>
      <c r="D18" s="1111"/>
      <c r="E18" s="1111"/>
      <c r="F18" s="10"/>
      <c r="G18" s="390" t="s">
        <v>530</v>
      </c>
      <c r="H18" s="1107"/>
      <c r="I18" s="1107"/>
      <c r="J18" s="1107"/>
      <c r="K18" s="14"/>
    </row>
    <row r="19" spans="1:11" x14ac:dyDescent="0.2">
      <c r="A19" s="27" t="s">
        <v>36</v>
      </c>
      <c r="B19" s="392"/>
      <c r="C19" s="1101"/>
      <c r="D19" s="1101"/>
      <c r="E19" s="1101"/>
      <c r="F19" s="10"/>
      <c r="G19" s="390" t="s">
        <v>531</v>
      </c>
      <c r="H19" s="1115">
        <v>21515500</v>
      </c>
      <c r="I19" s="1115">
        <v>26413300</v>
      </c>
      <c r="J19" s="1115">
        <v>25619829</v>
      </c>
      <c r="K19" s="14">
        <f>J19/I19</f>
        <v>0.96995941438593436</v>
      </c>
    </row>
    <row r="20" spans="1:11" x14ac:dyDescent="0.2">
      <c r="A20" s="17" t="s">
        <v>38</v>
      </c>
      <c r="B20" s="391"/>
      <c r="C20" s="1101"/>
      <c r="D20" s="1101"/>
      <c r="E20" s="1101"/>
      <c r="F20" s="10"/>
      <c r="G20" s="392" t="s">
        <v>532</v>
      </c>
      <c r="H20" s="1115">
        <v>0</v>
      </c>
      <c r="I20" s="1115">
        <v>0</v>
      </c>
      <c r="J20" s="1115">
        <v>0</v>
      </c>
      <c r="K20" s="14"/>
    </row>
    <row r="21" spans="1:11" ht="12" customHeight="1" x14ac:dyDescent="0.2">
      <c r="A21" s="27"/>
      <c r="B21" s="392"/>
      <c r="C21" s="1101"/>
      <c r="D21" s="1101"/>
      <c r="E21" s="1101"/>
      <c r="F21" s="10"/>
      <c r="G21" s="392" t="s">
        <v>533</v>
      </c>
      <c r="H21" s="1115">
        <v>6062000</v>
      </c>
      <c r="I21" s="1115">
        <v>6357300</v>
      </c>
      <c r="J21" s="1115">
        <v>5162053</v>
      </c>
      <c r="K21" s="14">
        <f>J21/I21</f>
        <v>0.8119882654586067</v>
      </c>
    </row>
    <row r="22" spans="1:11" ht="4.5" customHeight="1" x14ac:dyDescent="0.2">
      <c r="A22" s="23"/>
      <c r="B22" s="393"/>
      <c r="C22" s="1103"/>
      <c r="D22" s="1103"/>
      <c r="E22" s="1103"/>
      <c r="F22" s="10"/>
      <c r="G22" s="393"/>
      <c r="H22" s="1108"/>
      <c r="I22" s="1108"/>
      <c r="J22" s="1108"/>
      <c r="K22" s="26"/>
    </row>
    <row r="23" spans="1:11" x14ac:dyDescent="0.2">
      <c r="A23" s="27" t="s">
        <v>40</v>
      </c>
      <c r="B23" s="394" t="s">
        <v>534</v>
      </c>
      <c r="C23" s="1112">
        <v>61729850</v>
      </c>
      <c r="D23" s="1112">
        <v>71552875</v>
      </c>
      <c r="E23" s="1112">
        <f>E13+E15+E16</f>
        <v>68024036</v>
      </c>
      <c r="F23" s="10">
        <f>E23/D23</f>
        <v>0.95068207951113071</v>
      </c>
      <c r="G23" s="394" t="s">
        <v>535</v>
      </c>
      <c r="H23" s="1121">
        <f>H13+H14+H15+H19+H21</f>
        <v>71771085</v>
      </c>
      <c r="I23" s="1121">
        <f t="shared" ref="I23:J23" si="1">I13+I14+I15+I19+I21</f>
        <v>87203726</v>
      </c>
      <c r="J23" s="1121">
        <f t="shared" si="1"/>
        <v>76235440</v>
      </c>
      <c r="K23" s="197"/>
    </row>
    <row r="24" spans="1:11" ht="6.75" customHeight="1" x14ac:dyDescent="0.2">
      <c r="A24" s="17"/>
      <c r="B24" s="395"/>
      <c r="C24" s="1113"/>
      <c r="D24" s="1105"/>
      <c r="E24" s="1105"/>
      <c r="F24" s="184"/>
      <c r="G24" s="395"/>
      <c r="H24" s="1105"/>
      <c r="I24" s="1105"/>
      <c r="J24" s="1105"/>
      <c r="K24" s="184"/>
    </row>
    <row r="25" spans="1:11" ht="14.25" customHeight="1" x14ac:dyDescent="0.2">
      <c r="A25" s="27" t="s">
        <v>42</v>
      </c>
      <c r="B25" s="396" t="s">
        <v>536</v>
      </c>
      <c r="C25" s="1112">
        <v>0</v>
      </c>
      <c r="D25" s="1112">
        <v>0</v>
      </c>
      <c r="E25" s="1112">
        <v>0</v>
      </c>
      <c r="F25" s="10"/>
      <c r="G25" s="397"/>
      <c r="H25" s="1104"/>
      <c r="I25" s="1104"/>
      <c r="J25" s="1104"/>
      <c r="K25" s="10"/>
    </row>
    <row r="26" spans="1:11" ht="12.75" customHeight="1" x14ac:dyDescent="0.2">
      <c r="A26" s="17" t="s">
        <v>45</v>
      </c>
      <c r="B26" s="398" t="s">
        <v>537</v>
      </c>
      <c r="C26" s="1111">
        <v>0</v>
      </c>
      <c r="D26" s="1111">
        <v>0</v>
      </c>
      <c r="E26" s="1111">
        <v>0</v>
      </c>
      <c r="F26" s="184"/>
      <c r="G26" s="399" t="s">
        <v>538</v>
      </c>
      <c r="H26" s="1111">
        <v>0</v>
      </c>
      <c r="I26" s="1111">
        <v>0</v>
      </c>
      <c r="J26" s="1111">
        <v>0</v>
      </c>
      <c r="K26" s="184">
        <v>0</v>
      </c>
    </row>
    <row r="27" spans="1:11" ht="12.75" customHeight="1" x14ac:dyDescent="0.2">
      <c r="A27" s="17" t="s">
        <v>48</v>
      </c>
      <c r="B27" s="400" t="s">
        <v>539</v>
      </c>
      <c r="C27" s="1111">
        <v>0</v>
      </c>
      <c r="D27" s="1111">
        <v>0</v>
      </c>
      <c r="E27" s="1111">
        <v>0</v>
      </c>
      <c r="F27" s="184"/>
      <c r="G27" s="399" t="s">
        <v>540</v>
      </c>
      <c r="H27" s="1111"/>
      <c r="I27" s="1111"/>
      <c r="J27" s="1111"/>
      <c r="K27" s="10"/>
    </row>
    <row r="28" spans="1:11" ht="12.75" customHeight="1" x14ac:dyDescent="0.2">
      <c r="A28" s="17" t="s">
        <v>50</v>
      </c>
      <c r="B28" s="401" t="s">
        <v>541</v>
      </c>
      <c r="C28" s="1111"/>
      <c r="D28" s="1111"/>
      <c r="E28" s="1111"/>
      <c r="F28" s="184"/>
      <c r="G28" s="399" t="s">
        <v>542</v>
      </c>
      <c r="H28" s="1111">
        <v>1478348</v>
      </c>
      <c r="I28" s="1111">
        <v>1478348</v>
      </c>
      <c r="J28" s="1111">
        <v>1478348</v>
      </c>
      <c r="K28" s="10">
        <v>1</v>
      </c>
    </row>
    <row r="29" spans="1:11" ht="12.75" customHeight="1" x14ac:dyDescent="0.2">
      <c r="A29" s="17" t="s">
        <v>52</v>
      </c>
      <c r="B29" s="402" t="s">
        <v>543</v>
      </c>
      <c r="C29" s="1111"/>
      <c r="D29" s="1111"/>
      <c r="E29" s="1111"/>
      <c r="F29" s="184"/>
      <c r="G29" s="403" t="s">
        <v>962</v>
      </c>
      <c r="H29" s="1111">
        <v>500000</v>
      </c>
      <c r="I29" s="1111">
        <v>500000</v>
      </c>
      <c r="J29" s="1102"/>
      <c r="K29" s="10"/>
    </row>
    <row r="30" spans="1:11" ht="12.75" customHeight="1" x14ac:dyDescent="0.2">
      <c r="A30" s="17" t="s">
        <v>54</v>
      </c>
      <c r="B30" s="401" t="s">
        <v>541</v>
      </c>
      <c r="C30" s="1111">
        <v>0</v>
      </c>
      <c r="D30" s="1111">
        <v>0</v>
      </c>
      <c r="E30" s="1111">
        <v>0</v>
      </c>
      <c r="F30" s="184"/>
      <c r="G30" s="403"/>
      <c r="H30" s="1102"/>
      <c r="I30" s="1102"/>
      <c r="J30" s="1102"/>
      <c r="K30" s="10"/>
    </row>
    <row r="31" spans="1:11" ht="12.75" customHeight="1" x14ac:dyDescent="0.2">
      <c r="A31" s="17" t="s">
        <v>57</v>
      </c>
      <c r="B31" s="401" t="s">
        <v>544</v>
      </c>
      <c r="C31" s="850" t="s">
        <v>545</v>
      </c>
      <c r="D31" s="1111"/>
      <c r="E31" s="1111"/>
      <c r="F31" s="184"/>
      <c r="G31" s="403"/>
      <c r="H31" s="1102"/>
      <c r="I31" s="1102"/>
      <c r="J31" s="1102"/>
      <c r="K31" s="10"/>
    </row>
    <row r="32" spans="1:11" x14ac:dyDescent="0.2">
      <c r="A32" s="23" t="s">
        <v>60</v>
      </c>
      <c r="B32" s="68" t="s">
        <v>276</v>
      </c>
      <c r="C32" s="1114"/>
      <c r="D32" s="1106"/>
      <c r="E32" s="1114">
        <v>1665690</v>
      </c>
      <c r="F32" s="179"/>
      <c r="G32" s="404" t="s">
        <v>546</v>
      </c>
      <c r="H32" s="1116">
        <v>410000</v>
      </c>
      <c r="I32" s="1116">
        <v>410000</v>
      </c>
      <c r="J32" s="1116">
        <v>410000</v>
      </c>
      <c r="K32" s="74">
        <v>1</v>
      </c>
    </row>
    <row r="33" spans="1:11" x14ac:dyDescent="0.2">
      <c r="A33" s="27" t="s">
        <v>61</v>
      </c>
      <c r="B33" s="405" t="s">
        <v>547</v>
      </c>
      <c r="C33" s="1112">
        <v>61729850</v>
      </c>
      <c r="D33" s="1112">
        <v>71552875</v>
      </c>
      <c r="E33" s="1112">
        <f>E23+E32</f>
        <v>69689726</v>
      </c>
      <c r="F33" s="29">
        <f>E33/D33</f>
        <v>0.97396122797301998</v>
      </c>
      <c r="G33" s="397" t="s">
        <v>548</v>
      </c>
      <c r="H33" s="1112">
        <f>H23+H28+H32</f>
        <v>73659433</v>
      </c>
      <c r="I33" s="1112">
        <f>I23+I28+I32</f>
        <v>89092074</v>
      </c>
      <c r="J33" s="1112">
        <f t="shared" ref="J33" si="2">J23+J28+J29+J32</f>
        <v>78123788</v>
      </c>
      <c r="K33" s="29">
        <v>0.88300000000000001</v>
      </c>
    </row>
    <row r="34" spans="1:11" x14ac:dyDescent="0.2">
      <c r="A34" s="106"/>
      <c r="B34" s="406"/>
      <c r="C34" s="407"/>
      <c r="D34" s="407"/>
      <c r="E34" s="407"/>
      <c r="F34" s="407"/>
      <c r="G34" s="406"/>
      <c r="H34" s="407"/>
      <c r="I34" s="407"/>
      <c r="J34" s="407"/>
      <c r="K34" s="407"/>
    </row>
    <row r="35" spans="1:11" x14ac:dyDescent="0.2">
      <c r="A35" s="106"/>
      <c r="B35" s="406"/>
      <c r="C35" s="407"/>
      <c r="D35" s="407"/>
      <c r="E35" s="407"/>
      <c r="F35" s="407"/>
      <c r="G35" s="406"/>
      <c r="H35" s="407"/>
      <c r="I35" s="407"/>
      <c r="J35" s="407"/>
      <c r="K35" s="407"/>
    </row>
    <row r="36" spans="1:11" x14ac:dyDescent="0.2">
      <c r="A36" s="106"/>
      <c r="B36" s="406"/>
      <c r="C36" s="407"/>
      <c r="D36" s="407"/>
      <c r="E36" s="407"/>
      <c r="F36" s="407"/>
      <c r="G36" s="406"/>
      <c r="H36" s="407"/>
      <c r="I36" s="407"/>
      <c r="J36" s="407"/>
      <c r="K36" s="407"/>
    </row>
    <row r="37" spans="1:11" x14ac:dyDescent="0.2">
      <c r="A37" s="106"/>
      <c r="B37" s="406"/>
      <c r="C37" s="407"/>
      <c r="D37" s="407"/>
      <c r="E37" s="407"/>
      <c r="F37" s="407"/>
      <c r="G37" s="406"/>
      <c r="H37" s="407"/>
      <c r="I37" s="407"/>
      <c r="J37" s="407"/>
      <c r="K37" s="407"/>
    </row>
    <row r="38" spans="1:11" x14ac:dyDescent="0.2">
      <c r="A38" s="106"/>
      <c r="B38" s="406"/>
      <c r="C38" s="407"/>
      <c r="D38" s="407"/>
      <c r="E38" s="407"/>
      <c r="F38" s="407"/>
      <c r="G38" s="406"/>
      <c r="H38" s="407"/>
      <c r="I38" s="407"/>
      <c r="J38" s="407"/>
      <c r="K38" s="407"/>
    </row>
    <row r="39" spans="1:11" x14ac:dyDescent="0.2">
      <c r="A39" s="106"/>
      <c r="B39" s="406"/>
      <c r="C39" s="407"/>
      <c r="D39" s="407"/>
      <c r="E39" s="407"/>
      <c r="F39" s="407"/>
      <c r="G39" s="406"/>
      <c r="H39" s="407"/>
      <c r="I39" s="407"/>
      <c r="J39" s="407"/>
      <c r="K39" s="407"/>
    </row>
    <row r="40" spans="1:11" x14ac:dyDescent="0.2">
      <c r="A40" s="106"/>
      <c r="B40" s="406"/>
      <c r="C40" s="407"/>
      <c r="D40" s="407"/>
      <c r="E40" s="407"/>
      <c r="F40" s="407"/>
      <c r="G40" s="406"/>
      <c r="H40" s="407"/>
      <c r="I40" s="407"/>
      <c r="J40" s="407"/>
      <c r="K40" s="407"/>
    </row>
    <row r="41" spans="1:11" x14ac:dyDescent="0.2">
      <c r="A41" s="106"/>
      <c r="B41" s="406"/>
      <c r="C41" s="407"/>
      <c r="D41" s="407"/>
      <c r="E41" s="407"/>
      <c r="F41" s="407"/>
      <c r="G41" s="406"/>
      <c r="H41" s="407"/>
      <c r="I41" s="407"/>
      <c r="J41" s="407"/>
      <c r="K41" s="407"/>
    </row>
    <row r="42" spans="1:11" x14ac:dyDescent="0.2">
      <c r="A42" s="106"/>
      <c r="B42" s="406"/>
      <c r="C42" s="407"/>
      <c r="D42" s="407"/>
      <c r="E42" s="407"/>
      <c r="F42" s="407"/>
      <c r="G42" s="406"/>
      <c r="H42" s="407"/>
      <c r="I42" s="407"/>
      <c r="J42" s="407"/>
      <c r="K42" s="407"/>
    </row>
    <row r="43" spans="1:11" x14ac:dyDescent="0.2">
      <c r="A43" s="1209" t="s">
        <v>1086</v>
      </c>
      <c r="B43" s="1209"/>
      <c r="C43" s="1209"/>
      <c r="D43" s="1209"/>
      <c r="E43" s="1209"/>
      <c r="F43" s="1209"/>
      <c r="G43" s="1209"/>
      <c r="H43" s="1209"/>
      <c r="I43" s="407"/>
      <c r="J43" s="407"/>
      <c r="K43" s="407"/>
    </row>
    <row r="44" spans="1:11" ht="8.25" customHeight="1" x14ac:dyDescent="0.2">
      <c r="B44" s="387"/>
      <c r="C44" s="387"/>
      <c r="D44" s="387"/>
      <c r="E44" s="387"/>
      <c r="F44" s="387"/>
      <c r="G44" s="387"/>
      <c r="H44" s="387"/>
    </row>
    <row r="45" spans="1:11" ht="15.75" x14ac:dyDescent="0.25">
      <c r="A45" s="1241" t="s">
        <v>549</v>
      </c>
      <c r="B45" s="1241"/>
      <c r="C45" s="1241"/>
      <c r="D45" s="1241"/>
      <c r="E45" s="1241"/>
      <c r="F45" s="1241"/>
      <c r="G45" s="1241"/>
      <c r="H45" s="1241"/>
      <c r="I45" s="1241"/>
      <c r="J45" s="1241"/>
      <c r="K45" s="1241"/>
    </row>
    <row r="46" spans="1:11" ht="9.75" customHeight="1" x14ac:dyDescent="0.2">
      <c r="B46" s="387"/>
      <c r="C46" s="387"/>
      <c r="D46" s="387"/>
      <c r="E46" s="387"/>
      <c r="F46" s="387"/>
      <c r="G46" s="387"/>
      <c r="H46" s="387"/>
    </row>
    <row r="47" spans="1:11" x14ac:dyDescent="0.2">
      <c r="A47" s="1242" t="s">
        <v>72</v>
      </c>
      <c r="B47" s="1242"/>
      <c r="C47" s="1242"/>
      <c r="D47" s="1242"/>
      <c r="E47" s="1242"/>
      <c r="F47" s="1242"/>
      <c r="G47" s="1242"/>
      <c r="H47" s="1242"/>
      <c r="I47" s="1242"/>
      <c r="J47" s="1242"/>
      <c r="K47" s="1242"/>
    </row>
    <row r="48" spans="1:11" ht="13.5" customHeight="1" x14ac:dyDescent="0.2">
      <c r="A48" s="1228" t="s">
        <v>2</v>
      </c>
      <c r="B48" s="1243" t="s">
        <v>518</v>
      </c>
      <c r="C48" s="1243"/>
      <c r="D48" s="1243"/>
      <c r="E48" s="1243"/>
      <c r="F48" s="1243"/>
      <c r="G48" s="1243" t="s">
        <v>519</v>
      </c>
      <c r="H48" s="1243"/>
      <c r="I48" s="1243"/>
      <c r="J48" s="1243"/>
      <c r="K48" s="1243"/>
    </row>
    <row r="49" spans="1:11" ht="25.5" x14ac:dyDescent="0.2">
      <c r="A49" s="1228"/>
      <c r="B49" s="388" t="s">
        <v>492</v>
      </c>
      <c r="C49" s="389" t="s">
        <v>6</v>
      </c>
      <c r="D49" s="389" t="s">
        <v>7</v>
      </c>
      <c r="E49" s="389" t="s">
        <v>8</v>
      </c>
      <c r="F49" s="389" t="s">
        <v>9</v>
      </c>
      <c r="G49" s="388" t="s">
        <v>492</v>
      </c>
      <c r="H49" s="389" t="s">
        <v>6</v>
      </c>
      <c r="I49" s="389" t="s">
        <v>7</v>
      </c>
      <c r="J49" s="389" t="s">
        <v>8</v>
      </c>
      <c r="K49" s="389" t="s">
        <v>9</v>
      </c>
    </row>
    <row r="50" spans="1:11" x14ac:dyDescent="0.2">
      <c r="A50" s="248" t="s">
        <v>11</v>
      </c>
      <c r="B50" s="213" t="s">
        <v>12</v>
      </c>
      <c r="C50" s="109" t="s">
        <v>13</v>
      </c>
      <c r="D50" s="109"/>
      <c r="E50" s="109"/>
      <c r="F50" s="109"/>
      <c r="G50" s="109" t="s">
        <v>14</v>
      </c>
      <c r="H50" s="312" t="s">
        <v>15</v>
      </c>
      <c r="I50" s="312"/>
      <c r="J50" s="312"/>
      <c r="K50" s="312"/>
    </row>
    <row r="51" spans="1:11" x14ac:dyDescent="0.2">
      <c r="A51" s="162" t="s">
        <v>64</v>
      </c>
      <c r="B51" s="392" t="s">
        <v>550</v>
      </c>
      <c r="C51" s="1115">
        <v>0</v>
      </c>
      <c r="D51" s="1115">
        <v>130000</v>
      </c>
      <c r="E51" s="1115">
        <v>130000</v>
      </c>
      <c r="F51" s="7">
        <v>1</v>
      </c>
      <c r="G51" s="403" t="s">
        <v>551</v>
      </c>
      <c r="H51" s="1115">
        <v>46245000</v>
      </c>
      <c r="I51" s="1115">
        <v>48666672</v>
      </c>
      <c r="J51" s="1115">
        <v>44110498</v>
      </c>
      <c r="K51" s="7">
        <f>J51/I51</f>
        <v>0.90637999656109625</v>
      </c>
    </row>
    <row r="52" spans="1:11" x14ac:dyDescent="0.2">
      <c r="A52" s="162" t="s">
        <v>93</v>
      </c>
      <c r="B52" s="390" t="s">
        <v>552</v>
      </c>
      <c r="C52" s="1120">
        <v>0</v>
      </c>
      <c r="D52" s="1120">
        <v>77907024</v>
      </c>
      <c r="E52" s="1120">
        <v>77907024</v>
      </c>
      <c r="F52" s="14">
        <v>1</v>
      </c>
      <c r="G52" s="403" t="s">
        <v>553</v>
      </c>
      <c r="H52" s="1115">
        <v>14875449</v>
      </c>
      <c r="I52" s="1115">
        <v>84781185</v>
      </c>
      <c r="J52" s="1115">
        <v>18690279</v>
      </c>
      <c r="K52" s="7">
        <f>J52/I52</f>
        <v>0.22045314653245293</v>
      </c>
    </row>
    <row r="53" spans="1:11" x14ac:dyDescent="0.2">
      <c r="A53" s="162" t="s">
        <v>95</v>
      </c>
      <c r="B53" s="47" t="s">
        <v>554</v>
      </c>
      <c r="C53" s="1120">
        <v>0</v>
      </c>
      <c r="D53" s="1120">
        <v>0</v>
      </c>
      <c r="E53" s="1120">
        <v>0</v>
      </c>
      <c r="F53" s="14"/>
      <c r="G53" s="408" t="s">
        <v>555</v>
      </c>
      <c r="H53" s="1120">
        <v>0</v>
      </c>
      <c r="I53" s="1120">
        <v>0</v>
      </c>
      <c r="J53" s="1120">
        <v>0</v>
      </c>
      <c r="K53" s="14"/>
    </row>
    <row r="54" spans="1:11" x14ac:dyDescent="0.2">
      <c r="A54" s="162" t="s">
        <v>69</v>
      </c>
      <c r="B54" s="392" t="s">
        <v>556</v>
      </c>
      <c r="C54" s="1120">
        <v>0</v>
      </c>
      <c r="D54" s="1120">
        <v>0</v>
      </c>
      <c r="E54" s="1120">
        <v>0</v>
      </c>
      <c r="F54" s="14">
        <v>0</v>
      </c>
      <c r="G54" s="408" t="s">
        <v>557</v>
      </c>
      <c r="H54" s="1120">
        <v>0</v>
      </c>
      <c r="I54" s="1120"/>
      <c r="J54" s="1120"/>
      <c r="K54" s="14"/>
    </row>
    <row r="55" spans="1:11" x14ac:dyDescent="0.2">
      <c r="A55" s="162" t="s">
        <v>98</v>
      </c>
      <c r="B55" s="392"/>
      <c r="C55" s="1120"/>
      <c r="D55" s="1120"/>
      <c r="E55" s="1120"/>
      <c r="F55" s="14"/>
      <c r="G55" s="408" t="s">
        <v>558</v>
      </c>
      <c r="H55" s="1120">
        <v>0</v>
      </c>
      <c r="I55" s="1120">
        <v>0</v>
      </c>
      <c r="J55" s="1120">
        <v>0</v>
      </c>
      <c r="K55" s="14"/>
    </row>
    <row r="56" spans="1:11" x14ac:dyDescent="0.2">
      <c r="A56" s="142" t="s">
        <v>100</v>
      </c>
      <c r="B56" s="392"/>
      <c r="C56" s="1120"/>
      <c r="D56" s="1117"/>
      <c r="E56" s="1117"/>
      <c r="F56" s="14"/>
      <c r="G56" s="408"/>
      <c r="H56" s="1120"/>
      <c r="I56" s="1120"/>
      <c r="J56" s="1120"/>
      <c r="K56" s="14"/>
    </row>
    <row r="57" spans="1:11" x14ac:dyDescent="0.2">
      <c r="A57" s="27" t="s">
        <v>102</v>
      </c>
      <c r="B57" s="394" t="s">
        <v>559</v>
      </c>
      <c r="C57" s="1121">
        <v>61729850</v>
      </c>
      <c r="D57" s="1121">
        <f>D33+D52</f>
        <v>149459899</v>
      </c>
      <c r="E57" s="1121">
        <f>E33+E52</f>
        <v>147596750</v>
      </c>
      <c r="F57" s="1031">
        <f>E57/D57</f>
        <v>0.98753412110896721</v>
      </c>
      <c r="G57" s="394" t="s">
        <v>560</v>
      </c>
      <c r="H57" s="1204">
        <f>H33+H51+H52</f>
        <v>134779882</v>
      </c>
      <c r="I57" s="1204">
        <f>I33+I51+I52</f>
        <v>222539931</v>
      </c>
      <c r="J57" s="1204">
        <f t="shared" ref="J57" si="3">J33+J51+J52</f>
        <v>140924565</v>
      </c>
      <c r="K57" s="409">
        <f>J57/I57</f>
        <v>0.63325518421231108</v>
      </c>
    </row>
    <row r="58" spans="1:11" x14ac:dyDescent="0.2">
      <c r="A58" s="162" t="s">
        <v>104</v>
      </c>
      <c r="B58" s="410" t="s">
        <v>561</v>
      </c>
      <c r="C58" s="1121">
        <v>0</v>
      </c>
      <c r="D58" s="1121">
        <v>0</v>
      </c>
      <c r="E58" s="1121">
        <v>0</v>
      </c>
      <c r="F58" s="14"/>
      <c r="G58" s="394"/>
      <c r="H58" s="1104"/>
      <c r="I58" s="1104"/>
      <c r="J58" s="1104"/>
      <c r="K58" s="10"/>
    </row>
    <row r="59" spans="1:11" ht="15" customHeight="1" x14ac:dyDescent="0.2">
      <c r="A59" s="162" t="s">
        <v>106</v>
      </c>
      <c r="B59" s="411" t="s">
        <v>539</v>
      </c>
      <c r="C59" s="1120">
        <v>0</v>
      </c>
      <c r="D59" s="1117"/>
      <c r="E59" s="1117"/>
      <c r="F59" s="14"/>
      <c r="G59" s="399" t="s">
        <v>538</v>
      </c>
      <c r="H59" s="1112">
        <v>0</v>
      </c>
      <c r="I59" s="1112">
        <v>0</v>
      </c>
      <c r="J59" s="1112">
        <v>0</v>
      </c>
      <c r="K59" s="1010"/>
    </row>
    <row r="60" spans="1:11" ht="15" customHeight="1" x14ac:dyDescent="0.2">
      <c r="A60" s="162" t="s">
        <v>108</v>
      </c>
      <c r="B60" s="402" t="s">
        <v>543</v>
      </c>
      <c r="C60" s="1115"/>
      <c r="D60" s="1107"/>
      <c r="E60" s="1107"/>
      <c r="F60" s="7"/>
      <c r="G60" s="412"/>
      <c r="H60" s="1113"/>
      <c r="I60" s="1113"/>
      <c r="J60" s="1113"/>
      <c r="K60" s="1013"/>
    </row>
    <row r="61" spans="1:11" ht="15" customHeight="1" x14ac:dyDescent="0.2">
      <c r="A61" s="162" t="s">
        <v>109</v>
      </c>
      <c r="B61" s="413"/>
      <c r="C61" s="1121"/>
      <c r="D61" s="1109"/>
      <c r="E61" s="1109"/>
      <c r="F61" s="14"/>
      <c r="G61" s="405"/>
      <c r="H61" s="1112"/>
      <c r="I61" s="1112"/>
      <c r="J61" s="1112"/>
      <c r="K61" s="1010"/>
    </row>
    <row r="62" spans="1:11" ht="12" customHeight="1" x14ac:dyDescent="0.2">
      <c r="A62" s="142" t="s">
        <v>110</v>
      </c>
      <c r="B62" s="414"/>
      <c r="C62" s="1122">
        <v>0</v>
      </c>
      <c r="D62" s="1108"/>
      <c r="E62" s="1108"/>
      <c r="F62" s="26"/>
      <c r="G62" s="415" t="s">
        <v>562</v>
      </c>
      <c r="H62" s="1111"/>
      <c r="I62" s="1111"/>
      <c r="J62" s="1111"/>
      <c r="K62" s="1013"/>
    </row>
    <row r="63" spans="1:11" x14ac:dyDescent="0.2">
      <c r="A63" s="27" t="s">
        <v>112</v>
      </c>
      <c r="B63" s="394" t="s">
        <v>563</v>
      </c>
      <c r="C63" s="1121">
        <v>0</v>
      </c>
      <c r="D63" s="1120">
        <v>77907024</v>
      </c>
      <c r="E63" s="1120">
        <v>77907024</v>
      </c>
      <c r="F63" s="197">
        <v>1</v>
      </c>
      <c r="G63" s="394" t="s">
        <v>564</v>
      </c>
      <c r="H63" s="1124"/>
      <c r="I63" s="1124"/>
      <c r="J63" s="1124"/>
      <c r="K63" s="1125"/>
    </row>
    <row r="64" spans="1:11" ht="7.5" customHeight="1" x14ac:dyDescent="0.2">
      <c r="A64" s="167"/>
      <c r="B64" s="416"/>
      <c r="C64" s="1123"/>
      <c r="D64" s="1118"/>
      <c r="E64" s="1118"/>
      <c r="F64" s="207"/>
      <c r="G64" s="416"/>
      <c r="H64" s="1123"/>
      <c r="I64" s="1123"/>
      <c r="J64" s="1123"/>
      <c r="K64" s="1026"/>
    </row>
    <row r="65" spans="1:11" ht="15.75" customHeight="1" x14ac:dyDescent="0.2">
      <c r="A65" s="119" t="s">
        <v>114</v>
      </c>
      <c r="B65" s="417" t="s">
        <v>565</v>
      </c>
      <c r="C65" s="1121">
        <v>61729850</v>
      </c>
      <c r="D65" s="1121">
        <v>149459899</v>
      </c>
      <c r="E65" s="1121">
        <v>147646750</v>
      </c>
      <c r="F65" s="197">
        <v>1.1000000000000001</v>
      </c>
      <c r="G65" s="418" t="s">
        <v>566</v>
      </c>
      <c r="H65" s="1112"/>
      <c r="I65" s="1112"/>
      <c r="J65" s="1112"/>
      <c r="K65" s="1016"/>
    </row>
    <row r="66" spans="1:11" x14ac:dyDescent="0.2">
      <c r="A66" s="119" t="s">
        <v>116</v>
      </c>
      <c r="B66" s="402" t="s">
        <v>536</v>
      </c>
      <c r="C66" s="1121">
        <v>0</v>
      </c>
      <c r="D66" s="1109"/>
      <c r="E66" s="1109"/>
      <c r="F66" s="14"/>
      <c r="G66" s="419" t="s">
        <v>567</v>
      </c>
      <c r="H66" s="1112">
        <v>0</v>
      </c>
      <c r="I66" s="1112">
        <v>0</v>
      </c>
      <c r="J66" s="1112">
        <v>0</v>
      </c>
      <c r="K66" s="1010"/>
    </row>
    <row r="67" spans="1:11" x14ac:dyDescent="0.2">
      <c r="A67" s="119" t="s">
        <v>118</v>
      </c>
      <c r="B67" s="391" t="s">
        <v>537</v>
      </c>
      <c r="C67" s="1124">
        <v>0</v>
      </c>
      <c r="D67" s="1119"/>
      <c r="E67" s="1119"/>
      <c r="F67" s="7"/>
      <c r="G67" s="412"/>
      <c r="H67" s="1113"/>
      <c r="I67" s="1113"/>
      <c r="J67" s="1113"/>
      <c r="K67" s="1013"/>
    </row>
    <row r="68" spans="1:11" x14ac:dyDescent="0.2">
      <c r="A68" s="119" t="s">
        <v>120</v>
      </c>
      <c r="B68" s="420" t="s">
        <v>561</v>
      </c>
      <c r="C68" s="1124">
        <v>0</v>
      </c>
      <c r="D68" s="1119"/>
      <c r="E68" s="1124">
        <v>213</v>
      </c>
      <c r="F68" s="7"/>
      <c r="G68" s="412"/>
      <c r="H68" s="1113"/>
      <c r="I68" s="1113"/>
      <c r="J68" s="1113"/>
      <c r="K68" s="1010"/>
    </row>
    <row r="69" spans="1:11" x14ac:dyDescent="0.2">
      <c r="A69" s="119" t="s">
        <v>122</v>
      </c>
      <c r="B69" s="411" t="s">
        <v>539</v>
      </c>
      <c r="C69" s="1124">
        <v>0</v>
      </c>
      <c r="D69" s="1124">
        <v>0</v>
      </c>
      <c r="E69" s="1124">
        <v>0</v>
      </c>
      <c r="F69" s="7"/>
      <c r="G69" s="412"/>
      <c r="H69" s="1113"/>
      <c r="I69" s="1113"/>
      <c r="J69" s="1113"/>
      <c r="K69" s="1010"/>
    </row>
    <row r="70" spans="1:11" x14ac:dyDescent="0.2">
      <c r="A70" s="119" t="s">
        <v>124</v>
      </c>
      <c r="B70" s="402" t="s">
        <v>543</v>
      </c>
      <c r="C70" s="1115">
        <v>73050032</v>
      </c>
      <c r="D70" s="1115">
        <v>73080032</v>
      </c>
      <c r="E70" s="1115">
        <v>73080032</v>
      </c>
      <c r="F70" s="7">
        <v>1</v>
      </c>
      <c r="G70" s="412"/>
      <c r="H70" s="1113"/>
      <c r="I70" s="1113"/>
      <c r="J70" s="1113"/>
      <c r="K70" s="1010"/>
    </row>
    <row r="71" spans="1:11" x14ac:dyDescent="0.2">
      <c r="A71" s="119" t="s">
        <v>126</v>
      </c>
      <c r="B71" s="411" t="s">
        <v>544</v>
      </c>
      <c r="C71" s="1109"/>
      <c r="D71" s="1109"/>
      <c r="E71" s="1109"/>
      <c r="F71" s="14"/>
      <c r="G71" s="421" t="s">
        <v>568</v>
      </c>
      <c r="H71" s="1110"/>
      <c r="I71" s="1110"/>
      <c r="J71" s="1110"/>
      <c r="K71" s="1010"/>
    </row>
    <row r="72" spans="1:11" x14ac:dyDescent="0.2">
      <c r="A72" s="167" t="s">
        <v>128</v>
      </c>
      <c r="B72" s="69" t="s">
        <v>280</v>
      </c>
      <c r="C72" s="1123">
        <v>0</v>
      </c>
      <c r="D72" s="1123">
        <v>0</v>
      </c>
      <c r="E72" s="1123">
        <v>0</v>
      </c>
      <c r="F72" s="207"/>
      <c r="G72" s="192" t="s">
        <v>569</v>
      </c>
      <c r="H72" s="1114">
        <v>0</v>
      </c>
      <c r="I72" s="1114">
        <v>0</v>
      </c>
      <c r="J72" s="1114">
        <v>0</v>
      </c>
      <c r="K72" s="1006"/>
    </row>
    <row r="73" spans="1:11" x14ac:dyDescent="0.2">
      <c r="A73" s="27" t="s">
        <v>130</v>
      </c>
      <c r="B73" s="394" t="s">
        <v>570</v>
      </c>
      <c r="C73" s="1121">
        <f>C65+C70</f>
        <v>134779882</v>
      </c>
      <c r="D73" s="1121">
        <f t="shared" ref="D73" si="4">D65+D70</f>
        <v>222539931</v>
      </c>
      <c r="E73" s="1121">
        <f>E65+E68+E70</f>
        <v>220726995</v>
      </c>
      <c r="F73" s="197">
        <v>1.006</v>
      </c>
      <c r="G73" s="405" t="s">
        <v>571</v>
      </c>
      <c r="H73" s="1112">
        <v>134779882</v>
      </c>
      <c r="I73" s="1112">
        <v>222539931</v>
      </c>
      <c r="J73" s="1112">
        <v>140924565</v>
      </c>
      <c r="K73" s="29">
        <f>J73/I73</f>
        <v>0.63325518421231108</v>
      </c>
    </row>
  </sheetData>
  <mergeCells count="12">
    <mergeCell ref="A5:H5"/>
    <mergeCell ref="A7:K7"/>
    <mergeCell ref="A9:K9"/>
    <mergeCell ref="A10:A11"/>
    <mergeCell ref="B10:F10"/>
    <mergeCell ref="G10:K10"/>
    <mergeCell ref="A43:H43"/>
    <mergeCell ref="A45:K45"/>
    <mergeCell ref="A47:K47"/>
    <mergeCell ref="A48:A49"/>
    <mergeCell ref="B48:F48"/>
    <mergeCell ref="G48:K48"/>
  </mergeCells>
  <pageMargins left="0.55138888888888904" right="0.55138888888888904" top="0.98402777777777795" bottom="0.51180555555555496" header="0.51180555555555496" footer="0.51180555555555496"/>
  <pageSetup paperSize="0" scale="0" firstPageNumber="0" orientation="portrait" usePrinterDefaults="0" horizontalDpi="0" verticalDpi="0" copie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A5" sqref="A5:F5"/>
    </sheetView>
  </sheetViews>
  <sheetFormatPr defaultRowHeight="14.25" x14ac:dyDescent="0.2"/>
  <cols>
    <col min="2" max="2" width="39.875" customWidth="1"/>
    <col min="3" max="3" width="15.75" customWidth="1"/>
    <col min="4" max="4" width="13" customWidth="1"/>
  </cols>
  <sheetData>
    <row r="1" spans="1:6" x14ac:dyDescent="0.2">
      <c r="A1" s="1247" t="s">
        <v>1023</v>
      </c>
      <c r="B1" s="1247"/>
      <c r="C1" s="1247"/>
      <c r="D1" s="1247"/>
      <c r="E1" s="1247"/>
    </row>
    <row r="2" spans="1:6" x14ac:dyDescent="0.2">
      <c r="A2" s="783"/>
    </row>
    <row r="3" spans="1:6" x14ac:dyDescent="0.2">
      <c r="A3" s="1248" t="s">
        <v>841</v>
      </c>
      <c r="B3" s="1248"/>
      <c r="C3" s="1248"/>
      <c r="D3" s="1248"/>
      <c r="E3" s="1248"/>
      <c r="F3" s="1248"/>
    </row>
    <row r="4" spans="1:6" x14ac:dyDescent="0.2">
      <c r="A4" s="1248" t="s">
        <v>842</v>
      </c>
      <c r="B4" s="1248"/>
      <c r="C4" s="1248"/>
      <c r="D4" s="1248"/>
      <c r="E4" s="1248"/>
      <c r="F4" s="1248"/>
    </row>
    <row r="5" spans="1:6" x14ac:dyDescent="0.2">
      <c r="A5" s="1248" t="s">
        <v>1024</v>
      </c>
      <c r="B5" s="1248"/>
      <c r="C5" s="1248"/>
      <c r="D5" s="1248"/>
      <c r="E5" s="1248"/>
      <c r="F5" s="1248"/>
    </row>
    <row r="7" spans="1:6" ht="15" x14ac:dyDescent="0.25">
      <c r="A7" s="1249" t="s">
        <v>843</v>
      </c>
      <c r="B7" s="1249"/>
      <c r="C7" s="1249"/>
      <c r="D7" s="1249"/>
      <c r="E7" s="1249"/>
      <c r="F7" s="1249"/>
    </row>
    <row r="8" spans="1:6" ht="15.75" x14ac:dyDescent="0.25">
      <c r="A8" s="1244" t="s">
        <v>844</v>
      </c>
      <c r="B8" s="1245"/>
      <c r="C8" s="1245"/>
      <c r="D8" s="1245"/>
      <c r="E8" s="1245"/>
    </row>
    <row r="9" spans="1:6" ht="15.75" x14ac:dyDescent="0.25">
      <c r="A9" s="1244" t="s">
        <v>845</v>
      </c>
      <c r="B9" s="1245"/>
      <c r="C9" s="1245"/>
      <c r="D9" s="784"/>
      <c r="E9" s="784"/>
    </row>
    <row r="10" spans="1:6" ht="15.75" thickBot="1" x14ac:dyDescent="0.3">
      <c r="A10" s="1246" t="s">
        <v>846</v>
      </c>
      <c r="B10" s="1246"/>
      <c r="C10" s="1246"/>
      <c r="D10" s="1246"/>
      <c r="E10" s="1246"/>
      <c r="F10" s="1246"/>
    </row>
    <row r="11" spans="1:6" ht="15.75" thickBot="1" x14ac:dyDescent="0.3">
      <c r="A11" s="650" t="s">
        <v>2</v>
      </c>
      <c r="B11" s="785" t="s">
        <v>847</v>
      </c>
      <c r="C11" s="786" t="s">
        <v>6</v>
      </c>
      <c r="D11" s="786" t="s">
        <v>7</v>
      </c>
      <c r="E11" s="787" t="s">
        <v>8</v>
      </c>
      <c r="F11" s="787" t="s">
        <v>9</v>
      </c>
    </row>
    <row r="12" spans="1:6" ht="15" thickBot="1" x14ac:dyDescent="0.25">
      <c r="A12" s="636" t="s">
        <v>11</v>
      </c>
      <c r="B12" s="788" t="s">
        <v>12</v>
      </c>
      <c r="C12" s="789" t="s">
        <v>13</v>
      </c>
      <c r="D12" s="789" t="s">
        <v>14</v>
      </c>
      <c r="E12" s="790" t="s">
        <v>15</v>
      </c>
      <c r="F12" s="790"/>
    </row>
    <row r="13" spans="1:6" ht="15" x14ac:dyDescent="0.25">
      <c r="A13" s="791" t="s">
        <v>22</v>
      </c>
      <c r="B13" s="792" t="s">
        <v>848</v>
      </c>
      <c r="C13" s="793">
        <v>0</v>
      </c>
      <c r="D13" s="794"/>
      <c r="E13" s="795"/>
      <c r="F13" s="795"/>
    </row>
    <row r="14" spans="1:6" ht="15" x14ac:dyDescent="0.25">
      <c r="A14" s="665" t="s">
        <v>24</v>
      </c>
      <c r="B14" s="796" t="s">
        <v>849</v>
      </c>
      <c r="C14" s="797">
        <v>0</v>
      </c>
      <c r="D14" s="798"/>
      <c r="E14" s="799"/>
      <c r="F14" s="799"/>
    </row>
    <row r="15" spans="1:6" ht="15" x14ac:dyDescent="0.25">
      <c r="A15" s="800" t="s">
        <v>26</v>
      </c>
      <c r="B15" s="792" t="s">
        <v>850</v>
      </c>
      <c r="C15" s="801">
        <f>'[1] 25_26 sz. melléklet'!D20</f>
        <v>0</v>
      </c>
      <c r="D15" s="794"/>
      <c r="E15" s="799"/>
      <c r="F15" s="799"/>
    </row>
    <row r="16" spans="1:6" ht="15" x14ac:dyDescent="0.25">
      <c r="A16" s="800" t="s">
        <v>28</v>
      </c>
      <c r="B16" s="802" t="s">
        <v>851</v>
      </c>
      <c r="C16" s="798">
        <v>0</v>
      </c>
      <c r="D16" s="798"/>
      <c r="E16" s="803"/>
      <c r="F16" s="803"/>
    </row>
    <row r="17" spans="1:6" ht="15" x14ac:dyDescent="0.25">
      <c r="A17" s="800" t="s">
        <v>30</v>
      </c>
      <c r="B17" s="804" t="s">
        <v>852</v>
      </c>
      <c r="C17" s="794">
        <v>0</v>
      </c>
      <c r="D17" s="794"/>
      <c r="E17" s="803"/>
      <c r="F17" s="803"/>
    </row>
    <row r="18" spans="1:6" ht="15.75" thickBot="1" x14ac:dyDescent="0.3">
      <c r="A18" s="673" t="s">
        <v>33</v>
      </c>
      <c r="B18" s="805" t="s">
        <v>853</v>
      </c>
      <c r="C18" s="806">
        <v>0</v>
      </c>
      <c r="D18" s="806"/>
      <c r="E18" s="807"/>
      <c r="F18" s="807"/>
    </row>
    <row r="19" spans="1:6" ht="15" thickBot="1" x14ac:dyDescent="0.25">
      <c r="A19" s="689" t="s">
        <v>36</v>
      </c>
      <c r="B19" s="808" t="s">
        <v>854</v>
      </c>
      <c r="C19" s="809">
        <f>SUM(C13:C18)-C14</f>
        <v>0</v>
      </c>
      <c r="D19" s="809">
        <f>SUM(D13:D18)-D14</f>
        <v>0</v>
      </c>
      <c r="E19" s="809">
        <f>SUM(E13:E18)-E14</f>
        <v>0</v>
      </c>
      <c r="F19" s="809"/>
    </row>
    <row r="20" spans="1:6" ht="15" thickBot="1" x14ac:dyDescent="0.25">
      <c r="A20" s="810" t="s">
        <v>38</v>
      </c>
      <c r="B20" s="631"/>
      <c r="C20" s="811"/>
      <c r="D20" s="811"/>
      <c r="E20" s="812"/>
      <c r="F20" s="812"/>
    </row>
    <row r="21" spans="1:6" ht="15.75" thickBot="1" x14ac:dyDescent="0.3">
      <c r="A21" s="689" t="s">
        <v>40</v>
      </c>
      <c r="B21" s="785" t="s">
        <v>855</v>
      </c>
      <c r="C21" s="786" t="s">
        <v>6</v>
      </c>
      <c r="D21" s="786" t="s">
        <v>7</v>
      </c>
      <c r="E21" s="787" t="s">
        <v>8</v>
      </c>
      <c r="F21" s="787" t="s">
        <v>9</v>
      </c>
    </row>
    <row r="22" spans="1:6" ht="15.75" x14ac:dyDescent="0.25">
      <c r="A22" s="661" t="s">
        <v>42</v>
      </c>
      <c r="B22" s="813" t="s">
        <v>856</v>
      </c>
      <c r="C22" s="814">
        <v>0</v>
      </c>
      <c r="D22" s="794"/>
      <c r="E22" s="815"/>
      <c r="F22" s="815"/>
    </row>
    <row r="23" spans="1:6" ht="15.75" x14ac:dyDescent="0.25">
      <c r="A23" s="669" t="s">
        <v>45</v>
      </c>
      <c r="B23" s="816" t="s">
        <v>857</v>
      </c>
      <c r="C23" s="798">
        <v>0</v>
      </c>
      <c r="D23" s="798"/>
      <c r="E23" s="803"/>
      <c r="F23" s="803"/>
    </row>
    <row r="24" spans="1:6" ht="15.75" x14ac:dyDescent="0.25">
      <c r="A24" s="669" t="s">
        <v>48</v>
      </c>
      <c r="B24" s="816" t="s">
        <v>858</v>
      </c>
      <c r="C24" s="798">
        <v>0</v>
      </c>
      <c r="D24" s="798"/>
      <c r="E24" s="803"/>
      <c r="F24" s="803"/>
    </row>
    <row r="25" spans="1:6" ht="15.75" x14ac:dyDescent="0.25">
      <c r="A25" s="669" t="s">
        <v>50</v>
      </c>
      <c r="B25" s="816" t="s">
        <v>859</v>
      </c>
      <c r="C25" s="801">
        <v>0</v>
      </c>
      <c r="D25" s="798"/>
      <c r="E25" s="799"/>
      <c r="F25" s="799"/>
    </row>
    <row r="26" spans="1:6" ht="16.5" thickBot="1" x14ac:dyDescent="0.3">
      <c r="A26" s="817" t="s">
        <v>52</v>
      </c>
      <c r="B26" s="818" t="s">
        <v>860</v>
      </c>
      <c r="C26" s="806">
        <v>0</v>
      </c>
      <c r="D26" s="806"/>
      <c r="E26" s="807"/>
      <c r="F26" s="807"/>
    </row>
    <row r="27" spans="1:6" ht="15" thickBot="1" x14ac:dyDescent="0.25">
      <c r="A27" s="689" t="s">
        <v>54</v>
      </c>
      <c r="B27" s="819" t="s">
        <v>861</v>
      </c>
      <c r="C27" s="809">
        <f>SUM(C22:C26)</f>
        <v>0</v>
      </c>
      <c r="D27" s="809">
        <f>SUM(D22:D26)</f>
        <v>0</v>
      </c>
      <c r="E27" s="809">
        <f>SUM(E22:E26)</f>
        <v>0</v>
      </c>
      <c r="F27" s="809"/>
    </row>
  </sheetData>
  <mergeCells count="8">
    <mergeCell ref="A9:C9"/>
    <mergeCell ref="A10:F10"/>
    <mergeCell ref="A1:E1"/>
    <mergeCell ref="A3:F3"/>
    <mergeCell ref="A4:F4"/>
    <mergeCell ref="A5:F5"/>
    <mergeCell ref="A7:F7"/>
    <mergeCell ref="A8:E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4"/>
  <sheetViews>
    <sheetView topLeftCell="A16" workbookViewId="0">
      <selection activeCell="C40" sqref="C40"/>
    </sheetView>
  </sheetViews>
  <sheetFormatPr defaultRowHeight="14.25" x14ac:dyDescent="0.2"/>
  <cols>
    <col min="5" max="5" width="13.625" customWidth="1"/>
  </cols>
  <sheetData>
    <row r="2" spans="1:6" x14ac:dyDescent="0.2">
      <c r="A2" s="1247" t="s">
        <v>1025</v>
      </c>
      <c r="B2" s="1247"/>
      <c r="C2" s="1247"/>
      <c r="D2" s="1247"/>
      <c r="E2" s="1247"/>
      <c r="F2" s="460"/>
    </row>
    <row r="3" spans="1:6" x14ac:dyDescent="0.2">
      <c r="A3" s="460"/>
      <c r="B3" s="460"/>
      <c r="C3" s="460"/>
      <c r="D3" s="460"/>
      <c r="E3" s="461"/>
      <c r="F3" s="460"/>
    </row>
    <row r="4" spans="1:6" x14ac:dyDescent="0.2">
      <c r="A4" s="460"/>
      <c r="B4" s="460"/>
      <c r="C4" s="460"/>
      <c r="D4" s="460"/>
      <c r="E4" s="460"/>
      <c r="F4" s="460"/>
    </row>
    <row r="5" spans="1:6" ht="15.75" x14ac:dyDescent="0.25">
      <c r="A5" s="460"/>
      <c r="B5" s="820" t="s">
        <v>862</v>
      </c>
      <c r="C5" s="460"/>
      <c r="D5" s="460"/>
      <c r="E5" s="460"/>
      <c r="F5" s="460"/>
    </row>
    <row r="6" spans="1:6" ht="15.75" x14ac:dyDescent="0.25">
      <c r="A6" s="460"/>
      <c r="B6" s="820" t="s">
        <v>863</v>
      </c>
      <c r="C6" s="820"/>
      <c r="D6" s="820"/>
      <c r="E6" s="820"/>
      <c r="F6" s="460"/>
    </row>
    <row r="7" spans="1:6" ht="15.75" x14ac:dyDescent="0.25">
      <c r="A7" s="460"/>
      <c r="B7" s="820"/>
      <c r="C7" s="820"/>
      <c r="D7" s="820"/>
      <c r="E7" s="820"/>
      <c r="F7" s="460"/>
    </row>
    <row r="8" spans="1:6" ht="15.75" x14ac:dyDescent="0.25">
      <c r="A8" s="460"/>
      <c r="B8" s="820"/>
      <c r="C8" s="820"/>
      <c r="D8" s="820" t="s">
        <v>1026</v>
      </c>
      <c r="E8" s="820"/>
      <c r="F8" s="460"/>
    </row>
    <row r="9" spans="1:6" ht="15.75" x14ac:dyDescent="0.25">
      <c r="A9" s="460"/>
      <c r="B9" s="820"/>
      <c r="C9" s="820"/>
      <c r="D9" s="820"/>
      <c r="E9" s="820"/>
      <c r="F9" s="460"/>
    </row>
    <row r="10" spans="1:6" ht="15.75" x14ac:dyDescent="0.25">
      <c r="A10" s="460"/>
      <c r="B10" s="820"/>
      <c r="C10" s="820"/>
      <c r="D10" s="820"/>
      <c r="E10" s="820"/>
      <c r="F10" s="460"/>
    </row>
    <row r="11" spans="1:6" x14ac:dyDescent="0.2">
      <c r="A11" s="460"/>
      <c r="B11" s="460"/>
      <c r="C11" s="460"/>
      <c r="D11" s="460"/>
      <c r="E11" s="460"/>
      <c r="F11" s="460"/>
    </row>
    <row r="12" spans="1:6" ht="15.75" x14ac:dyDescent="0.25">
      <c r="A12" s="696" t="s">
        <v>864</v>
      </c>
      <c r="B12" s="821"/>
      <c r="C12" s="821"/>
      <c r="D12" s="821"/>
    </row>
    <row r="15" spans="1:6" ht="15.75" x14ac:dyDescent="0.25">
      <c r="A15" s="696" t="s">
        <v>865</v>
      </c>
      <c r="B15" s="696"/>
      <c r="C15" s="696"/>
      <c r="D15" s="696"/>
      <c r="E15" s="696"/>
      <c r="F15" s="460"/>
    </row>
    <row r="16" spans="1:6" ht="15.75" x14ac:dyDescent="0.25">
      <c r="A16" s="696" t="s">
        <v>866</v>
      </c>
      <c r="B16" s="696"/>
      <c r="C16" s="696"/>
      <c r="D16" s="696"/>
      <c r="E16" s="696"/>
      <c r="F16" s="460"/>
    </row>
    <row r="17" spans="1:6" x14ac:dyDescent="0.2">
      <c r="A17" s="822" t="s">
        <v>867</v>
      </c>
      <c r="B17" s="460"/>
      <c r="C17" s="460"/>
      <c r="D17" s="460"/>
      <c r="E17" s="460"/>
      <c r="F17" s="460"/>
    </row>
    <row r="18" spans="1:6" x14ac:dyDescent="0.2">
      <c r="A18" s="822"/>
      <c r="B18" s="460"/>
      <c r="C18" s="460"/>
      <c r="D18" s="460"/>
      <c r="E18" s="460"/>
      <c r="F18" s="460"/>
    </row>
    <row r="19" spans="1:6" x14ac:dyDescent="0.2">
      <c r="A19" s="822"/>
      <c r="B19" s="460"/>
      <c r="C19" s="460"/>
      <c r="D19" s="460"/>
      <c r="E19" s="460"/>
      <c r="F19" s="460"/>
    </row>
    <row r="20" spans="1:6" ht="15" thickBot="1" x14ac:dyDescent="0.25">
      <c r="A20" s="460"/>
      <c r="B20" s="460"/>
      <c r="C20" s="460"/>
      <c r="D20" s="460"/>
      <c r="E20" s="460"/>
      <c r="F20" s="460"/>
    </row>
    <row r="21" spans="1:6" x14ac:dyDescent="0.2">
      <c r="A21" s="823"/>
      <c r="B21" s="824"/>
      <c r="C21" s="825"/>
      <c r="D21" s="826"/>
      <c r="E21" s="462" t="s">
        <v>868</v>
      </c>
      <c r="F21" s="460"/>
    </row>
    <row r="22" spans="1:6" x14ac:dyDescent="0.2">
      <c r="A22" s="827" t="s">
        <v>869</v>
      </c>
      <c r="B22" s="1250" t="s">
        <v>870</v>
      </c>
      <c r="C22" s="1251"/>
      <c r="D22" s="1252"/>
      <c r="E22" s="827" t="s">
        <v>871</v>
      </c>
      <c r="F22" s="460"/>
    </row>
    <row r="23" spans="1:6" ht="15" thickBot="1" x14ac:dyDescent="0.25">
      <c r="A23" s="828"/>
      <c r="B23" s="829"/>
      <c r="C23" s="830"/>
      <c r="D23" s="831"/>
      <c r="E23" s="832" t="s">
        <v>872</v>
      </c>
      <c r="F23" s="460"/>
    </row>
    <row r="24" spans="1:6" x14ac:dyDescent="0.2">
      <c r="A24" s="823"/>
      <c r="B24" s="537"/>
      <c r="C24" s="537"/>
      <c r="D24" s="537"/>
      <c r="E24" s="462"/>
      <c r="F24" s="460"/>
    </row>
    <row r="25" spans="1:6" x14ac:dyDescent="0.2">
      <c r="A25" s="833">
        <v>1</v>
      </c>
      <c r="B25" s="834" t="s">
        <v>873</v>
      </c>
      <c r="C25" s="834"/>
      <c r="D25" s="834"/>
      <c r="E25" s="509"/>
      <c r="F25" s="460"/>
    </row>
    <row r="26" spans="1:6" x14ac:dyDescent="0.2">
      <c r="A26" s="654">
        <v>2</v>
      </c>
      <c r="B26" s="537" t="s">
        <v>874</v>
      </c>
      <c r="C26" s="537"/>
      <c r="D26" s="687"/>
      <c r="E26" s="555"/>
      <c r="F26" s="460"/>
    </row>
    <row r="27" spans="1:6" x14ac:dyDescent="0.2">
      <c r="A27" s="833"/>
      <c r="B27" s="834" t="s">
        <v>875</v>
      </c>
      <c r="C27" s="834"/>
      <c r="D27" s="682"/>
      <c r="E27" s="509"/>
      <c r="F27" s="460"/>
    </row>
    <row r="28" spans="1:6" x14ac:dyDescent="0.2">
      <c r="A28" s="654">
        <v>3</v>
      </c>
      <c r="B28" s="537" t="s">
        <v>876</v>
      </c>
      <c r="C28" s="537"/>
      <c r="D28" s="687"/>
      <c r="E28" s="555"/>
      <c r="F28" s="460"/>
    </row>
    <row r="29" spans="1:6" x14ac:dyDescent="0.2">
      <c r="A29" s="833"/>
      <c r="B29" s="834" t="s">
        <v>877</v>
      </c>
      <c r="C29" s="834"/>
      <c r="D29" s="682"/>
      <c r="E29" s="509"/>
      <c r="F29" s="460"/>
    </row>
    <row r="30" spans="1:6" x14ac:dyDescent="0.2">
      <c r="A30" s="833">
        <v>4</v>
      </c>
      <c r="B30" s="834" t="s">
        <v>878</v>
      </c>
      <c r="C30" s="834"/>
      <c r="D30" s="682"/>
      <c r="E30" s="509"/>
      <c r="F30" s="460"/>
    </row>
    <row r="31" spans="1:6" x14ac:dyDescent="0.2">
      <c r="A31" s="654">
        <v>5</v>
      </c>
      <c r="B31" s="537" t="s">
        <v>879</v>
      </c>
      <c r="C31" s="537"/>
      <c r="D31" s="687"/>
      <c r="E31" s="555"/>
      <c r="F31" s="460"/>
    </row>
    <row r="32" spans="1:6" x14ac:dyDescent="0.2">
      <c r="A32" s="833"/>
      <c r="B32" s="834" t="s">
        <v>880</v>
      </c>
      <c r="C32" s="834"/>
      <c r="D32" s="682"/>
      <c r="E32" s="509"/>
      <c r="F32" s="460"/>
    </row>
    <row r="33" spans="1:6" x14ac:dyDescent="0.2">
      <c r="A33" s="835">
        <v>6</v>
      </c>
      <c r="B33" s="512" t="s">
        <v>881</v>
      </c>
      <c r="C33" s="671"/>
      <c r="D33" s="836"/>
      <c r="E33" s="513"/>
      <c r="F33" s="460"/>
    </row>
    <row r="34" spans="1:6" ht="15" thickBot="1" x14ac:dyDescent="0.25">
      <c r="A34" s="679">
        <v>7</v>
      </c>
      <c r="B34" s="830" t="s">
        <v>882</v>
      </c>
      <c r="C34" s="830"/>
      <c r="D34" s="831"/>
      <c r="E34" s="521"/>
      <c r="F34" s="460"/>
    </row>
    <row r="35" spans="1:6" ht="16.5" thickBot="1" x14ac:dyDescent="0.3">
      <c r="A35" s="460"/>
      <c r="B35" s="837" t="s">
        <v>174</v>
      </c>
      <c r="C35" s="838"/>
      <c r="D35" s="839"/>
      <c r="E35" s="525"/>
      <c r="F35" s="460"/>
    </row>
    <row r="36" spans="1:6" x14ac:dyDescent="0.2">
      <c r="A36" s="460"/>
      <c r="B36" s="460"/>
      <c r="C36" s="460"/>
      <c r="D36" s="460"/>
      <c r="E36" s="460"/>
      <c r="F36" s="460"/>
    </row>
    <row r="37" spans="1:6" x14ac:dyDescent="0.2">
      <c r="A37" s="1253" t="s">
        <v>883</v>
      </c>
      <c r="B37" s="1245"/>
      <c r="C37" s="1245"/>
      <c r="D37" s="1245"/>
      <c r="E37" s="1245"/>
      <c r="F37" s="460"/>
    </row>
    <row r="38" spans="1:6" x14ac:dyDescent="0.2">
      <c r="A38" s="1253" t="s">
        <v>884</v>
      </c>
      <c r="B38" s="1245"/>
      <c r="C38" s="1245"/>
      <c r="D38" s="1245"/>
      <c r="E38" s="1245"/>
      <c r="F38" s="460"/>
    </row>
    <row r="39" spans="1:6" x14ac:dyDescent="0.2">
      <c r="A39" s="460"/>
      <c r="B39" s="460"/>
      <c r="C39" s="460"/>
      <c r="D39" s="460"/>
      <c r="E39" s="460"/>
      <c r="F39" s="460"/>
    </row>
    <row r="40" spans="1:6" x14ac:dyDescent="0.2">
      <c r="A40" s="460"/>
      <c r="B40" s="460" t="s">
        <v>885</v>
      </c>
      <c r="C40" s="460" t="s">
        <v>957</v>
      </c>
      <c r="D40" s="460"/>
      <c r="E40" s="460"/>
      <c r="F40" s="460"/>
    </row>
    <row r="41" spans="1:6" x14ac:dyDescent="0.2">
      <c r="A41" s="460"/>
      <c r="B41" s="460"/>
      <c r="C41" s="460"/>
      <c r="D41" s="460"/>
      <c r="E41" s="460"/>
      <c r="F41" s="460"/>
    </row>
    <row r="42" spans="1:6" x14ac:dyDescent="0.2">
      <c r="A42" s="460"/>
      <c r="B42" s="460"/>
      <c r="C42" s="460"/>
      <c r="D42" s="460"/>
      <c r="E42" s="460"/>
      <c r="F42" s="460"/>
    </row>
    <row r="43" spans="1:6" x14ac:dyDescent="0.2">
      <c r="A43" s="460"/>
      <c r="B43" s="460"/>
      <c r="C43" s="460"/>
      <c r="D43" s="460"/>
      <c r="E43" s="460" t="s">
        <v>886</v>
      </c>
      <c r="F43" s="460"/>
    </row>
    <row r="44" spans="1:6" x14ac:dyDescent="0.2">
      <c r="A44" s="460"/>
      <c r="B44" s="460"/>
      <c r="C44" s="460"/>
      <c r="D44" s="460"/>
      <c r="E44" s="460" t="s">
        <v>887</v>
      </c>
      <c r="F44" s="460"/>
    </row>
  </sheetData>
  <mergeCells count="4">
    <mergeCell ref="A2:E2"/>
    <mergeCell ref="B22:D22"/>
    <mergeCell ref="A37:E37"/>
    <mergeCell ref="A38:E3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opLeftCell="A16" workbookViewId="0">
      <selection activeCell="B21" sqref="B21:M22"/>
    </sheetView>
  </sheetViews>
  <sheetFormatPr defaultRowHeight="14.25" x14ac:dyDescent="0.2"/>
  <cols>
    <col min="1" max="1" width="19.125" customWidth="1"/>
    <col min="2" max="2" width="13.5" customWidth="1"/>
    <col min="3" max="3" width="14.625" customWidth="1"/>
    <col min="4" max="4" width="11.875" customWidth="1"/>
    <col min="5" max="5" width="11.625" customWidth="1"/>
    <col min="6" max="6" width="10.625" customWidth="1"/>
  </cols>
  <sheetData>
    <row r="2" spans="1:13" x14ac:dyDescent="0.2">
      <c r="A2" s="1247" t="s">
        <v>963</v>
      </c>
      <c r="B2" s="1245"/>
      <c r="C2" s="1245"/>
      <c r="D2" s="1245"/>
      <c r="E2" s="1245"/>
      <c r="F2" s="1245"/>
    </row>
    <row r="3" spans="1:13" x14ac:dyDescent="0.2">
      <c r="A3" s="1248" t="s">
        <v>888</v>
      </c>
      <c r="B3" s="1248"/>
      <c r="C3" s="1248"/>
      <c r="D3" s="1248"/>
      <c r="E3" s="1248"/>
      <c r="F3" s="1248"/>
      <c r="G3" s="1248"/>
      <c r="H3" s="1248"/>
      <c r="I3" s="1248"/>
      <c r="J3" s="1248"/>
      <c r="K3" s="1248"/>
      <c r="L3" s="1248"/>
      <c r="M3" s="1248"/>
    </row>
    <row r="4" spans="1:13" ht="15" thickBot="1" x14ac:dyDescent="0.25">
      <c r="A4" s="460"/>
      <c r="B4" s="1254" t="s">
        <v>809</v>
      </c>
      <c r="C4" s="1255"/>
      <c r="D4" s="1255"/>
      <c r="E4" s="1255"/>
      <c r="F4" s="1255"/>
      <c r="G4" s="1255"/>
      <c r="H4" s="1255"/>
      <c r="I4" s="1255"/>
      <c r="J4" s="1255"/>
      <c r="K4" s="1255"/>
      <c r="L4" s="1255"/>
      <c r="M4" s="1255"/>
    </row>
    <row r="5" spans="1:13" ht="38.25" x14ac:dyDescent="0.2">
      <c r="A5" s="743" t="s">
        <v>5</v>
      </c>
      <c r="B5" s="840" t="s">
        <v>1016</v>
      </c>
      <c r="C5" s="840" t="s">
        <v>1028</v>
      </c>
      <c r="D5" s="840" t="s">
        <v>1029</v>
      </c>
      <c r="E5" s="840" t="s">
        <v>920</v>
      </c>
      <c r="F5" s="840" t="s">
        <v>948</v>
      </c>
      <c r="G5" s="840" t="s">
        <v>965</v>
      </c>
      <c r="H5" s="840" t="s">
        <v>1030</v>
      </c>
      <c r="I5" s="840" t="s">
        <v>966</v>
      </c>
      <c r="J5" s="840" t="s">
        <v>1031</v>
      </c>
      <c r="K5" s="840" t="s">
        <v>1032</v>
      </c>
      <c r="L5" s="841" t="s">
        <v>1033</v>
      </c>
      <c r="M5" s="842" t="s">
        <v>174</v>
      </c>
    </row>
    <row r="6" spans="1:13" x14ac:dyDescent="0.2">
      <c r="A6" s="843" t="s">
        <v>889</v>
      </c>
      <c r="B6" s="1132">
        <v>4871</v>
      </c>
      <c r="C6" s="1132">
        <f>B6*1.005</f>
        <v>4895.3549999999996</v>
      </c>
      <c r="D6" s="1132">
        <f>C6*1.003</f>
        <v>4910.0410649999994</v>
      </c>
      <c r="E6" s="1132">
        <f t="shared" ref="E6:L6" si="0">D6*1.003</f>
        <v>4924.771188194999</v>
      </c>
      <c r="F6" s="1132">
        <f t="shared" si="0"/>
        <v>4939.5455017595832</v>
      </c>
      <c r="G6" s="1132">
        <f t="shared" si="0"/>
        <v>4954.3641382648611</v>
      </c>
      <c r="H6" s="1132">
        <f t="shared" si="0"/>
        <v>4969.2272306796549</v>
      </c>
      <c r="I6" s="1132">
        <f t="shared" si="0"/>
        <v>4984.1349123716936</v>
      </c>
      <c r="J6" s="1132">
        <f t="shared" si="0"/>
        <v>4999.0873171088078</v>
      </c>
      <c r="K6" s="1132">
        <f t="shared" si="0"/>
        <v>5014.0845790601334</v>
      </c>
      <c r="L6" s="1132">
        <f t="shared" si="0"/>
        <v>5029.126832797313</v>
      </c>
      <c r="M6" s="1136">
        <f t="shared" ref="M6:M13" si="1">SUM(B6:L6)</f>
        <v>54490.737765237049</v>
      </c>
    </row>
    <row r="7" spans="1:13" ht="24" x14ac:dyDescent="0.2">
      <c r="A7" s="843" t="s">
        <v>890</v>
      </c>
      <c r="B7" s="1132">
        <v>3114</v>
      </c>
      <c r="C7" s="1132">
        <f>B7*1.03</f>
        <v>3207.42</v>
      </c>
      <c r="D7" s="1132">
        <f t="shared" ref="D7:L7" si="2">C7*1.03</f>
        <v>3303.6426000000001</v>
      </c>
      <c r="E7" s="1132">
        <f t="shared" si="2"/>
        <v>3402.751878</v>
      </c>
      <c r="F7" s="1132">
        <f t="shared" si="2"/>
        <v>3504.8344343399999</v>
      </c>
      <c r="G7" s="1132">
        <f t="shared" si="2"/>
        <v>3609.9794673701999</v>
      </c>
      <c r="H7" s="1132">
        <f t="shared" si="2"/>
        <v>3718.278851391306</v>
      </c>
      <c r="I7" s="1132">
        <f t="shared" si="2"/>
        <v>3829.8272169330453</v>
      </c>
      <c r="J7" s="1132">
        <f t="shared" si="2"/>
        <v>3944.7220334410367</v>
      </c>
      <c r="K7" s="1132">
        <f t="shared" si="2"/>
        <v>4063.0636944442681</v>
      </c>
      <c r="L7" s="1132">
        <f t="shared" si="2"/>
        <v>4184.9556052775961</v>
      </c>
      <c r="M7" s="1136">
        <f t="shared" si="1"/>
        <v>39883.475781197456</v>
      </c>
    </row>
    <row r="8" spans="1:13" ht="24" x14ac:dyDescent="0.2">
      <c r="A8" s="843" t="s">
        <v>891</v>
      </c>
      <c r="B8" s="1132"/>
      <c r="C8" s="1132"/>
      <c r="D8" s="1132"/>
      <c r="E8" s="1132"/>
      <c r="F8" s="1132"/>
      <c r="G8" s="1132"/>
      <c r="H8" s="1132"/>
      <c r="I8" s="1132"/>
      <c r="J8" s="1132"/>
      <c r="K8" s="1132"/>
      <c r="L8" s="1132"/>
      <c r="M8" s="1136">
        <f t="shared" si="1"/>
        <v>0</v>
      </c>
    </row>
    <row r="9" spans="1:13" ht="48" x14ac:dyDescent="0.2">
      <c r="A9" s="843" t="s">
        <v>892</v>
      </c>
      <c r="B9" s="1132"/>
      <c r="C9" s="1132"/>
      <c r="D9" s="1132"/>
      <c r="E9" s="1132"/>
      <c r="F9" s="1132"/>
      <c r="G9" s="1132"/>
      <c r="H9" s="1132"/>
      <c r="I9" s="1132"/>
      <c r="J9" s="1132"/>
      <c r="K9" s="1132"/>
      <c r="L9" s="1132"/>
      <c r="M9" s="1136">
        <f t="shared" si="1"/>
        <v>0</v>
      </c>
    </row>
    <row r="10" spans="1:13" x14ac:dyDescent="0.2">
      <c r="A10" s="843" t="s">
        <v>893</v>
      </c>
      <c r="B10" s="1132">
        <v>20</v>
      </c>
      <c r="C10" s="1132">
        <f>B10*1.003</f>
        <v>20.059999999999999</v>
      </c>
      <c r="D10" s="1132">
        <f t="shared" ref="D10:L10" si="3">C10*1.003</f>
        <v>20.120179999999998</v>
      </c>
      <c r="E10" s="1132">
        <f t="shared" si="3"/>
        <v>20.180540539999996</v>
      </c>
      <c r="F10" s="1132">
        <f t="shared" si="3"/>
        <v>20.241082161619993</v>
      </c>
      <c r="G10" s="1132">
        <f t="shared" si="3"/>
        <v>20.301805408104851</v>
      </c>
      <c r="H10" s="1132">
        <f t="shared" si="3"/>
        <v>20.362710824329163</v>
      </c>
      <c r="I10" s="1132">
        <f t="shared" si="3"/>
        <v>20.423798956802148</v>
      </c>
      <c r="J10" s="1132">
        <f t="shared" si="3"/>
        <v>20.485070353672551</v>
      </c>
      <c r="K10" s="1132">
        <f t="shared" si="3"/>
        <v>20.546525564733567</v>
      </c>
      <c r="L10" s="1132">
        <f t="shared" si="3"/>
        <v>20.608165141427765</v>
      </c>
      <c r="M10" s="1136">
        <f t="shared" si="1"/>
        <v>223.32987895069004</v>
      </c>
    </row>
    <row r="11" spans="1:13" ht="24.75" thickBot="1" x14ac:dyDescent="0.25">
      <c r="A11" s="843" t="s">
        <v>894</v>
      </c>
      <c r="B11" s="1132"/>
      <c r="C11" s="1132"/>
      <c r="D11" s="1132"/>
      <c r="E11" s="1132"/>
      <c r="F11" s="1132"/>
      <c r="G11" s="1132"/>
      <c r="H11" s="1132"/>
      <c r="I11" s="1132"/>
      <c r="J11" s="1132"/>
      <c r="K11" s="1132"/>
      <c r="L11" s="1132"/>
      <c r="M11" s="1136">
        <f t="shared" si="1"/>
        <v>0</v>
      </c>
    </row>
    <row r="12" spans="1:13" ht="15" thickBot="1" x14ac:dyDescent="0.25">
      <c r="A12" s="844" t="s">
        <v>895</v>
      </c>
      <c r="B12" s="1205">
        <f t="shared" ref="B12:L12" si="4">SUM(B6:B11)</f>
        <v>8005</v>
      </c>
      <c r="C12" s="1205">
        <f t="shared" si="4"/>
        <v>8122.835</v>
      </c>
      <c r="D12" s="1205">
        <f t="shared" si="4"/>
        <v>8233.8038450000004</v>
      </c>
      <c r="E12" s="1205">
        <f t="shared" si="4"/>
        <v>8347.7036067349982</v>
      </c>
      <c r="F12" s="1205">
        <f t="shared" si="4"/>
        <v>8464.6210182612031</v>
      </c>
      <c r="G12" s="1205">
        <f t="shared" si="4"/>
        <v>8584.645411043166</v>
      </c>
      <c r="H12" s="1205">
        <f t="shared" si="4"/>
        <v>8707.8687928952895</v>
      </c>
      <c r="I12" s="1205">
        <f t="shared" si="4"/>
        <v>8834.3859282615413</v>
      </c>
      <c r="J12" s="1205">
        <f t="shared" si="4"/>
        <v>8964.2944209035159</v>
      </c>
      <c r="K12" s="1205">
        <f t="shared" si="4"/>
        <v>9097.6947990691351</v>
      </c>
      <c r="L12" s="1205">
        <f t="shared" si="4"/>
        <v>9234.690603216337</v>
      </c>
      <c r="M12" s="1206">
        <f t="shared" si="1"/>
        <v>94597.5434253852</v>
      </c>
    </row>
    <row r="13" spans="1:13" x14ac:dyDescent="0.2">
      <c r="A13" s="845" t="s">
        <v>896</v>
      </c>
      <c r="B13" s="1207">
        <f>B12/2</f>
        <v>4002.5</v>
      </c>
      <c r="C13" s="1207">
        <f t="shared" ref="C13:L13" si="5">C12/2</f>
        <v>4061.4175</v>
      </c>
      <c r="D13" s="1207">
        <f t="shared" si="5"/>
        <v>4116.9019225000002</v>
      </c>
      <c r="E13" s="1207">
        <f t="shared" si="5"/>
        <v>4173.8518033674991</v>
      </c>
      <c r="F13" s="1207">
        <f t="shared" si="5"/>
        <v>4232.3105091306015</v>
      </c>
      <c r="G13" s="1207">
        <f t="shared" si="5"/>
        <v>4292.322705521583</v>
      </c>
      <c r="H13" s="1207">
        <f t="shared" si="5"/>
        <v>4353.9343964476448</v>
      </c>
      <c r="I13" s="1207">
        <f t="shared" si="5"/>
        <v>4417.1929641307706</v>
      </c>
      <c r="J13" s="1207">
        <f t="shared" si="5"/>
        <v>4482.1472104517579</v>
      </c>
      <c r="K13" s="1207">
        <f t="shared" si="5"/>
        <v>4548.8473995345676</v>
      </c>
      <c r="L13" s="1207">
        <f t="shared" si="5"/>
        <v>4617.3453016081685</v>
      </c>
      <c r="M13" s="1208">
        <f t="shared" si="1"/>
        <v>47298.7717126926</v>
      </c>
    </row>
    <row r="14" spans="1:13" ht="36" x14ac:dyDescent="0.2">
      <c r="A14" s="846" t="s">
        <v>897</v>
      </c>
      <c r="B14" s="1130">
        <v>2797</v>
      </c>
      <c r="C14" s="1130">
        <v>2387</v>
      </c>
      <c r="D14" s="1130">
        <v>1977</v>
      </c>
      <c r="E14" s="1130">
        <v>1567</v>
      </c>
      <c r="F14" s="1130">
        <v>11157</v>
      </c>
      <c r="G14" s="1130">
        <v>747</v>
      </c>
      <c r="H14" s="1130">
        <v>337</v>
      </c>
      <c r="I14" s="1130">
        <v>0</v>
      </c>
      <c r="J14" s="1130">
        <v>0</v>
      </c>
      <c r="K14" s="1130">
        <v>0</v>
      </c>
      <c r="L14" s="1130"/>
      <c r="M14" s="1131">
        <v>0</v>
      </c>
    </row>
    <row r="15" spans="1:13" ht="24" x14ac:dyDescent="0.2">
      <c r="A15" s="843" t="s">
        <v>898</v>
      </c>
      <c r="B15" s="1132">
        <v>0</v>
      </c>
      <c r="C15" s="1132">
        <v>0</v>
      </c>
      <c r="D15" s="1132">
        <v>0</v>
      </c>
      <c r="E15" s="1132">
        <v>0</v>
      </c>
      <c r="F15" s="1132">
        <v>0</v>
      </c>
      <c r="G15" s="1132">
        <v>0</v>
      </c>
      <c r="H15" s="1132">
        <v>0</v>
      </c>
      <c r="I15" s="1132">
        <v>0</v>
      </c>
      <c r="J15" s="1132">
        <v>0</v>
      </c>
      <c r="K15" s="1132">
        <v>0</v>
      </c>
      <c r="L15" s="1132">
        <v>0</v>
      </c>
      <c r="M15" s="1133">
        <v>0</v>
      </c>
    </row>
    <row r="16" spans="1:13" x14ac:dyDescent="0.2">
      <c r="A16" s="843" t="s">
        <v>899</v>
      </c>
      <c r="B16" s="1132"/>
      <c r="C16" s="1132"/>
      <c r="D16" s="1132"/>
      <c r="E16" s="1132"/>
      <c r="F16" s="1132"/>
      <c r="G16" s="1132"/>
      <c r="H16" s="1132"/>
      <c r="I16" s="1132"/>
      <c r="J16" s="1132"/>
      <c r="K16" s="1132"/>
      <c r="L16" s="1132"/>
      <c r="M16" s="1133"/>
    </row>
    <row r="17" spans="1:13" ht="24" x14ac:dyDescent="0.2">
      <c r="A17" s="843" t="s">
        <v>900</v>
      </c>
      <c r="B17" s="1126"/>
      <c r="C17" s="1126"/>
      <c r="D17" s="1126"/>
      <c r="E17" s="1126"/>
      <c r="F17" s="1126"/>
      <c r="G17" s="1126"/>
      <c r="H17" s="1126"/>
      <c r="I17" s="1126"/>
      <c r="J17" s="1126"/>
      <c r="K17" s="1126"/>
      <c r="L17" s="1126"/>
      <c r="M17" s="1127"/>
    </row>
    <row r="18" spans="1:13" ht="36" x14ac:dyDescent="0.2">
      <c r="A18" s="843" t="s">
        <v>901</v>
      </c>
      <c r="B18" s="1126"/>
      <c r="C18" s="1126"/>
      <c r="D18" s="1126"/>
      <c r="E18" s="1126"/>
      <c r="F18" s="1126"/>
      <c r="G18" s="1126"/>
      <c r="H18" s="1126"/>
      <c r="I18" s="1126"/>
      <c r="J18" s="1126"/>
      <c r="K18" s="1126"/>
      <c r="L18" s="1126"/>
      <c r="M18" s="1127"/>
    </row>
    <row r="19" spans="1:13" ht="48" x14ac:dyDescent="0.2">
      <c r="A19" s="843" t="s">
        <v>902</v>
      </c>
      <c r="B19" s="1126"/>
      <c r="C19" s="1126"/>
      <c r="D19" s="1126"/>
      <c r="E19" s="1126"/>
      <c r="F19" s="1126"/>
      <c r="G19" s="1126"/>
      <c r="H19" s="1126"/>
      <c r="I19" s="1126"/>
      <c r="J19" s="1126"/>
      <c r="K19" s="1126"/>
      <c r="L19" s="1126"/>
      <c r="M19" s="1127"/>
    </row>
    <row r="20" spans="1:13" ht="24.75" thickBot="1" x14ac:dyDescent="0.25">
      <c r="A20" s="847" t="s">
        <v>903</v>
      </c>
      <c r="B20" s="1128"/>
      <c r="C20" s="1128"/>
      <c r="D20" s="1128"/>
      <c r="E20" s="1128"/>
      <c r="F20" s="1128"/>
      <c r="G20" s="1128"/>
      <c r="H20" s="1128"/>
      <c r="I20" s="1128"/>
      <c r="J20" s="1128"/>
      <c r="K20" s="1128"/>
      <c r="L20" s="1128"/>
      <c r="M20" s="1129">
        <f>SUM(B20:L20)</f>
        <v>0</v>
      </c>
    </row>
    <row r="21" spans="1:13" ht="24.75" thickBot="1" x14ac:dyDescent="0.25">
      <c r="A21" s="848" t="s">
        <v>904</v>
      </c>
      <c r="B21" s="1134">
        <f>SUM(B14:B20)</f>
        <v>2797</v>
      </c>
      <c r="C21" s="1134">
        <f t="shared" ref="C21:L21" si="6">SUM(C14:C20)</f>
        <v>2387</v>
      </c>
      <c r="D21" s="1134">
        <f t="shared" si="6"/>
        <v>1977</v>
      </c>
      <c r="E21" s="1134">
        <f t="shared" si="6"/>
        <v>1567</v>
      </c>
      <c r="F21" s="1134">
        <f t="shared" si="6"/>
        <v>11157</v>
      </c>
      <c r="G21" s="1134">
        <f t="shared" si="6"/>
        <v>747</v>
      </c>
      <c r="H21" s="1134">
        <f t="shared" si="6"/>
        <v>337</v>
      </c>
      <c r="I21" s="1134">
        <f t="shared" si="6"/>
        <v>0</v>
      </c>
      <c r="J21" s="1134">
        <f t="shared" si="6"/>
        <v>0</v>
      </c>
      <c r="K21" s="1134">
        <f t="shared" si="6"/>
        <v>0</v>
      </c>
      <c r="L21" s="1134">
        <f t="shared" si="6"/>
        <v>0</v>
      </c>
      <c r="M21" s="1135">
        <f>SUM(B21:L21)</f>
        <v>20969</v>
      </c>
    </row>
    <row r="22" spans="1:13" ht="36.75" thickBot="1" x14ac:dyDescent="0.25">
      <c r="A22" s="844" t="s">
        <v>905</v>
      </c>
      <c r="B22" s="1205">
        <f>B13-B21</f>
        <v>1205.5</v>
      </c>
      <c r="C22" s="1205">
        <f t="shared" ref="C22:M22" si="7">C13-C21</f>
        <v>1674.4175</v>
      </c>
      <c r="D22" s="1205">
        <f t="shared" si="7"/>
        <v>2139.9019225000002</v>
      </c>
      <c r="E22" s="1205">
        <f t="shared" si="7"/>
        <v>2606.8518033674991</v>
      </c>
      <c r="F22" s="1205">
        <f t="shared" si="7"/>
        <v>-6924.6894908693985</v>
      </c>
      <c r="G22" s="1205">
        <f t="shared" si="7"/>
        <v>3545.322705521583</v>
      </c>
      <c r="H22" s="1205">
        <f t="shared" si="7"/>
        <v>4016.9343964476448</v>
      </c>
      <c r="I22" s="1205">
        <f t="shared" si="7"/>
        <v>4417.1929641307706</v>
      </c>
      <c r="J22" s="1205">
        <f t="shared" si="7"/>
        <v>4482.1472104517579</v>
      </c>
      <c r="K22" s="1205">
        <f t="shared" si="7"/>
        <v>4548.8473995345676</v>
      </c>
      <c r="L22" s="1205">
        <f t="shared" si="7"/>
        <v>4617.3453016081685</v>
      </c>
      <c r="M22" s="1206">
        <f t="shared" si="7"/>
        <v>26329.7717126926</v>
      </c>
    </row>
    <row r="23" spans="1:13" x14ac:dyDescent="0.2">
      <c r="A23" s="460" t="s">
        <v>906</v>
      </c>
      <c r="B23" s="460"/>
      <c r="C23" s="460"/>
      <c r="D23" s="460"/>
      <c r="E23" s="460"/>
      <c r="F23" s="460"/>
      <c r="G23" s="460"/>
      <c r="H23" s="460"/>
      <c r="I23" s="460"/>
      <c r="J23" s="460"/>
      <c r="K23" s="460"/>
      <c r="L23" s="460"/>
      <c r="M23" s="460"/>
    </row>
    <row r="24" spans="1:13" x14ac:dyDescent="0.2">
      <c r="A24" s="460"/>
      <c r="B24" s="460"/>
      <c r="C24" s="460"/>
      <c r="D24" s="460"/>
      <c r="E24" s="460"/>
      <c r="F24" s="460"/>
      <c r="G24" s="460"/>
      <c r="H24" s="460"/>
      <c r="I24" s="460"/>
      <c r="J24" s="460"/>
      <c r="K24" s="460"/>
      <c r="L24" s="460"/>
      <c r="M24" s="460"/>
    </row>
  </sheetData>
  <mergeCells count="3">
    <mergeCell ref="A2:F2"/>
    <mergeCell ref="A3:M3"/>
    <mergeCell ref="B4:M4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topLeftCell="A7" workbookViewId="0">
      <selection activeCell="F22" sqref="F22"/>
    </sheetView>
  </sheetViews>
  <sheetFormatPr defaultRowHeight="14.25" x14ac:dyDescent="0.2"/>
  <cols>
    <col min="2" max="2" width="19.375" customWidth="1"/>
    <col min="3" max="3" width="15" customWidth="1"/>
  </cols>
  <sheetData>
    <row r="2" spans="1:6" ht="15" x14ac:dyDescent="0.25">
      <c r="A2" s="1256" t="s">
        <v>1027</v>
      </c>
      <c r="B2" s="1257"/>
      <c r="C2" s="1257"/>
      <c r="D2" s="1257"/>
      <c r="E2" s="1257"/>
      <c r="F2" s="849"/>
    </row>
    <row r="3" spans="1:6" ht="15" x14ac:dyDescent="0.25">
      <c r="A3" s="850"/>
      <c r="B3" s="851"/>
      <c r="C3" s="851"/>
      <c r="D3" s="851"/>
      <c r="E3" s="851"/>
      <c r="F3" s="851"/>
    </row>
    <row r="4" spans="1:6" x14ac:dyDescent="0.2">
      <c r="A4" s="850"/>
      <c r="B4" s="1258" t="s">
        <v>907</v>
      </c>
      <c r="C4" s="1258"/>
      <c r="D4" s="1258"/>
      <c r="E4" s="1258"/>
      <c r="F4" s="1258"/>
    </row>
    <row r="5" spans="1:6" x14ac:dyDescent="0.2">
      <c r="A5" s="850"/>
      <c r="B5" s="1258" t="s">
        <v>908</v>
      </c>
      <c r="C5" s="1258"/>
      <c r="D5" s="1258"/>
      <c r="E5" s="1258"/>
      <c r="F5" s="1258"/>
    </row>
    <row r="6" spans="1:6" ht="15" thickBot="1" x14ac:dyDescent="0.25">
      <c r="A6" s="850"/>
      <c r="B6" s="852"/>
      <c r="C6" s="852"/>
      <c r="D6" s="852"/>
      <c r="E6" s="852"/>
      <c r="F6" s="853" t="s">
        <v>909</v>
      </c>
    </row>
    <row r="7" spans="1:6" ht="15" thickBot="1" x14ac:dyDescent="0.25">
      <c r="A7" s="1259" t="s">
        <v>2</v>
      </c>
      <c r="B7" s="1261" t="s">
        <v>910</v>
      </c>
      <c r="C7" s="1263" t="s">
        <v>911</v>
      </c>
      <c r="D7" s="1263"/>
      <c r="E7" s="854" t="s">
        <v>912</v>
      </c>
      <c r="F7" s="1264" t="s">
        <v>913</v>
      </c>
    </row>
    <row r="8" spans="1:6" ht="43.5" thickBot="1" x14ac:dyDescent="0.25">
      <c r="A8" s="1260"/>
      <c r="B8" s="1262"/>
      <c r="C8" s="855" t="s">
        <v>914</v>
      </c>
      <c r="D8" s="855" t="s">
        <v>915</v>
      </c>
      <c r="E8" s="855" t="s">
        <v>916</v>
      </c>
      <c r="F8" s="1265"/>
    </row>
    <row r="9" spans="1:6" ht="15.75" thickBot="1" x14ac:dyDescent="0.3">
      <c r="A9" s="856" t="s">
        <v>636</v>
      </c>
      <c r="B9" s="856" t="s">
        <v>917</v>
      </c>
      <c r="C9" s="856" t="s">
        <v>13</v>
      </c>
      <c r="D9" s="856" t="s">
        <v>14</v>
      </c>
      <c r="E9" s="856" t="s">
        <v>15</v>
      </c>
      <c r="F9" s="856" t="s">
        <v>918</v>
      </c>
    </row>
    <row r="10" spans="1:6" ht="45" x14ac:dyDescent="0.25">
      <c r="A10" s="857" t="s">
        <v>22</v>
      </c>
      <c r="B10" s="858" t="s">
        <v>949</v>
      </c>
      <c r="C10" s="859">
        <v>0</v>
      </c>
      <c r="D10" s="860"/>
      <c r="E10" s="861">
        <v>3207</v>
      </c>
      <c r="F10" s="862">
        <f>SUM(C10:E10)</f>
        <v>3207</v>
      </c>
    </row>
    <row r="11" spans="1:6" ht="15" x14ac:dyDescent="0.25">
      <c r="A11" s="863" t="s">
        <v>24</v>
      </c>
      <c r="B11" s="864" t="s">
        <v>958</v>
      </c>
      <c r="C11" s="865"/>
      <c r="D11" s="865">
        <v>0</v>
      </c>
      <c r="E11" s="866"/>
      <c r="F11" s="867">
        <f>SUM(C11:E11)</f>
        <v>0</v>
      </c>
    </row>
    <row r="12" spans="1:6" ht="15" x14ac:dyDescent="0.25">
      <c r="A12" s="868" t="s">
        <v>26</v>
      </c>
      <c r="B12" s="864" t="s">
        <v>919</v>
      </c>
      <c r="C12" s="869"/>
      <c r="D12" s="865"/>
      <c r="E12" s="866"/>
      <c r="F12" s="867"/>
    </row>
    <row r="13" spans="1:6" ht="15" x14ac:dyDescent="0.25">
      <c r="A13" s="868" t="s">
        <v>30</v>
      </c>
      <c r="B13" s="870">
        <v>2018</v>
      </c>
      <c r="C13" s="871">
        <v>0</v>
      </c>
      <c r="D13" s="872">
        <v>0</v>
      </c>
      <c r="E13" s="873">
        <v>0</v>
      </c>
      <c r="F13" s="874">
        <v>0</v>
      </c>
    </row>
    <row r="14" spans="1:6" ht="15" x14ac:dyDescent="0.25">
      <c r="A14" s="868" t="s">
        <v>33</v>
      </c>
      <c r="B14" s="870">
        <v>2019</v>
      </c>
      <c r="C14" s="871">
        <v>0</v>
      </c>
      <c r="D14" s="872">
        <v>0</v>
      </c>
      <c r="E14" s="873">
        <v>2387</v>
      </c>
      <c r="F14" s="874">
        <f t="shared" ref="F14:F25" si="0">SUM(C14:E14)</f>
        <v>2387</v>
      </c>
    </row>
    <row r="15" spans="1:6" ht="15" x14ac:dyDescent="0.25">
      <c r="A15" s="868" t="s">
        <v>36</v>
      </c>
      <c r="B15" s="870">
        <v>2020</v>
      </c>
      <c r="C15" s="871">
        <v>0</v>
      </c>
      <c r="D15" s="872">
        <v>0</v>
      </c>
      <c r="E15" s="873">
        <v>1977</v>
      </c>
      <c r="F15" s="874">
        <f t="shared" si="0"/>
        <v>1977</v>
      </c>
    </row>
    <row r="16" spans="1:6" ht="15" x14ac:dyDescent="0.25">
      <c r="A16" s="868" t="s">
        <v>38</v>
      </c>
      <c r="B16" s="870">
        <v>2021</v>
      </c>
      <c r="C16" s="871">
        <v>0</v>
      </c>
      <c r="D16" s="872">
        <v>0</v>
      </c>
      <c r="E16" s="873">
        <v>1567</v>
      </c>
      <c r="F16" s="874">
        <f t="shared" si="0"/>
        <v>1567</v>
      </c>
    </row>
    <row r="17" spans="1:6" ht="15" x14ac:dyDescent="0.25">
      <c r="A17" s="868" t="s">
        <v>40</v>
      </c>
      <c r="B17" s="870">
        <v>2022</v>
      </c>
      <c r="C17" s="871">
        <v>0</v>
      </c>
      <c r="D17" s="872">
        <v>0</v>
      </c>
      <c r="E17" s="873">
        <v>1157</v>
      </c>
      <c r="F17" s="874">
        <f t="shared" si="0"/>
        <v>1157</v>
      </c>
    </row>
    <row r="18" spans="1:6" ht="15" x14ac:dyDescent="0.25">
      <c r="A18" s="868" t="s">
        <v>42</v>
      </c>
      <c r="B18" s="870">
        <v>2023</v>
      </c>
      <c r="C18" s="871">
        <v>0</v>
      </c>
      <c r="D18" s="872">
        <v>0</v>
      </c>
      <c r="E18" s="873">
        <v>747</v>
      </c>
      <c r="F18" s="874">
        <f t="shared" si="0"/>
        <v>747</v>
      </c>
    </row>
    <row r="19" spans="1:6" ht="15" x14ac:dyDescent="0.25">
      <c r="A19" s="868" t="s">
        <v>45</v>
      </c>
      <c r="B19" s="870">
        <v>2024</v>
      </c>
      <c r="C19" s="871">
        <v>0</v>
      </c>
      <c r="D19" s="872">
        <v>0</v>
      </c>
      <c r="E19" s="873">
        <v>337</v>
      </c>
      <c r="F19" s="874">
        <f t="shared" si="0"/>
        <v>337</v>
      </c>
    </row>
    <row r="20" spans="1:6" ht="15" x14ac:dyDescent="0.25">
      <c r="A20" s="868" t="s">
        <v>48</v>
      </c>
      <c r="B20" s="870">
        <v>2025</v>
      </c>
      <c r="C20" s="871">
        <v>0</v>
      </c>
      <c r="D20" s="872">
        <v>0</v>
      </c>
      <c r="E20" s="873"/>
      <c r="F20" s="874">
        <f t="shared" si="0"/>
        <v>0</v>
      </c>
    </row>
    <row r="21" spans="1:6" ht="15" x14ac:dyDescent="0.25">
      <c r="A21" s="868" t="s">
        <v>50</v>
      </c>
      <c r="B21" s="870">
        <v>2026</v>
      </c>
      <c r="C21" s="871">
        <v>0</v>
      </c>
      <c r="D21" s="872">
        <v>0</v>
      </c>
      <c r="E21" s="873"/>
      <c r="F21" s="874">
        <f t="shared" si="0"/>
        <v>0</v>
      </c>
    </row>
    <row r="22" spans="1:6" ht="15" x14ac:dyDescent="0.25">
      <c r="A22" s="868" t="s">
        <v>52</v>
      </c>
      <c r="B22" s="870">
        <v>2027</v>
      </c>
      <c r="C22" s="871">
        <v>0</v>
      </c>
      <c r="D22" s="872">
        <v>0</v>
      </c>
      <c r="E22" s="873">
        <v>0</v>
      </c>
      <c r="F22" s="874">
        <f t="shared" si="0"/>
        <v>0</v>
      </c>
    </row>
    <row r="23" spans="1:6" ht="15" x14ac:dyDescent="0.25">
      <c r="A23" s="868" t="s">
        <v>54</v>
      </c>
      <c r="B23" s="870">
        <v>2025</v>
      </c>
      <c r="C23" s="871">
        <v>0</v>
      </c>
      <c r="D23" s="872">
        <v>0</v>
      </c>
      <c r="E23" s="873"/>
      <c r="F23" s="874">
        <f t="shared" si="0"/>
        <v>0</v>
      </c>
    </row>
    <row r="24" spans="1:6" ht="15" x14ac:dyDescent="0.25">
      <c r="A24" s="868" t="s">
        <v>57</v>
      </c>
      <c r="B24" s="875">
        <v>2026</v>
      </c>
      <c r="C24" s="876">
        <v>0</v>
      </c>
      <c r="D24" s="872">
        <v>0</v>
      </c>
      <c r="E24" s="873">
        <v>0</v>
      </c>
      <c r="F24" s="877">
        <f t="shared" si="0"/>
        <v>0</v>
      </c>
    </row>
    <row r="25" spans="1:6" ht="15.75" thickBot="1" x14ac:dyDescent="0.3">
      <c r="A25" s="878" t="s">
        <v>60</v>
      </c>
      <c r="B25" s="879">
        <v>2027</v>
      </c>
      <c r="C25" s="880">
        <v>0</v>
      </c>
      <c r="D25" s="881">
        <v>0</v>
      </c>
      <c r="E25" s="882">
        <v>0</v>
      </c>
      <c r="F25" s="883">
        <f t="shared" si="0"/>
        <v>0</v>
      </c>
    </row>
    <row r="26" spans="1:6" ht="15" x14ac:dyDescent="0.25">
      <c r="A26" s="850"/>
      <c r="B26" s="884"/>
      <c r="C26" s="885"/>
      <c r="D26" s="885"/>
      <c r="E26" s="886"/>
      <c r="F26" s="887"/>
    </row>
  </sheetData>
  <mergeCells count="7">
    <mergeCell ref="A2:E2"/>
    <mergeCell ref="B4:F4"/>
    <mergeCell ref="B5:F5"/>
    <mergeCell ref="A7:A8"/>
    <mergeCell ref="B7:B8"/>
    <mergeCell ref="C7:D7"/>
    <mergeCell ref="F7:F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31" zoomScaleNormal="100" workbookViewId="0">
      <selection activeCell="E40" sqref="E40"/>
    </sheetView>
  </sheetViews>
  <sheetFormatPr defaultRowHeight="14.25" x14ac:dyDescent="0.2"/>
  <cols>
    <col min="1" max="1" width="6.25"/>
    <col min="2" max="2" width="39"/>
    <col min="3" max="3" width="14.875"/>
    <col min="4" max="4" width="12.25"/>
    <col min="5" max="5" width="11.25"/>
    <col min="6" max="6" width="9.75"/>
    <col min="7" max="8" width="8.875"/>
    <col min="9" max="10" width="9.875" bestFit="1" customWidth="1"/>
    <col min="11" max="1025" width="8.875"/>
  </cols>
  <sheetData>
    <row r="1" spans="1:6" x14ac:dyDescent="0.2">
      <c r="B1" s="36"/>
      <c r="C1" s="36"/>
      <c r="D1" s="422"/>
    </row>
    <row r="2" spans="1:6" x14ac:dyDescent="0.2">
      <c r="A2" s="31"/>
      <c r="B2" s="239" t="s">
        <v>1049</v>
      </c>
      <c r="C2" s="239"/>
      <c r="D2" s="239"/>
      <c r="E2" s="239"/>
      <c r="F2" s="239"/>
    </row>
    <row r="3" spans="1:6" x14ac:dyDescent="0.2">
      <c r="B3" s="36"/>
      <c r="C3" s="36"/>
      <c r="D3" s="36"/>
    </row>
    <row r="4" spans="1:6" x14ac:dyDescent="0.2">
      <c r="B4" s="36"/>
      <c r="C4" s="36"/>
      <c r="D4" s="36"/>
    </row>
    <row r="5" spans="1:6" ht="15.75" x14ac:dyDescent="0.25">
      <c r="A5" s="1236" t="s">
        <v>572</v>
      </c>
      <c r="B5" s="1236"/>
      <c r="C5" s="1236"/>
      <c r="D5" s="1236"/>
      <c r="E5" s="1236"/>
      <c r="F5" s="1236"/>
    </row>
    <row r="6" spans="1:6" ht="15.75" x14ac:dyDescent="0.25">
      <c r="A6" s="1214" t="s">
        <v>1050</v>
      </c>
      <c r="B6" s="1214"/>
      <c r="C6" s="1214"/>
      <c r="D6" s="1214"/>
      <c r="E6" s="1214"/>
      <c r="F6" s="1214"/>
    </row>
    <row r="7" spans="1:6" ht="15.75" x14ac:dyDescent="0.25">
      <c r="A7" s="1214" t="s">
        <v>573</v>
      </c>
      <c r="B7" s="1214"/>
      <c r="C7" s="1214"/>
      <c r="D7" s="1214"/>
      <c r="E7" s="1214"/>
      <c r="F7" s="1214"/>
    </row>
    <row r="8" spans="1:6" ht="15.75" x14ac:dyDescent="0.25">
      <c r="B8" s="32"/>
      <c r="C8" s="32"/>
      <c r="D8" s="32"/>
    </row>
    <row r="9" spans="1:6" x14ac:dyDescent="0.2">
      <c r="B9" s="36"/>
      <c r="C9" s="36"/>
      <c r="D9" s="36"/>
    </row>
    <row r="10" spans="1:6" x14ac:dyDescent="0.2">
      <c r="B10" s="36"/>
      <c r="C10" s="36"/>
      <c r="D10" s="36"/>
    </row>
    <row r="11" spans="1:6" x14ac:dyDescent="0.2">
      <c r="B11" s="36"/>
      <c r="C11" s="36"/>
      <c r="D11" s="36"/>
    </row>
    <row r="12" spans="1:6" x14ac:dyDescent="0.2">
      <c r="B12" s="36"/>
      <c r="C12" s="36"/>
      <c r="D12" s="98" t="s">
        <v>574</v>
      </c>
    </row>
    <row r="13" spans="1:6" ht="31.5" x14ac:dyDescent="0.2">
      <c r="A13" s="168" t="s">
        <v>2</v>
      </c>
      <c r="B13" s="423" t="s">
        <v>5</v>
      </c>
      <c r="C13" s="424" t="s">
        <v>6</v>
      </c>
      <c r="D13" s="425" t="s">
        <v>7</v>
      </c>
      <c r="E13" s="426" t="s">
        <v>8</v>
      </c>
      <c r="F13" s="425" t="s">
        <v>9</v>
      </c>
    </row>
    <row r="14" spans="1:6" x14ac:dyDescent="0.2">
      <c r="A14" s="340" t="s">
        <v>11</v>
      </c>
      <c r="B14" s="305" t="s">
        <v>12</v>
      </c>
      <c r="C14" s="427" t="s">
        <v>13</v>
      </c>
      <c r="D14" s="3" t="s">
        <v>14</v>
      </c>
      <c r="E14" s="3"/>
      <c r="F14" s="3"/>
    </row>
    <row r="15" spans="1:6" ht="15.75" x14ac:dyDescent="0.2">
      <c r="A15" s="27" t="s">
        <v>22</v>
      </c>
      <c r="B15" s="428" t="s">
        <v>575</v>
      </c>
      <c r="C15" s="429"/>
      <c r="D15" s="430" t="s">
        <v>576</v>
      </c>
      <c r="E15" s="430"/>
      <c r="F15" s="430"/>
    </row>
    <row r="16" spans="1:6" ht="15.75" x14ac:dyDescent="0.2">
      <c r="A16" s="17" t="s">
        <v>24</v>
      </c>
      <c r="B16" s="431" t="s">
        <v>577</v>
      </c>
      <c r="C16" s="432"/>
      <c r="D16" s="433" t="s">
        <v>576</v>
      </c>
      <c r="E16" s="433"/>
      <c r="F16" s="433"/>
    </row>
    <row r="17" spans="1:6" ht="15.75" x14ac:dyDescent="0.2">
      <c r="A17" s="27" t="s">
        <v>26</v>
      </c>
      <c r="B17" s="431" t="s">
        <v>578</v>
      </c>
      <c r="C17" s="432"/>
      <c r="D17" s="433" t="s">
        <v>576</v>
      </c>
      <c r="E17" s="433"/>
      <c r="F17" s="433"/>
    </row>
    <row r="18" spans="1:6" ht="15.75" x14ac:dyDescent="0.2">
      <c r="A18" s="27" t="s">
        <v>28</v>
      </c>
      <c r="B18" s="434"/>
      <c r="C18" s="435"/>
      <c r="D18" s="436"/>
      <c r="E18" s="436"/>
      <c r="F18" s="436"/>
    </row>
    <row r="19" spans="1:6" x14ac:dyDescent="0.2">
      <c r="A19" s="127" t="s">
        <v>30</v>
      </c>
      <c r="B19" s="147"/>
      <c r="C19" s="235"/>
      <c r="D19" s="437"/>
      <c r="E19" s="437"/>
      <c r="F19" s="437"/>
    </row>
    <row r="20" spans="1:6" ht="15.75" x14ac:dyDescent="0.2">
      <c r="A20" s="27" t="s">
        <v>33</v>
      </c>
      <c r="B20" s="438" t="s">
        <v>579</v>
      </c>
      <c r="C20" s="439">
        <v>0</v>
      </c>
      <c r="D20" s="49">
        <v>0</v>
      </c>
      <c r="E20" s="49">
        <v>0</v>
      </c>
      <c r="F20" s="49">
        <v>0</v>
      </c>
    </row>
    <row r="26" spans="1:6" x14ac:dyDescent="0.2">
      <c r="A26" s="31"/>
      <c r="B26" s="239" t="s">
        <v>1051</v>
      </c>
      <c r="C26" s="239"/>
      <c r="D26" s="239"/>
      <c r="E26" s="239"/>
      <c r="F26" s="239"/>
    </row>
    <row r="27" spans="1:6" x14ac:dyDescent="0.2">
      <c r="B27" s="440"/>
      <c r="C27" s="441"/>
    </row>
    <row r="28" spans="1:6" x14ac:dyDescent="0.2">
      <c r="B28" s="440"/>
      <c r="C28" s="442"/>
    </row>
    <row r="29" spans="1:6" ht="15.75" x14ac:dyDescent="0.25">
      <c r="A29" s="1266" t="s">
        <v>572</v>
      </c>
      <c r="B29" s="1266"/>
      <c r="C29" s="1266"/>
      <c r="D29" s="1266"/>
      <c r="E29" s="1266"/>
      <c r="F29" s="1266"/>
    </row>
    <row r="30" spans="1:6" ht="15.75" x14ac:dyDescent="0.25">
      <c r="A30" s="1267" t="s">
        <v>1052</v>
      </c>
      <c r="B30" s="1267"/>
      <c r="C30" s="1267"/>
      <c r="D30" s="1267"/>
      <c r="E30" s="1267"/>
      <c r="F30" s="1267"/>
    </row>
    <row r="31" spans="1:6" x14ac:dyDescent="0.2">
      <c r="B31" s="1231"/>
      <c r="C31" s="1231"/>
    </row>
    <row r="32" spans="1:6" x14ac:dyDescent="0.2">
      <c r="B32" s="440"/>
      <c r="C32" s="443"/>
      <c r="F32" t="s">
        <v>846</v>
      </c>
    </row>
    <row r="33" spans="1:7" ht="31.5" x14ac:dyDescent="0.2">
      <c r="A33" s="168" t="s">
        <v>2</v>
      </c>
      <c r="B33" s="423" t="s">
        <v>492</v>
      </c>
      <c r="C33" s="424" t="s">
        <v>6</v>
      </c>
      <c r="D33" s="425" t="s">
        <v>7</v>
      </c>
      <c r="E33" s="426" t="s">
        <v>8</v>
      </c>
      <c r="F33" s="425" t="s">
        <v>9</v>
      </c>
    </row>
    <row r="34" spans="1:7" x14ac:dyDescent="0.2">
      <c r="A34" s="340" t="s">
        <v>11</v>
      </c>
      <c r="B34" s="305" t="s">
        <v>12</v>
      </c>
      <c r="C34" s="3" t="s">
        <v>13</v>
      </c>
      <c r="D34" s="3"/>
      <c r="E34" s="3"/>
      <c r="F34" s="3"/>
    </row>
    <row r="35" spans="1:7" x14ac:dyDescent="0.2">
      <c r="A35" s="27" t="s">
        <v>22</v>
      </c>
      <c r="B35" s="444" t="s">
        <v>1064</v>
      </c>
      <c r="C35" s="1182">
        <v>73080</v>
      </c>
      <c r="D35" s="1182">
        <v>73080</v>
      </c>
      <c r="E35" s="1182">
        <v>73080</v>
      </c>
      <c r="F35" s="892">
        <v>100</v>
      </c>
    </row>
    <row r="36" spans="1:7" x14ac:dyDescent="0.2">
      <c r="A36" s="17" t="s">
        <v>24</v>
      </c>
      <c r="B36" s="444" t="s">
        <v>580</v>
      </c>
      <c r="C36" s="1183">
        <v>147796</v>
      </c>
      <c r="D36" s="1183">
        <v>147796</v>
      </c>
      <c r="E36" s="1183">
        <v>147796</v>
      </c>
      <c r="F36" s="893">
        <v>100</v>
      </c>
    </row>
    <row r="37" spans="1:7" x14ac:dyDescent="0.2">
      <c r="A37" s="27" t="s">
        <v>26</v>
      </c>
      <c r="B37" s="444" t="s">
        <v>581</v>
      </c>
      <c r="C37" s="1183">
        <v>140925</v>
      </c>
      <c r="D37" s="1183">
        <v>140925</v>
      </c>
      <c r="E37" s="1183">
        <v>140925</v>
      </c>
      <c r="F37" s="894">
        <v>100</v>
      </c>
    </row>
    <row r="38" spans="1:7" x14ac:dyDescent="0.2">
      <c r="A38" s="27" t="s">
        <v>28</v>
      </c>
      <c r="B38" s="444" t="s">
        <v>1065</v>
      </c>
      <c r="C38" s="1183">
        <v>79951</v>
      </c>
      <c r="D38" s="1183">
        <v>79951</v>
      </c>
      <c r="E38" s="1183">
        <v>79951</v>
      </c>
      <c r="F38" s="892">
        <v>100</v>
      </c>
    </row>
    <row r="39" spans="1:7" x14ac:dyDescent="0.2">
      <c r="C39" s="895"/>
    </row>
    <row r="41" spans="1:7" x14ac:dyDescent="0.2">
      <c r="C41" s="187"/>
      <c r="D41" s="187"/>
      <c r="E41" s="187"/>
      <c r="F41" s="187"/>
      <c r="G41" s="187"/>
    </row>
  </sheetData>
  <mergeCells count="6">
    <mergeCell ref="B31:C31"/>
    <mergeCell ref="A5:F5"/>
    <mergeCell ref="A6:F6"/>
    <mergeCell ref="A7:F7"/>
    <mergeCell ref="A29:F29"/>
    <mergeCell ref="A30:F30"/>
  </mergeCells>
  <pageMargins left="0.55138888888888904" right="0.55138888888888904" top="1.37777777777778" bottom="1.37777777777778" header="0.51180555555555496" footer="0.51180555555555496"/>
  <pageSetup paperSize="9" firstPageNumber="0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workbookViewId="0">
      <selection activeCell="A5" sqref="A5:F5"/>
    </sheetView>
  </sheetViews>
  <sheetFormatPr defaultRowHeight="14.25" x14ac:dyDescent="0.2"/>
  <cols>
    <col min="2" max="2" width="39.25" customWidth="1"/>
    <col min="3" max="3" width="17" customWidth="1"/>
    <col min="4" max="4" width="12" customWidth="1"/>
  </cols>
  <sheetData>
    <row r="2" spans="1:6" x14ac:dyDescent="0.2">
      <c r="A2" s="647"/>
      <c r="B2" s="648" t="s">
        <v>959</v>
      </c>
      <c r="C2" s="648"/>
      <c r="D2" s="648"/>
      <c r="E2" s="648"/>
      <c r="F2" s="648"/>
    </row>
    <row r="3" spans="1:6" x14ac:dyDescent="0.2">
      <c r="B3" s="632"/>
      <c r="C3" s="633"/>
    </row>
    <row r="4" spans="1:6" ht="15.75" x14ac:dyDescent="0.25">
      <c r="A4" s="1268" t="s">
        <v>572</v>
      </c>
      <c r="B4" s="1268"/>
      <c r="C4" s="1268"/>
      <c r="D4" s="1268"/>
      <c r="E4" s="1268"/>
      <c r="F4" s="1268"/>
    </row>
    <row r="5" spans="1:6" ht="15.75" x14ac:dyDescent="0.25">
      <c r="A5" s="1269" t="s">
        <v>960</v>
      </c>
      <c r="B5" s="1269"/>
      <c r="C5" s="1269"/>
      <c r="D5" s="1269"/>
      <c r="E5" s="1269"/>
      <c r="F5" s="1269"/>
    </row>
    <row r="6" spans="1:6" x14ac:dyDescent="0.2">
      <c r="B6" s="634"/>
      <c r="C6" s="635"/>
    </row>
    <row r="7" spans="1:6" ht="15" thickBot="1" x14ac:dyDescent="0.25">
      <c r="A7" s="1270" t="s">
        <v>574</v>
      </c>
      <c r="B7" s="1270"/>
      <c r="C7" s="1270"/>
      <c r="D7" s="1270"/>
      <c r="E7" s="1270"/>
      <c r="F7" s="1270"/>
    </row>
    <row r="8" spans="1:6" ht="14.25" customHeight="1" x14ac:dyDescent="0.2">
      <c r="A8" s="1271" t="s">
        <v>2</v>
      </c>
      <c r="B8" s="1273" t="s">
        <v>741</v>
      </c>
      <c r="C8" s="1275" t="s">
        <v>6</v>
      </c>
      <c r="D8" s="1275" t="s">
        <v>7</v>
      </c>
      <c r="E8" s="1275" t="s">
        <v>8</v>
      </c>
      <c r="F8" s="1275" t="s">
        <v>9</v>
      </c>
    </row>
    <row r="9" spans="1:6" ht="15" customHeight="1" thickBot="1" x14ac:dyDescent="0.25">
      <c r="A9" s="1272"/>
      <c r="B9" s="1274"/>
      <c r="C9" s="1276"/>
      <c r="D9" s="1276"/>
      <c r="E9" s="1276"/>
      <c r="F9" s="1276"/>
    </row>
    <row r="10" spans="1:6" ht="15" thickBot="1" x14ac:dyDescent="0.25">
      <c r="A10" s="636" t="s">
        <v>636</v>
      </c>
      <c r="B10" s="637" t="s">
        <v>12</v>
      </c>
      <c r="C10" s="638" t="s">
        <v>13</v>
      </c>
      <c r="D10" s="638" t="s">
        <v>14</v>
      </c>
      <c r="E10" s="638" t="s">
        <v>15</v>
      </c>
      <c r="F10" s="638" t="s">
        <v>16</v>
      </c>
    </row>
    <row r="11" spans="1:6" ht="15.75" x14ac:dyDescent="0.2">
      <c r="A11" s="639" t="s">
        <v>22</v>
      </c>
      <c r="B11" s="888" t="s">
        <v>742</v>
      </c>
      <c r="C11" s="640"/>
      <c r="D11" s="640"/>
      <c r="E11" s="640"/>
      <c r="F11" s="640"/>
    </row>
    <row r="12" spans="1:6" ht="15.75" x14ac:dyDescent="0.2">
      <c r="A12" s="641" t="s">
        <v>24</v>
      </c>
      <c r="B12" s="888" t="s">
        <v>743</v>
      </c>
      <c r="C12" s="640"/>
      <c r="D12" s="640"/>
      <c r="E12" s="640"/>
      <c r="F12" s="640"/>
    </row>
    <row r="13" spans="1:6" ht="15.75" x14ac:dyDescent="0.2">
      <c r="A13" s="642" t="s">
        <v>26</v>
      </c>
      <c r="B13" s="888" t="s">
        <v>744</v>
      </c>
      <c r="C13" s="640"/>
      <c r="D13" s="640"/>
      <c r="E13" s="640"/>
      <c r="F13" s="640"/>
    </row>
    <row r="14" spans="1:6" ht="15.75" x14ac:dyDescent="0.2">
      <c r="A14" s="642" t="s">
        <v>28</v>
      </c>
      <c r="B14" s="888" t="s">
        <v>745</v>
      </c>
      <c r="C14" s="640"/>
      <c r="D14" s="640"/>
      <c r="E14" s="640"/>
      <c r="F14" s="640"/>
    </row>
    <row r="15" spans="1:6" ht="15.75" x14ac:dyDescent="0.25">
      <c r="A15" s="642" t="s">
        <v>30</v>
      </c>
      <c r="B15" s="889" t="s">
        <v>746</v>
      </c>
      <c r="C15" s="643"/>
      <c r="D15" s="643"/>
      <c r="E15" s="643"/>
      <c r="F15" s="643"/>
    </row>
    <row r="16" spans="1:6" ht="15.75" x14ac:dyDescent="0.25">
      <c r="A16" s="642" t="s">
        <v>33</v>
      </c>
      <c r="B16" s="890"/>
      <c r="C16" s="644"/>
      <c r="D16" s="644"/>
      <c r="E16" s="644"/>
      <c r="F16" s="644"/>
    </row>
    <row r="17" spans="1:6" ht="15.75" x14ac:dyDescent="0.25">
      <c r="A17" s="642" t="s">
        <v>36</v>
      </c>
      <c r="B17" s="889" t="s">
        <v>747</v>
      </c>
      <c r="C17" s="644"/>
      <c r="D17" s="644"/>
      <c r="E17" s="644"/>
      <c r="F17" s="644"/>
    </row>
    <row r="18" spans="1:6" ht="15.75" x14ac:dyDescent="0.25">
      <c r="A18" s="642" t="s">
        <v>38</v>
      </c>
      <c r="B18" s="889" t="s">
        <v>748</v>
      </c>
      <c r="C18" s="644"/>
      <c r="D18" s="644"/>
      <c r="E18" s="644"/>
      <c r="F18" s="644"/>
    </row>
    <row r="19" spans="1:6" ht="31.5" x14ac:dyDescent="0.25">
      <c r="A19" s="642" t="s">
        <v>40</v>
      </c>
      <c r="B19" s="889" t="s">
        <v>749</v>
      </c>
      <c r="C19" s="644"/>
      <c r="D19" s="644"/>
      <c r="E19" s="644"/>
      <c r="F19" s="644"/>
    </row>
    <row r="20" spans="1:6" ht="31.5" x14ac:dyDescent="0.25">
      <c r="A20" s="642" t="s">
        <v>42</v>
      </c>
      <c r="B20" s="889" t="s">
        <v>750</v>
      </c>
      <c r="C20" s="644"/>
      <c r="D20" s="644"/>
      <c r="E20" s="644"/>
      <c r="F20" s="644"/>
    </row>
    <row r="21" spans="1:6" ht="31.5" x14ac:dyDescent="0.25">
      <c r="A21" s="642" t="s">
        <v>45</v>
      </c>
      <c r="B21" s="889" t="s">
        <v>751</v>
      </c>
      <c r="C21" s="644"/>
      <c r="D21" s="644"/>
      <c r="E21" s="644"/>
      <c r="F21" s="644"/>
    </row>
    <row r="22" spans="1:6" ht="15.75" x14ac:dyDescent="0.25">
      <c r="A22" s="642" t="s">
        <v>48</v>
      </c>
      <c r="B22" s="889" t="s">
        <v>752</v>
      </c>
      <c r="C22" s="644"/>
      <c r="D22" s="644"/>
      <c r="E22" s="644"/>
      <c r="F22" s="644"/>
    </row>
    <row r="23" spans="1:6" ht="26.25" x14ac:dyDescent="0.25">
      <c r="A23" s="642" t="s">
        <v>50</v>
      </c>
      <c r="B23" s="891" t="s">
        <v>753</v>
      </c>
      <c r="C23" s="644"/>
      <c r="D23" s="644"/>
      <c r="E23" s="644"/>
      <c r="F23" s="644"/>
    </row>
    <row r="24" spans="1:6" ht="26.25" x14ac:dyDescent="0.25">
      <c r="A24" s="642" t="s">
        <v>52</v>
      </c>
      <c r="B24" s="891" t="s">
        <v>754</v>
      </c>
      <c r="C24" s="644"/>
      <c r="D24" s="644"/>
      <c r="E24" s="644"/>
      <c r="F24" s="644"/>
    </row>
    <row r="25" spans="1:6" ht="26.25" x14ac:dyDescent="0.25">
      <c r="A25" s="642" t="s">
        <v>54</v>
      </c>
      <c r="B25" s="891" t="s">
        <v>755</v>
      </c>
      <c r="C25" s="644"/>
      <c r="D25" s="644"/>
      <c r="E25" s="644"/>
      <c r="F25" s="644"/>
    </row>
    <row r="26" spans="1:6" ht="26.25" x14ac:dyDescent="0.25">
      <c r="A26" s="642" t="s">
        <v>57</v>
      </c>
      <c r="B26" s="891" t="s">
        <v>756</v>
      </c>
      <c r="C26" s="644"/>
      <c r="D26" s="644"/>
      <c r="E26" s="644"/>
      <c r="F26" s="644"/>
    </row>
    <row r="27" spans="1:6" ht="16.5" thickBot="1" x14ac:dyDescent="0.3">
      <c r="A27" s="642" t="s">
        <v>60</v>
      </c>
      <c r="B27" s="645" t="s">
        <v>757</v>
      </c>
      <c r="C27" s="646">
        <f>SUM(C11:C26)</f>
        <v>0</v>
      </c>
      <c r="D27" s="646">
        <v>0</v>
      </c>
      <c r="E27" s="646">
        <v>0</v>
      </c>
      <c r="F27" s="646">
        <v>0</v>
      </c>
    </row>
  </sheetData>
  <mergeCells count="9">
    <mergeCell ref="A4:F4"/>
    <mergeCell ref="A5:F5"/>
    <mergeCell ref="A7:F7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9"/>
  <sheetViews>
    <sheetView topLeftCell="A16" workbookViewId="0">
      <selection activeCell="J38" sqref="J38"/>
    </sheetView>
  </sheetViews>
  <sheetFormatPr defaultRowHeight="14.25" x14ac:dyDescent="0.2"/>
  <cols>
    <col min="3" max="3" width="16.75" customWidth="1"/>
    <col min="4" max="4" width="21.125" customWidth="1"/>
    <col min="5" max="5" width="13.625" customWidth="1"/>
    <col min="6" max="6" width="9.25" customWidth="1"/>
    <col min="8" max="8" width="21.125" customWidth="1"/>
  </cols>
  <sheetData>
    <row r="2" spans="2:8" x14ac:dyDescent="0.2">
      <c r="C2" s="1247" t="s">
        <v>1054</v>
      </c>
      <c r="D2" s="1245"/>
      <c r="E2" s="1245"/>
      <c r="F2" s="1245"/>
      <c r="G2" s="1245"/>
      <c r="H2" s="1245"/>
    </row>
    <row r="3" spans="2:8" ht="15.75" x14ac:dyDescent="0.25">
      <c r="B3" s="1286" t="s">
        <v>758</v>
      </c>
      <c r="C3" s="1280"/>
      <c r="D3" s="1280"/>
      <c r="E3" s="1280"/>
      <c r="F3" s="1280"/>
      <c r="G3" s="1280"/>
      <c r="H3" s="1280"/>
    </row>
    <row r="4" spans="2:8" x14ac:dyDescent="0.2">
      <c r="B4" s="1281" t="s">
        <v>759</v>
      </c>
      <c r="C4" s="1245"/>
      <c r="D4" s="1245"/>
      <c r="E4" s="1245"/>
      <c r="F4" s="1245"/>
      <c r="G4" s="1245"/>
      <c r="H4" s="1245"/>
    </row>
    <row r="5" spans="2:8" x14ac:dyDescent="0.2">
      <c r="B5" s="1248" t="s">
        <v>1053</v>
      </c>
      <c r="C5" s="1280"/>
      <c r="D5" s="1280"/>
      <c r="E5" s="1280"/>
      <c r="F5" s="1280"/>
      <c r="G5" s="1280"/>
      <c r="H5" s="1280"/>
    </row>
    <row r="6" spans="2:8" ht="15" thickBot="1" x14ac:dyDescent="0.25">
      <c r="C6" s="460"/>
      <c r="D6" s="460"/>
      <c r="E6" s="460"/>
      <c r="F6" s="460"/>
      <c r="G6" s="460"/>
      <c r="H6" s="649" t="s">
        <v>176</v>
      </c>
    </row>
    <row r="7" spans="2:8" ht="15" thickBot="1" x14ac:dyDescent="0.25">
      <c r="B7" s="1282" t="s">
        <v>2</v>
      </c>
      <c r="C7" s="1287" t="s">
        <v>760</v>
      </c>
      <c r="D7" s="1289" t="s">
        <v>761</v>
      </c>
      <c r="E7" s="651" t="s">
        <v>762</v>
      </c>
      <c r="F7" s="652" t="s">
        <v>763</v>
      </c>
      <c r="G7" s="651" t="s">
        <v>764</v>
      </c>
      <c r="H7" s="653" t="s">
        <v>765</v>
      </c>
    </row>
    <row r="8" spans="2:8" ht="15" thickBot="1" x14ac:dyDescent="0.25">
      <c r="B8" s="1283"/>
      <c r="C8" s="1288"/>
      <c r="D8" s="1288"/>
      <c r="E8" s="654" t="s">
        <v>766</v>
      </c>
      <c r="F8" s="630" t="s">
        <v>767</v>
      </c>
      <c r="G8" s="654" t="s">
        <v>768</v>
      </c>
      <c r="H8" s="655" t="s">
        <v>769</v>
      </c>
    </row>
    <row r="9" spans="2:8" ht="15" thickBot="1" x14ac:dyDescent="0.25">
      <c r="B9" s="1283"/>
      <c r="C9" s="1288"/>
      <c r="D9" s="1288"/>
      <c r="E9" s="654" t="s">
        <v>770</v>
      </c>
      <c r="F9" s="630" t="s">
        <v>771</v>
      </c>
      <c r="G9" s="654" t="s">
        <v>771</v>
      </c>
      <c r="H9" s="655" t="s">
        <v>772</v>
      </c>
    </row>
    <row r="10" spans="2:8" ht="15" thickBot="1" x14ac:dyDescent="0.25">
      <c r="B10" s="656" t="s">
        <v>636</v>
      </c>
      <c r="C10" s="657" t="s">
        <v>12</v>
      </c>
      <c r="D10" s="638" t="s">
        <v>13</v>
      </c>
      <c r="E10" s="658" t="s">
        <v>14</v>
      </c>
      <c r="F10" s="659" t="s">
        <v>15</v>
      </c>
      <c r="G10" s="658" t="s">
        <v>16</v>
      </c>
      <c r="H10" s="660" t="s">
        <v>17</v>
      </c>
    </row>
    <row r="11" spans="2:8" x14ac:dyDescent="0.2">
      <c r="B11" s="661" t="s">
        <v>22</v>
      </c>
      <c r="C11" s="508" t="s">
        <v>773</v>
      </c>
      <c r="D11" s="509" t="s">
        <v>774</v>
      </c>
      <c r="E11" s="662">
        <v>2797500</v>
      </c>
      <c r="F11" s="663"/>
      <c r="G11" s="664">
        <v>410000</v>
      </c>
      <c r="H11" s="480">
        <f>E11-G11</f>
        <v>2387500</v>
      </c>
    </row>
    <row r="12" spans="2:8" x14ac:dyDescent="0.2">
      <c r="B12" s="665" t="s">
        <v>24</v>
      </c>
      <c r="C12" s="512"/>
      <c r="D12" s="666"/>
      <c r="E12" s="667"/>
      <c r="F12" s="668"/>
      <c r="G12" s="545"/>
      <c r="H12" s="485"/>
    </row>
    <row r="13" spans="2:8" x14ac:dyDescent="0.2">
      <c r="B13" s="669" t="s">
        <v>26</v>
      </c>
      <c r="C13" s="512"/>
      <c r="D13" s="509"/>
      <c r="E13" s="662"/>
      <c r="F13" s="663"/>
      <c r="G13" s="664"/>
      <c r="H13" s="480"/>
    </row>
    <row r="14" spans="2:8" x14ac:dyDescent="0.2">
      <c r="B14" s="669" t="s">
        <v>28</v>
      </c>
      <c r="C14" s="512"/>
      <c r="D14" s="666"/>
      <c r="E14" s="667"/>
      <c r="F14" s="668"/>
      <c r="G14" s="670"/>
      <c r="H14" s="492"/>
    </row>
    <row r="15" spans="2:8" x14ac:dyDescent="0.2">
      <c r="B15" s="669" t="s">
        <v>30</v>
      </c>
      <c r="C15" s="512"/>
      <c r="D15" s="666"/>
      <c r="E15" s="667"/>
      <c r="F15" s="668"/>
      <c r="G15" s="545"/>
      <c r="H15" s="485"/>
    </row>
    <row r="16" spans="2:8" x14ac:dyDescent="0.2">
      <c r="B16" s="669" t="s">
        <v>33</v>
      </c>
      <c r="C16" s="512"/>
      <c r="D16" s="513"/>
      <c r="E16" s="667"/>
      <c r="F16" s="671"/>
      <c r="G16" s="513"/>
      <c r="H16" s="672"/>
    </row>
    <row r="17" spans="2:8" x14ac:dyDescent="0.2">
      <c r="B17" s="669" t="s">
        <v>36</v>
      </c>
      <c r="C17" s="512"/>
      <c r="D17" s="666"/>
      <c r="E17" s="667"/>
      <c r="F17" s="668"/>
      <c r="G17" s="545"/>
      <c r="H17" s="485"/>
    </row>
    <row r="18" spans="2:8" x14ac:dyDescent="0.2">
      <c r="B18" s="669" t="s">
        <v>38</v>
      </c>
      <c r="C18" s="512"/>
      <c r="D18" s="666"/>
      <c r="E18" s="667"/>
      <c r="F18" s="668"/>
      <c r="G18" s="545"/>
      <c r="H18" s="485"/>
    </row>
    <row r="19" spans="2:8" x14ac:dyDescent="0.2">
      <c r="B19" s="669" t="s">
        <v>40</v>
      </c>
      <c r="C19" s="512"/>
      <c r="D19" s="666"/>
      <c r="E19" s="667"/>
      <c r="F19" s="668"/>
      <c r="G19" s="545"/>
      <c r="H19" s="485"/>
    </row>
    <row r="20" spans="2:8" x14ac:dyDescent="0.2">
      <c r="B20" s="669" t="s">
        <v>42</v>
      </c>
      <c r="C20" s="512"/>
      <c r="D20" s="513"/>
      <c r="E20" s="666"/>
      <c r="F20" s="671"/>
      <c r="G20" s="513"/>
      <c r="H20" s="672"/>
    </row>
    <row r="21" spans="2:8" x14ac:dyDescent="0.2">
      <c r="B21" s="669" t="s">
        <v>45</v>
      </c>
      <c r="C21" s="520"/>
      <c r="D21" s="666"/>
      <c r="E21" s="667"/>
      <c r="F21" s="668"/>
      <c r="G21" s="545"/>
      <c r="H21" s="485"/>
    </row>
    <row r="22" spans="2:8" ht="15" thickBot="1" x14ac:dyDescent="0.25">
      <c r="B22" s="673" t="s">
        <v>48</v>
      </c>
      <c r="C22" s="520"/>
      <c r="D22" s="674"/>
      <c r="E22" s="670"/>
      <c r="F22" s="675"/>
      <c r="G22" s="670"/>
      <c r="H22" s="492"/>
    </row>
    <row r="23" spans="2:8" ht="15" thickBot="1" x14ac:dyDescent="0.25">
      <c r="B23" s="676" t="s">
        <v>50</v>
      </c>
      <c r="C23" s="677" t="s">
        <v>174</v>
      </c>
      <c r="D23" s="658" t="s">
        <v>775</v>
      </c>
      <c r="E23" s="590">
        <f>SUM(E11:E22)</f>
        <v>2797500</v>
      </c>
      <c r="F23" s="678">
        <f>SUM(F11:F22)</f>
        <v>0</v>
      </c>
      <c r="G23" s="590">
        <f>SUM(G11:G22)</f>
        <v>410000</v>
      </c>
      <c r="H23" s="575">
        <f>SUM(H11:H22)</f>
        <v>2387500</v>
      </c>
    </row>
    <row r="24" spans="2:8" x14ac:dyDescent="0.2">
      <c r="C24" s="537"/>
      <c r="D24" s="630"/>
      <c r="E24" s="539"/>
      <c r="F24" s="539"/>
      <c r="G24" s="539"/>
      <c r="H24" s="539"/>
    </row>
    <row r="25" spans="2:8" x14ac:dyDescent="0.2">
      <c r="C25" s="1247" t="s">
        <v>1056</v>
      </c>
      <c r="D25" s="1245"/>
      <c r="E25" s="1245"/>
      <c r="F25" s="1245"/>
      <c r="G25" s="1245"/>
      <c r="H25" s="1245"/>
    </row>
    <row r="26" spans="2:8" ht="15.75" x14ac:dyDescent="0.25">
      <c r="B26" s="1279" t="s">
        <v>776</v>
      </c>
      <c r="C26" s="1280"/>
      <c r="D26" s="1280"/>
      <c r="E26" s="1280"/>
      <c r="F26" s="1280"/>
      <c r="G26" s="1280"/>
      <c r="H26" s="1280"/>
    </row>
    <row r="27" spans="2:8" x14ac:dyDescent="0.2">
      <c r="B27" s="1281" t="s">
        <v>777</v>
      </c>
      <c r="C27" s="1280"/>
      <c r="D27" s="1280"/>
      <c r="E27" s="1280"/>
      <c r="F27" s="1280"/>
      <c r="G27" s="1280"/>
      <c r="H27" s="1280"/>
    </row>
    <row r="28" spans="2:8" x14ac:dyDescent="0.2">
      <c r="B28" s="1281" t="s">
        <v>1055</v>
      </c>
      <c r="C28" s="1245"/>
      <c r="D28" s="1245"/>
      <c r="E28" s="1245"/>
      <c r="F28" s="1245"/>
      <c r="G28" s="1245"/>
      <c r="H28" s="1245"/>
    </row>
    <row r="29" spans="2:8" ht="15" thickBot="1" x14ac:dyDescent="0.25">
      <c r="C29" s="460"/>
      <c r="D29" s="461"/>
      <c r="E29" s="461"/>
      <c r="F29" s="461"/>
      <c r="G29" s="460"/>
      <c r="H29" s="649" t="s">
        <v>574</v>
      </c>
    </row>
    <row r="30" spans="2:8" ht="15" thickBot="1" x14ac:dyDescent="0.25">
      <c r="B30" s="1282" t="s">
        <v>2</v>
      </c>
      <c r="C30" s="1284" t="s">
        <v>778</v>
      </c>
      <c r="D30" s="1284"/>
      <c r="E30" s="651" t="s">
        <v>779</v>
      </c>
      <c r="F30" s="652" t="s">
        <v>780</v>
      </c>
      <c r="G30" s="651" t="s">
        <v>781</v>
      </c>
      <c r="H30" s="653" t="s">
        <v>782</v>
      </c>
    </row>
    <row r="31" spans="2:8" ht="15" thickBot="1" x14ac:dyDescent="0.25">
      <c r="B31" s="1283"/>
      <c r="C31" s="1285"/>
      <c r="D31" s="1285"/>
      <c r="E31" s="654" t="s">
        <v>766</v>
      </c>
      <c r="F31" s="630" t="s">
        <v>783</v>
      </c>
      <c r="G31" s="654" t="s">
        <v>784</v>
      </c>
      <c r="H31" s="655" t="s">
        <v>785</v>
      </c>
    </row>
    <row r="32" spans="2:8" ht="15" thickBot="1" x14ac:dyDescent="0.25">
      <c r="B32" s="1283"/>
      <c r="C32" s="1285"/>
      <c r="D32" s="1285"/>
      <c r="E32" s="679" t="s">
        <v>786</v>
      </c>
      <c r="F32" s="680" t="s">
        <v>787</v>
      </c>
      <c r="G32" s="679" t="s">
        <v>771</v>
      </c>
      <c r="H32" s="681" t="s">
        <v>788</v>
      </c>
    </row>
    <row r="33" spans="2:8" ht="15" thickBot="1" x14ac:dyDescent="0.25">
      <c r="B33" s="656" t="s">
        <v>636</v>
      </c>
      <c r="C33" s="1277" t="s">
        <v>12</v>
      </c>
      <c r="D33" s="1278"/>
      <c r="E33" s="658" t="s">
        <v>13</v>
      </c>
      <c r="F33" s="659" t="s">
        <v>14</v>
      </c>
      <c r="G33" s="658" t="s">
        <v>15</v>
      </c>
      <c r="H33" s="660" t="s">
        <v>16</v>
      </c>
    </row>
    <row r="34" spans="2:8" x14ac:dyDescent="0.2">
      <c r="B34" s="661" t="s">
        <v>22</v>
      </c>
      <c r="C34" s="508"/>
      <c r="D34" s="682"/>
      <c r="E34" s="662"/>
      <c r="F34" s="663"/>
      <c r="G34" s="664"/>
      <c r="H34" s="480"/>
    </row>
    <row r="35" spans="2:8" x14ac:dyDescent="0.2">
      <c r="B35" s="665" t="s">
        <v>24</v>
      </c>
      <c r="C35" s="508"/>
      <c r="D35" s="682"/>
      <c r="E35" s="662"/>
      <c r="F35" s="663"/>
      <c r="G35" s="664"/>
      <c r="H35" s="480"/>
    </row>
    <row r="36" spans="2:8" x14ac:dyDescent="0.2">
      <c r="B36" s="669" t="s">
        <v>26</v>
      </c>
      <c r="C36" s="508"/>
      <c r="D36" s="682"/>
      <c r="E36" s="662"/>
      <c r="F36" s="663"/>
      <c r="G36" s="664"/>
      <c r="H36" s="480"/>
    </row>
    <row r="37" spans="2:8" x14ac:dyDescent="0.2">
      <c r="B37" s="669" t="s">
        <v>28</v>
      </c>
      <c r="C37" s="532"/>
      <c r="D37" s="683"/>
      <c r="E37" s="684"/>
      <c r="F37" s="685"/>
      <c r="G37" s="546"/>
      <c r="H37" s="553"/>
    </row>
    <row r="38" spans="2:8" ht="15" thickBot="1" x14ac:dyDescent="0.25">
      <c r="B38" s="673" t="s">
        <v>30</v>
      </c>
      <c r="C38" s="686"/>
      <c r="D38" s="687"/>
      <c r="E38" s="688"/>
      <c r="F38" s="539"/>
      <c r="G38" s="688"/>
      <c r="H38" s="558"/>
    </row>
    <row r="39" spans="2:8" ht="15" thickBot="1" x14ac:dyDescent="0.25">
      <c r="B39" s="689" t="s">
        <v>33</v>
      </c>
      <c r="C39" s="690" t="s">
        <v>174</v>
      </c>
      <c r="D39" s="691"/>
      <c r="E39" s="692">
        <f>SUM(E34:E38)</f>
        <v>0</v>
      </c>
      <c r="F39" s="693"/>
      <c r="G39" s="692"/>
      <c r="H39" s="694"/>
    </row>
  </sheetData>
  <mergeCells count="14">
    <mergeCell ref="C2:H2"/>
    <mergeCell ref="B3:H3"/>
    <mergeCell ref="B4:H4"/>
    <mergeCell ref="B5:H5"/>
    <mergeCell ref="B7:B9"/>
    <mergeCell ref="C7:C9"/>
    <mergeCell ref="D7:D9"/>
    <mergeCell ref="C33:D33"/>
    <mergeCell ref="C25:H25"/>
    <mergeCell ref="B26:H26"/>
    <mergeCell ref="B27:H27"/>
    <mergeCell ref="B28:H28"/>
    <mergeCell ref="B30:B32"/>
    <mergeCell ref="C30:D3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42" zoomScaleNormal="100" workbookViewId="0">
      <selection activeCell="I46" sqref="I46:I64"/>
    </sheetView>
  </sheetViews>
  <sheetFormatPr defaultRowHeight="14.25" x14ac:dyDescent="0.2"/>
  <cols>
    <col min="1" max="1" width="4.125"/>
    <col min="2" max="2" width="31.5"/>
    <col min="3" max="3" width="10"/>
    <col min="4" max="4" width="10.25"/>
    <col min="5" max="5" width="9.625"/>
    <col min="6" max="6" width="37.75" customWidth="1"/>
    <col min="7" max="7" width="10"/>
    <col min="8" max="8" width="9.875"/>
    <col min="9" max="9" width="10.25"/>
    <col min="10" max="1025" width="8.875"/>
  </cols>
  <sheetData>
    <row r="1" spans="1:9" x14ac:dyDescent="0.2">
      <c r="A1" s="1209" t="s">
        <v>1057</v>
      </c>
      <c r="B1" s="1209"/>
      <c r="C1" s="1209"/>
      <c r="D1" s="1209"/>
      <c r="E1" s="1209"/>
      <c r="F1" s="1209"/>
      <c r="G1" s="1209"/>
    </row>
    <row r="3" spans="1:9" ht="15.75" x14ac:dyDescent="0.25">
      <c r="A3" s="1214" t="s">
        <v>582</v>
      </c>
      <c r="B3" s="1214"/>
      <c r="C3" s="1214"/>
      <c r="D3" s="1214"/>
      <c r="E3" s="1214"/>
      <c r="F3" s="1214"/>
      <c r="G3" s="1214"/>
      <c r="H3" s="1214"/>
      <c r="I3" s="1214"/>
    </row>
    <row r="4" spans="1:9" ht="15.75" x14ac:dyDescent="0.25">
      <c r="A4" s="1214" t="s">
        <v>583</v>
      </c>
      <c r="B4" s="1214"/>
      <c r="C4" s="1214"/>
      <c r="D4" s="1214"/>
      <c r="E4" s="1214"/>
      <c r="F4" s="1214"/>
      <c r="G4" s="1214"/>
      <c r="H4" s="1214"/>
      <c r="I4" s="1214"/>
    </row>
    <row r="5" spans="1:9" x14ac:dyDescent="0.2">
      <c r="A5" s="445"/>
      <c r="B5" s="445"/>
      <c r="C5" s="445"/>
      <c r="D5" s="445"/>
      <c r="E5" s="445"/>
      <c r="F5" s="445"/>
      <c r="G5" s="445"/>
      <c r="H5" s="445"/>
      <c r="I5" s="445"/>
    </row>
    <row r="6" spans="1:9" x14ac:dyDescent="0.2">
      <c r="B6" s="387"/>
      <c r="C6" s="387"/>
      <c r="D6" s="387"/>
      <c r="E6" s="387"/>
      <c r="F6" s="446"/>
      <c r="G6" s="446" t="s">
        <v>724</v>
      </c>
    </row>
    <row r="7" spans="1:9" ht="13.5" customHeight="1" x14ac:dyDescent="0.2">
      <c r="A7" s="1228" t="s">
        <v>2</v>
      </c>
      <c r="B7" s="1243" t="s">
        <v>518</v>
      </c>
      <c r="C7" s="1243"/>
      <c r="D7" s="1243"/>
      <c r="E7" s="1243"/>
      <c r="F7" s="1243" t="s">
        <v>519</v>
      </c>
      <c r="G7" s="1243"/>
      <c r="H7" s="1243"/>
      <c r="I7" s="1243"/>
    </row>
    <row r="8" spans="1:9" ht="25.5" x14ac:dyDescent="0.2">
      <c r="A8" s="1228"/>
      <c r="B8" s="447" t="s">
        <v>492</v>
      </c>
      <c r="C8" s="448" t="s">
        <v>929</v>
      </c>
      <c r="D8" s="448" t="s">
        <v>967</v>
      </c>
      <c r="E8" s="448" t="s">
        <v>1058</v>
      </c>
      <c r="F8" s="449" t="s">
        <v>492</v>
      </c>
      <c r="G8" s="448" t="s">
        <v>930</v>
      </c>
      <c r="H8" s="448" t="s">
        <v>967</v>
      </c>
      <c r="I8" s="448" t="s">
        <v>1058</v>
      </c>
    </row>
    <row r="9" spans="1:9" x14ac:dyDescent="0.2">
      <c r="A9" s="271" t="s">
        <v>11</v>
      </c>
      <c r="B9" s="213" t="s">
        <v>12</v>
      </c>
      <c r="C9" s="109" t="s">
        <v>13</v>
      </c>
      <c r="D9" s="109" t="s">
        <v>14</v>
      </c>
      <c r="E9" s="109" t="s">
        <v>15</v>
      </c>
      <c r="F9" s="110" t="s">
        <v>16</v>
      </c>
      <c r="G9" s="312" t="s">
        <v>17</v>
      </c>
      <c r="H9" s="450" t="s">
        <v>18</v>
      </c>
      <c r="I9" s="451" t="s">
        <v>19</v>
      </c>
    </row>
    <row r="10" spans="1:9" x14ac:dyDescent="0.2">
      <c r="A10" s="929" t="s">
        <v>22</v>
      </c>
      <c r="B10" s="905" t="s">
        <v>584</v>
      </c>
      <c r="C10" s="1178">
        <v>45500</v>
      </c>
      <c r="D10" s="1178">
        <v>46000</v>
      </c>
      <c r="E10" s="1178">
        <v>46500</v>
      </c>
      <c r="F10" s="905" t="s">
        <v>585</v>
      </c>
      <c r="G10" s="1178">
        <v>13500</v>
      </c>
      <c r="H10" s="1178">
        <v>13700</v>
      </c>
      <c r="I10" s="1178">
        <v>14000</v>
      </c>
    </row>
    <row r="11" spans="1:9" x14ac:dyDescent="0.2">
      <c r="A11" s="1169" t="s">
        <v>24</v>
      </c>
      <c r="B11" s="1169" t="s">
        <v>586</v>
      </c>
      <c r="C11" s="1178">
        <v>4960</v>
      </c>
      <c r="D11" s="1178">
        <v>5000</v>
      </c>
      <c r="E11" s="1178">
        <v>5050</v>
      </c>
      <c r="F11" s="904" t="s">
        <v>587</v>
      </c>
      <c r="G11" s="1178">
        <v>2580</v>
      </c>
      <c r="H11" s="1178">
        <v>2550</v>
      </c>
      <c r="I11" s="1178">
        <v>2600</v>
      </c>
    </row>
    <row r="12" spans="1:9" x14ac:dyDescent="0.2">
      <c r="A12" s="1169" t="s">
        <v>26</v>
      </c>
      <c r="B12" s="1169" t="s">
        <v>588</v>
      </c>
      <c r="C12" s="1178">
        <v>5350</v>
      </c>
      <c r="D12" s="1178">
        <v>5500</v>
      </c>
      <c r="E12" s="1178">
        <v>5750</v>
      </c>
      <c r="F12" s="1169" t="s">
        <v>589</v>
      </c>
      <c r="G12" s="1178">
        <v>12030</v>
      </c>
      <c r="H12" s="1178">
        <v>12200</v>
      </c>
      <c r="I12" s="1178">
        <v>12500</v>
      </c>
    </row>
    <row r="13" spans="1:9" x14ac:dyDescent="0.2">
      <c r="A13" s="1169" t="s">
        <v>28</v>
      </c>
      <c r="B13" s="1169" t="s">
        <v>590</v>
      </c>
      <c r="C13" s="1178"/>
      <c r="D13" s="1178"/>
      <c r="E13" s="1178"/>
      <c r="F13" s="1169" t="s">
        <v>591</v>
      </c>
      <c r="G13" s="1178">
        <v>4900</v>
      </c>
      <c r="H13" s="1178">
        <v>4950</v>
      </c>
      <c r="I13" s="1178">
        <v>5000</v>
      </c>
    </row>
    <row r="14" spans="1:9" x14ac:dyDescent="0.2">
      <c r="A14" s="1169" t="s">
        <v>30</v>
      </c>
      <c r="B14" s="905"/>
      <c r="C14" s="1178"/>
      <c r="D14" s="1178"/>
      <c r="E14" s="1178"/>
      <c r="F14" s="1169" t="s">
        <v>592</v>
      </c>
      <c r="G14" s="1178">
        <v>22300</v>
      </c>
      <c r="H14" s="1178">
        <v>22600</v>
      </c>
      <c r="I14" s="1178">
        <v>22700</v>
      </c>
    </row>
    <row r="15" spans="1:9" x14ac:dyDescent="0.2">
      <c r="A15" s="1169" t="s">
        <v>33</v>
      </c>
      <c r="B15" s="905"/>
      <c r="C15" s="1178"/>
      <c r="D15" s="1178"/>
      <c r="E15" s="1178"/>
      <c r="F15" s="1169" t="s">
        <v>593</v>
      </c>
      <c r="G15" s="1178">
        <v>500</v>
      </c>
      <c r="H15" s="1178">
        <v>500</v>
      </c>
      <c r="I15" s="1178">
        <v>500</v>
      </c>
    </row>
    <row r="16" spans="1:9" x14ac:dyDescent="0.2">
      <c r="A16" s="1169" t="s">
        <v>36</v>
      </c>
      <c r="B16" s="905"/>
      <c r="C16" s="1178"/>
      <c r="D16" s="1178"/>
      <c r="E16" s="1178"/>
      <c r="F16" s="1169" t="s">
        <v>594</v>
      </c>
      <c r="G16" s="1178">
        <v>0</v>
      </c>
      <c r="H16" s="1178">
        <v>0</v>
      </c>
      <c r="I16" s="1178">
        <v>0</v>
      </c>
    </row>
    <row r="17" spans="1:9" ht="25.5" x14ac:dyDescent="0.2">
      <c r="A17" s="1169" t="s">
        <v>38</v>
      </c>
      <c r="B17" s="1170" t="s">
        <v>595</v>
      </c>
      <c r="C17" s="1179">
        <v>55810</v>
      </c>
      <c r="D17" s="1179">
        <v>56500</v>
      </c>
      <c r="E17" s="1179">
        <v>57300</v>
      </c>
      <c r="F17" s="1170" t="s">
        <v>596</v>
      </c>
      <c r="G17" s="1179">
        <v>55810</v>
      </c>
      <c r="H17" s="1179">
        <v>56500</v>
      </c>
      <c r="I17" s="1179">
        <v>57300</v>
      </c>
    </row>
    <row r="18" spans="1:9" x14ac:dyDescent="0.2">
      <c r="A18" s="1169" t="s">
        <v>40</v>
      </c>
      <c r="B18" s="1170"/>
      <c r="C18" s="1179"/>
      <c r="D18" s="1179"/>
      <c r="E18" s="1179"/>
      <c r="F18" s="905"/>
      <c r="G18" s="1178"/>
      <c r="H18" s="1178"/>
      <c r="I18" s="1178"/>
    </row>
    <row r="19" spans="1:9" x14ac:dyDescent="0.2">
      <c r="A19" s="1169" t="s">
        <v>42</v>
      </c>
      <c r="B19" s="1169" t="s">
        <v>597</v>
      </c>
      <c r="C19" s="1178"/>
      <c r="D19" s="1178"/>
      <c r="E19" s="1178"/>
      <c r="F19" s="1169" t="s">
        <v>598</v>
      </c>
      <c r="G19" s="1178"/>
      <c r="H19" s="1178"/>
      <c r="I19" s="1178"/>
    </row>
    <row r="20" spans="1:9" x14ac:dyDescent="0.2">
      <c r="A20" s="1169" t="s">
        <v>45</v>
      </c>
      <c r="B20" s="1169" t="s">
        <v>599</v>
      </c>
      <c r="C20" s="1178"/>
      <c r="D20" s="1178"/>
      <c r="E20" s="1178"/>
      <c r="F20" s="1169" t="s">
        <v>600</v>
      </c>
      <c r="G20" s="1178"/>
      <c r="H20" s="1178"/>
      <c r="I20" s="1178"/>
    </row>
    <row r="21" spans="1:9" x14ac:dyDescent="0.2">
      <c r="A21" s="1169" t="s">
        <v>48</v>
      </c>
      <c r="B21" s="1169" t="s">
        <v>601</v>
      </c>
      <c r="C21" s="1178"/>
      <c r="D21" s="1178"/>
      <c r="E21" s="1178"/>
      <c r="F21" s="1169" t="s">
        <v>602</v>
      </c>
      <c r="G21" s="1178">
        <v>1560</v>
      </c>
      <c r="H21" s="1178">
        <v>1600</v>
      </c>
      <c r="I21" s="1178">
        <v>1650</v>
      </c>
    </row>
    <row r="22" spans="1:9" x14ac:dyDescent="0.2">
      <c r="A22" s="1169" t="s">
        <v>50</v>
      </c>
      <c r="B22" s="1169" t="s">
        <v>603</v>
      </c>
      <c r="C22" s="1178"/>
      <c r="D22" s="1178"/>
      <c r="E22" s="1178"/>
      <c r="F22" s="1169" t="s">
        <v>604</v>
      </c>
      <c r="G22" s="1178"/>
      <c r="H22" s="1178"/>
      <c r="I22" s="1177"/>
    </row>
    <row r="23" spans="1:9" x14ac:dyDescent="0.2">
      <c r="A23" s="1169" t="s">
        <v>52</v>
      </c>
      <c r="B23" s="1169" t="s">
        <v>725</v>
      </c>
      <c r="C23" s="1178">
        <v>1560</v>
      </c>
      <c r="D23" s="1178">
        <v>1600</v>
      </c>
      <c r="E23" s="1178">
        <v>1650</v>
      </c>
      <c r="F23" s="1169" t="s">
        <v>606</v>
      </c>
      <c r="G23" s="1178"/>
      <c r="H23" s="1178"/>
      <c r="I23" s="1177"/>
    </row>
    <row r="24" spans="1:9" x14ac:dyDescent="0.2">
      <c r="A24" s="1169" t="s">
        <v>54</v>
      </c>
      <c r="B24" s="1169" t="s">
        <v>607</v>
      </c>
      <c r="C24" s="1178"/>
      <c r="D24" s="1178"/>
      <c r="E24" s="1178"/>
      <c r="F24" s="1169" t="s">
        <v>608</v>
      </c>
      <c r="G24" s="1178"/>
      <c r="H24" s="1178"/>
      <c r="I24" s="1177"/>
    </row>
    <row r="25" spans="1:9" x14ac:dyDescent="0.2">
      <c r="A25" s="1169" t="s">
        <v>57</v>
      </c>
      <c r="B25" s="1169" t="s">
        <v>609</v>
      </c>
      <c r="C25" s="1178"/>
      <c r="D25" s="1178"/>
      <c r="E25" s="1178"/>
      <c r="F25" s="1169" t="s">
        <v>610</v>
      </c>
      <c r="G25" s="1178"/>
      <c r="H25" s="1178"/>
      <c r="I25" s="1177"/>
    </row>
    <row r="26" spans="1:9" x14ac:dyDescent="0.2">
      <c r="A26" s="1169" t="s">
        <v>60</v>
      </c>
      <c r="B26" s="1169" t="s">
        <v>611</v>
      </c>
      <c r="C26" s="1178"/>
      <c r="D26" s="1178"/>
      <c r="E26" s="1178"/>
      <c r="F26" s="1169" t="s">
        <v>612</v>
      </c>
      <c r="G26" s="1178"/>
      <c r="H26" s="1178"/>
      <c r="I26" s="1177"/>
    </row>
    <row r="27" spans="1:9" ht="25.5" x14ac:dyDescent="0.2">
      <c r="A27" s="1169" t="s">
        <v>61</v>
      </c>
      <c r="B27" s="904" t="s">
        <v>613</v>
      </c>
      <c r="C27" s="1178"/>
      <c r="D27" s="1178"/>
      <c r="E27" s="1178"/>
      <c r="F27" s="904" t="s">
        <v>614</v>
      </c>
      <c r="G27" s="1178"/>
      <c r="H27" s="1178"/>
      <c r="I27" s="1178"/>
    </row>
    <row r="28" spans="1:9" x14ac:dyDescent="0.2">
      <c r="A28" s="1169" t="s">
        <v>64</v>
      </c>
      <c r="B28" s="928" t="s">
        <v>615</v>
      </c>
      <c r="C28" s="1179"/>
      <c r="D28" s="1179"/>
      <c r="E28" s="1179"/>
      <c r="F28" s="928" t="s">
        <v>616</v>
      </c>
      <c r="G28" s="1179">
        <v>0</v>
      </c>
      <c r="H28" s="1179">
        <v>0</v>
      </c>
      <c r="I28" s="1179">
        <v>0</v>
      </c>
    </row>
    <row r="29" spans="1:9" x14ac:dyDescent="0.2">
      <c r="A29" s="1169" t="s">
        <v>93</v>
      </c>
      <c r="B29" s="928"/>
      <c r="C29" s="1179"/>
      <c r="D29" s="1179"/>
      <c r="E29" s="1179"/>
      <c r="F29" s="905"/>
      <c r="G29" s="1178"/>
      <c r="H29" s="1178"/>
      <c r="I29" s="1178"/>
    </row>
    <row r="30" spans="1:9" x14ac:dyDescent="0.2">
      <c r="A30" s="929" t="s">
        <v>95</v>
      </c>
      <c r="B30" s="928" t="s">
        <v>617</v>
      </c>
      <c r="C30" s="1179">
        <v>57370</v>
      </c>
      <c r="D30" s="1179">
        <v>58100</v>
      </c>
      <c r="E30" s="1179">
        <v>58950</v>
      </c>
      <c r="F30" s="928" t="s">
        <v>618</v>
      </c>
      <c r="G30" s="1179">
        <v>57370</v>
      </c>
      <c r="H30" s="1179">
        <v>58100</v>
      </c>
      <c r="I30" s="1179">
        <v>58950</v>
      </c>
    </row>
    <row r="31" spans="1:9" x14ac:dyDescent="0.2">
      <c r="A31" s="36"/>
      <c r="B31" s="36"/>
      <c r="C31" s="36"/>
      <c r="D31" s="36"/>
      <c r="E31" s="36"/>
      <c r="F31" s="36"/>
      <c r="G31" s="36"/>
      <c r="H31" s="36"/>
      <c r="I31" s="36"/>
    </row>
    <row r="32" spans="1:9" x14ac:dyDescent="0.2">
      <c r="A32" s="36"/>
      <c r="B32" s="36"/>
      <c r="C32" s="36"/>
      <c r="D32" s="36"/>
      <c r="E32" s="36"/>
      <c r="F32" s="36"/>
      <c r="G32" s="36"/>
      <c r="H32" s="36"/>
      <c r="I32" s="36"/>
    </row>
    <row r="36" spans="1:9" x14ac:dyDescent="0.2">
      <c r="A36" s="1209" t="s">
        <v>1059</v>
      </c>
      <c r="B36" s="1209"/>
      <c r="C36" s="1209"/>
      <c r="D36" s="1209"/>
      <c r="E36" s="1209"/>
      <c r="F36" s="1209"/>
      <c r="G36" s="1209"/>
    </row>
    <row r="37" spans="1:9" x14ac:dyDescent="0.2">
      <c r="A37" s="1290">
        <v>2</v>
      </c>
      <c r="B37" s="1290"/>
      <c r="C37" s="1290"/>
      <c r="D37" s="1290"/>
      <c r="E37" s="1290"/>
      <c r="F37" s="1290"/>
      <c r="G37" s="1290"/>
      <c r="H37" s="1290"/>
      <c r="I37" s="1290"/>
    </row>
    <row r="39" spans="1:9" ht="15.75" x14ac:dyDescent="0.25">
      <c r="A39" s="1214" t="s">
        <v>582</v>
      </c>
      <c r="B39" s="1214"/>
      <c r="C39" s="1214"/>
      <c r="D39" s="1214"/>
      <c r="E39" s="1214"/>
      <c r="F39" s="1214"/>
      <c r="G39" s="1214"/>
      <c r="H39" s="1214"/>
      <c r="I39" s="1214"/>
    </row>
    <row r="40" spans="1:9" ht="15.75" x14ac:dyDescent="0.25">
      <c r="A40" s="1214" t="s">
        <v>619</v>
      </c>
      <c r="B40" s="1214"/>
      <c r="C40" s="1214"/>
      <c r="D40" s="1214"/>
      <c r="E40" s="1214"/>
      <c r="F40" s="1214"/>
      <c r="G40" s="1214"/>
      <c r="H40" s="1214"/>
      <c r="I40" s="1214"/>
    </row>
    <row r="41" spans="1:9" x14ac:dyDescent="0.2">
      <c r="A41" s="445"/>
      <c r="B41" s="445"/>
      <c r="C41" s="445"/>
      <c r="D41" s="445"/>
      <c r="E41" s="445"/>
      <c r="F41" s="445"/>
      <c r="G41" s="445"/>
      <c r="H41" s="445"/>
      <c r="I41" s="445"/>
    </row>
    <row r="42" spans="1:9" x14ac:dyDescent="0.2">
      <c r="B42" s="387"/>
      <c r="C42" s="387"/>
      <c r="D42" s="387"/>
      <c r="E42" s="387"/>
      <c r="F42" s="446"/>
      <c r="G42" s="446" t="s">
        <v>574</v>
      </c>
    </row>
    <row r="43" spans="1:9" ht="13.5" customHeight="1" x14ac:dyDescent="0.2">
      <c r="A43" s="1228" t="s">
        <v>2</v>
      </c>
      <c r="B43" s="1243" t="s">
        <v>518</v>
      </c>
      <c r="C43" s="1243"/>
      <c r="D43" s="1243"/>
      <c r="E43" s="1243"/>
      <c r="F43" s="1243" t="s">
        <v>519</v>
      </c>
      <c r="G43" s="1243"/>
      <c r="H43" s="1243"/>
      <c r="I43" s="1243"/>
    </row>
    <row r="44" spans="1:9" ht="25.5" x14ac:dyDescent="0.2">
      <c r="A44" s="1291"/>
      <c r="B44" s="1173" t="s">
        <v>492</v>
      </c>
      <c r="C44" s="1174" t="s">
        <v>929</v>
      </c>
      <c r="D44" s="1174" t="s">
        <v>967</v>
      </c>
      <c r="E44" s="1174" t="s">
        <v>1058</v>
      </c>
      <c r="F44" s="1173" t="s">
        <v>492</v>
      </c>
      <c r="G44" s="1174" t="s">
        <v>929</v>
      </c>
      <c r="H44" s="1174" t="s">
        <v>967</v>
      </c>
      <c r="I44" s="1174" t="s">
        <v>1058</v>
      </c>
    </row>
    <row r="45" spans="1:9" x14ac:dyDescent="0.2">
      <c r="A45" s="1171" t="s">
        <v>11</v>
      </c>
      <c r="B45" s="1167" t="s">
        <v>12</v>
      </c>
      <c r="C45" s="1167" t="s">
        <v>13</v>
      </c>
      <c r="D45" s="1167" t="s">
        <v>14</v>
      </c>
      <c r="E45" s="1167" t="s">
        <v>15</v>
      </c>
      <c r="F45" s="1167" t="s">
        <v>16</v>
      </c>
      <c r="G45" s="1175" t="s">
        <v>17</v>
      </c>
      <c r="H45" s="1176" t="s">
        <v>18</v>
      </c>
      <c r="I45" s="1176" t="s">
        <v>19</v>
      </c>
    </row>
    <row r="46" spans="1:9" x14ac:dyDescent="0.2">
      <c r="A46" s="1172" t="s">
        <v>69</v>
      </c>
      <c r="B46" s="905" t="s">
        <v>620</v>
      </c>
      <c r="C46" s="1178">
        <v>5000</v>
      </c>
      <c r="D46" s="1178">
        <v>4500</v>
      </c>
      <c r="E46" s="1178">
        <v>4200</v>
      </c>
      <c r="F46" s="905" t="s">
        <v>621</v>
      </c>
      <c r="G46" s="1178">
        <v>5000</v>
      </c>
      <c r="H46" s="1178">
        <v>4500</v>
      </c>
      <c r="I46" s="1178">
        <v>4200</v>
      </c>
    </row>
    <row r="47" spans="1:9" x14ac:dyDescent="0.2">
      <c r="A47" s="345" t="s">
        <v>98</v>
      </c>
      <c r="B47" s="1169" t="s">
        <v>622</v>
      </c>
      <c r="C47" s="1178"/>
      <c r="D47" s="1178"/>
      <c r="E47" s="1178"/>
      <c r="F47" s="905" t="s">
        <v>623</v>
      </c>
      <c r="G47" s="1178"/>
      <c r="H47" s="1178"/>
      <c r="I47" s="1178"/>
    </row>
    <row r="48" spans="1:9" x14ac:dyDescent="0.2">
      <c r="A48" s="345" t="s">
        <v>100</v>
      </c>
      <c r="B48" s="1169" t="s">
        <v>624</v>
      </c>
      <c r="C48" s="1178">
        <v>0</v>
      </c>
      <c r="D48" s="1178">
        <v>0</v>
      </c>
      <c r="E48" s="1178">
        <v>0</v>
      </c>
      <c r="F48" s="905" t="s">
        <v>625</v>
      </c>
      <c r="G48" s="1178"/>
      <c r="H48" s="1178"/>
      <c r="I48" s="1178"/>
    </row>
    <row r="49" spans="1:9" ht="25.5" x14ac:dyDescent="0.2">
      <c r="A49" s="345" t="s">
        <v>102</v>
      </c>
      <c r="B49" s="1170" t="s">
        <v>626</v>
      </c>
      <c r="C49" s="1179">
        <v>5000</v>
      </c>
      <c r="D49" s="1179">
        <v>4500</v>
      </c>
      <c r="E49" s="1179">
        <v>4200</v>
      </c>
      <c r="F49" s="1170" t="s">
        <v>627</v>
      </c>
      <c r="G49" s="1179">
        <v>5000</v>
      </c>
      <c r="H49" s="1179">
        <v>4500</v>
      </c>
      <c r="I49" s="1179">
        <v>4200</v>
      </c>
    </row>
    <row r="50" spans="1:9" x14ac:dyDescent="0.2">
      <c r="A50" s="345" t="s">
        <v>104</v>
      </c>
      <c r="B50" s="905"/>
      <c r="C50" s="1178"/>
      <c r="D50" s="1178"/>
      <c r="E50" s="1178"/>
      <c r="F50" s="905"/>
      <c r="G50" s="1178"/>
      <c r="H50" s="1178"/>
      <c r="I50" s="1178"/>
    </row>
    <row r="51" spans="1:9" x14ac:dyDescent="0.2">
      <c r="A51" s="345" t="s">
        <v>106</v>
      </c>
      <c r="B51" s="1169" t="s">
        <v>597</v>
      </c>
      <c r="C51" s="1178"/>
      <c r="D51" s="1178"/>
      <c r="E51" s="1178"/>
      <c r="F51" s="905" t="s">
        <v>598</v>
      </c>
      <c r="G51" s="1178">
        <v>410</v>
      </c>
      <c r="H51" s="1178">
        <v>410</v>
      </c>
      <c r="I51" s="1178">
        <v>410</v>
      </c>
    </row>
    <row r="52" spans="1:9" x14ac:dyDescent="0.2">
      <c r="A52" s="345" t="s">
        <v>108</v>
      </c>
      <c r="B52" s="1169" t="s">
        <v>599</v>
      </c>
      <c r="C52" s="1178"/>
      <c r="D52" s="1178"/>
      <c r="E52" s="1178"/>
      <c r="F52" s="905" t="s">
        <v>600</v>
      </c>
      <c r="G52" s="1178"/>
      <c r="H52" s="1178"/>
      <c r="I52" s="1178"/>
    </row>
    <row r="53" spans="1:9" x14ac:dyDescent="0.2">
      <c r="A53" s="345" t="s">
        <v>109</v>
      </c>
      <c r="B53" s="1169" t="s">
        <v>601</v>
      </c>
      <c r="C53" s="1178">
        <v>410</v>
      </c>
      <c r="D53" s="1178">
        <v>410</v>
      </c>
      <c r="E53" s="1178">
        <v>410</v>
      </c>
      <c r="F53" s="905" t="s">
        <v>602</v>
      </c>
      <c r="G53" s="1178"/>
      <c r="H53" s="1178"/>
      <c r="I53" s="1178"/>
    </row>
    <row r="54" spans="1:9" x14ac:dyDescent="0.2">
      <c r="A54" s="345" t="s">
        <v>110</v>
      </c>
      <c r="B54" s="1169" t="s">
        <v>603</v>
      </c>
      <c r="C54" s="1178"/>
      <c r="D54" s="1178"/>
      <c r="E54" s="1178"/>
      <c r="F54" s="905" t="s">
        <v>604</v>
      </c>
      <c r="G54" s="1178"/>
      <c r="H54" s="1178"/>
      <c r="I54" s="1178"/>
    </row>
    <row r="55" spans="1:9" x14ac:dyDescent="0.2">
      <c r="A55" s="345" t="s">
        <v>112</v>
      </c>
      <c r="B55" s="1169" t="s">
        <v>605</v>
      </c>
      <c r="C55" s="1178"/>
      <c r="D55" s="1178"/>
      <c r="E55" s="1178"/>
      <c r="F55" s="905" t="s">
        <v>606</v>
      </c>
      <c r="G55" s="1178">
        <v>0</v>
      </c>
      <c r="H55" s="1178">
        <v>0</v>
      </c>
      <c r="I55" s="1178">
        <v>0</v>
      </c>
    </row>
    <row r="56" spans="1:9" x14ac:dyDescent="0.2">
      <c r="A56" s="345" t="s">
        <v>114</v>
      </c>
      <c r="B56" s="1169" t="s">
        <v>607</v>
      </c>
      <c r="C56" s="1178">
        <v>0</v>
      </c>
      <c r="D56" s="1178">
        <v>0</v>
      </c>
      <c r="E56" s="1178">
        <v>0</v>
      </c>
      <c r="F56" s="905" t="s">
        <v>608</v>
      </c>
      <c r="G56" s="1178"/>
      <c r="H56" s="1178"/>
      <c r="I56" s="1178"/>
    </row>
    <row r="57" spans="1:9" x14ac:dyDescent="0.2">
      <c r="A57" s="345" t="s">
        <v>116</v>
      </c>
      <c r="B57" s="1169" t="s">
        <v>609</v>
      </c>
      <c r="C57" s="1178"/>
      <c r="D57" s="1178"/>
      <c r="E57" s="1178"/>
      <c r="F57" s="905" t="s">
        <v>610</v>
      </c>
      <c r="G57" s="1178"/>
      <c r="H57" s="1178"/>
      <c r="I57" s="1178"/>
    </row>
    <row r="58" spans="1:9" x14ac:dyDescent="0.2">
      <c r="A58" s="345" t="s">
        <v>118</v>
      </c>
      <c r="B58" s="1169" t="s">
        <v>611</v>
      </c>
      <c r="C58" s="1178"/>
      <c r="D58" s="1178"/>
      <c r="E58" s="1178"/>
      <c r="F58" s="905" t="s">
        <v>612</v>
      </c>
      <c r="G58" s="1178"/>
      <c r="H58" s="1178"/>
      <c r="I58" s="1178"/>
    </row>
    <row r="59" spans="1:9" ht="25.5" x14ac:dyDescent="0.2">
      <c r="A59" s="345" t="s">
        <v>120</v>
      </c>
      <c r="B59" s="904" t="s">
        <v>613</v>
      </c>
      <c r="C59" s="1178"/>
      <c r="D59" s="1178"/>
      <c r="E59" s="1178"/>
      <c r="F59" s="904" t="s">
        <v>614</v>
      </c>
      <c r="G59" s="1178"/>
      <c r="H59" s="1178"/>
      <c r="I59" s="1178"/>
    </row>
    <row r="60" spans="1:9" x14ac:dyDescent="0.2">
      <c r="A60" s="345" t="s">
        <v>122</v>
      </c>
      <c r="B60" s="928" t="s">
        <v>615</v>
      </c>
      <c r="C60" s="1179">
        <v>0</v>
      </c>
      <c r="D60" s="1179">
        <v>0</v>
      </c>
      <c r="E60" s="1179">
        <v>0</v>
      </c>
      <c r="F60" s="928" t="s">
        <v>616</v>
      </c>
      <c r="G60" s="1179">
        <v>410</v>
      </c>
      <c r="H60" s="1179">
        <v>410</v>
      </c>
      <c r="I60" s="1179">
        <v>410</v>
      </c>
    </row>
    <row r="61" spans="1:9" x14ac:dyDescent="0.2">
      <c r="A61" s="345" t="s">
        <v>124</v>
      </c>
      <c r="B61" s="905"/>
      <c r="C61" s="1178"/>
      <c r="D61" s="1178"/>
      <c r="E61" s="1178"/>
      <c r="F61" s="905"/>
      <c r="G61" s="1178">
        <v>5410</v>
      </c>
      <c r="H61" s="1178">
        <v>4910</v>
      </c>
      <c r="I61" s="1178">
        <v>4500</v>
      </c>
    </row>
    <row r="62" spans="1:9" x14ac:dyDescent="0.2">
      <c r="A62" s="345" t="s">
        <v>126</v>
      </c>
      <c r="B62" s="928" t="s">
        <v>628</v>
      </c>
      <c r="C62" s="1179"/>
      <c r="D62" s="1179">
        <v>0</v>
      </c>
      <c r="E62" s="1179">
        <v>0</v>
      </c>
      <c r="F62" s="928" t="s">
        <v>629</v>
      </c>
      <c r="G62" s="1179"/>
      <c r="H62" s="1179"/>
      <c r="I62" s="1179"/>
    </row>
    <row r="63" spans="1:9" x14ac:dyDescent="0.2">
      <c r="A63" s="452" t="s">
        <v>128</v>
      </c>
      <c r="B63" s="905"/>
      <c r="C63" s="1178"/>
      <c r="D63" s="1178"/>
      <c r="E63" s="1178"/>
      <c r="F63" s="905"/>
      <c r="G63" s="1179"/>
      <c r="H63" s="1179"/>
      <c r="I63" s="1179"/>
    </row>
    <row r="64" spans="1:9" ht="21.75" customHeight="1" x14ac:dyDescent="0.2">
      <c r="A64" s="341" t="s">
        <v>130</v>
      </c>
      <c r="B64" s="120" t="s">
        <v>630</v>
      </c>
      <c r="C64" s="1184">
        <v>62780</v>
      </c>
      <c r="D64" s="1019">
        <v>63010</v>
      </c>
      <c r="E64" s="1019">
        <v>63560</v>
      </c>
      <c r="F64" s="145" t="s">
        <v>631</v>
      </c>
      <c r="G64" s="1185">
        <v>62780</v>
      </c>
      <c r="H64" s="1185">
        <v>63010</v>
      </c>
      <c r="I64" s="1185">
        <v>63560</v>
      </c>
    </row>
  </sheetData>
  <mergeCells count="13">
    <mergeCell ref="A1:G1"/>
    <mergeCell ref="A3:I3"/>
    <mergeCell ref="A4:I4"/>
    <mergeCell ref="A7:A8"/>
    <mergeCell ref="B7:E7"/>
    <mergeCell ref="F7:I7"/>
    <mergeCell ref="A36:G36"/>
    <mergeCell ref="A37:I37"/>
    <mergeCell ref="A39:I39"/>
    <mergeCell ref="A40:I40"/>
    <mergeCell ref="A43:A44"/>
    <mergeCell ref="B43:E43"/>
    <mergeCell ref="F43:I43"/>
  </mergeCells>
  <pageMargins left="0.7" right="0.7" top="1.14375" bottom="1.14375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zoomScaleNormal="100" workbookViewId="0">
      <selection activeCell="D13" sqref="D13"/>
    </sheetView>
  </sheetViews>
  <sheetFormatPr defaultRowHeight="14.25" x14ac:dyDescent="0.2"/>
  <cols>
    <col min="1" max="1" width="0.375" customWidth="1"/>
    <col min="2" max="2" width="3.875"/>
    <col min="3" max="3" width="39.75" customWidth="1"/>
    <col min="4" max="4" width="10.875"/>
    <col min="5" max="5" width="10.75"/>
    <col min="6" max="6" width="10.25"/>
    <col min="7" max="1025" width="8.875"/>
  </cols>
  <sheetData>
    <row r="1" spans="2:7" x14ac:dyDescent="0.2">
      <c r="B1" s="1209" t="s">
        <v>983</v>
      </c>
      <c r="C1" s="1209"/>
      <c r="D1" s="1209"/>
    </row>
    <row r="2" spans="2:7" x14ac:dyDescent="0.2">
      <c r="B2" s="31"/>
      <c r="C2" s="31"/>
      <c r="D2" s="31"/>
    </row>
    <row r="3" spans="2:7" ht="15.75" customHeight="1" x14ac:dyDescent="0.2">
      <c r="B3" s="1218" t="s">
        <v>984</v>
      </c>
      <c r="C3" s="1218"/>
      <c r="D3" s="1218"/>
      <c r="E3" s="1218"/>
      <c r="F3" s="1218"/>
      <c r="G3" s="1218"/>
    </row>
    <row r="4" spans="2:7" ht="15.75" customHeight="1" x14ac:dyDescent="0.2">
      <c r="B4" s="1218"/>
      <c r="C4" s="1218"/>
      <c r="D4" s="1218"/>
      <c r="E4" s="1218"/>
      <c r="F4" s="1218"/>
      <c r="G4" s="1218"/>
    </row>
    <row r="5" spans="2:7" x14ac:dyDescent="0.2">
      <c r="C5" s="36"/>
      <c r="D5" s="36"/>
    </row>
    <row r="6" spans="2:7" ht="35.25" customHeight="1" x14ac:dyDescent="0.25">
      <c r="B6" s="77" t="s">
        <v>2</v>
      </c>
      <c r="C6" s="39" t="s">
        <v>73</v>
      </c>
      <c r="D6" s="78" t="s">
        <v>6</v>
      </c>
      <c r="E6" s="79" t="s">
        <v>7</v>
      </c>
      <c r="F6" s="79" t="s">
        <v>8</v>
      </c>
      <c r="G6" s="79" t="s">
        <v>9</v>
      </c>
    </row>
    <row r="7" spans="2:7" ht="11.25" customHeight="1" x14ac:dyDescent="0.2">
      <c r="B7" s="41" t="s">
        <v>11</v>
      </c>
      <c r="C7" s="42" t="s">
        <v>12</v>
      </c>
      <c r="D7" s="80" t="s">
        <v>13</v>
      </c>
      <c r="E7" s="81" t="s">
        <v>14</v>
      </c>
      <c r="F7" s="81" t="s">
        <v>15</v>
      </c>
      <c r="G7" s="81" t="s">
        <v>16</v>
      </c>
    </row>
    <row r="8" spans="2:7" x14ac:dyDescent="0.2">
      <c r="B8" s="17" t="s">
        <v>22</v>
      </c>
      <c r="C8" s="46" t="s">
        <v>74</v>
      </c>
      <c r="D8" s="9"/>
      <c r="E8" s="51"/>
      <c r="F8" s="51"/>
      <c r="G8" s="51"/>
    </row>
    <row r="9" spans="2:7" x14ac:dyDescent="0.2">
      <c r="B9" s="27" t="s">
        <v>24</v>
      </c>
      <c r="C9" s="49" t="s">
        <v>75</v>
      </c>
      <c r="D9" s="9"/>
      <c r="E9" s="9">
        <v>0</v>
      </c>
      <c r="F9" s="9">
        <v>0</v>
      </c>
      <c r="G9" s="9"/>
    </row>
    <row r="10" spans="2:7" x14ac:dyDescent="0.2">
      <c r="B10" s="27" t="s">
        <v>26</v>
      </c>
      <c r="C10" s="61" t="s">
        <v>76</v>
      </c>
      <c r="D10" s="9"/>
      <c r="E10" s="9">
        <v>0</v>
      </c>
      <c r="F10" s="9">
        <v>0</v>
      </c>
      <c r="G10" s="9"/>
    </row>
    <row r="11" spans="2:7" x14ac:dyDescent="0.2">
      <c r="B11" s="27" t="s">
        <v>28</v>
      </c>
      <c r="C11" s="61" t="s">
        <v>77</v>
      </c>
      <c r="D11" s="9"/>
      <c r="E11" s="9">
        <v>0</v>
      </c>
      <c r="F11" s="9">
        <v>0</v>
      </c>
      <c r="G11" s="9"/>
    </row>
    <row r="12" spans="2:7" x14ac:dyDescent="0.2">
      <c r="B12" s="27" t="s">
        <v>30</v>
      </c>
      <c r="C12" s="61" t="s">
        <v>78</v>
      </c>
      <c r="D12" s="9"/>
      <c r="E12" s="9"/>
      <c r="F12" s="9"/>
      <c r="G12" s="9"/>
    </row>
    <row r="13" spans="2:7" x14ac:dyDescent="0.2">
      <c r="B13" s="27" t="s">
        <v>33</v>
      </c>
      <c r="C13" s="61" t="s">
        <v>79</v>
      </c>
      <c r="D13" s="9"/>
      <c r="E13" s="9"/>
      <c r="F13" s="9"/>
      <c r="G13" s="9"/>
    </row>
    <row r="14" spans="2:7" x14ac:dyDescent="0.2">
      <c r="B14" s="27" t="s">
        <v>36</v>
      </c>
      <c r="C14" s="61" t="s">
        <v>80</v>
      </c>
      <c r="D14" s="82"/>
      <c r="E14" s="9"/>
      <c r="F14" s="9"/>
      <c r="G14" s="9"/>
    </row>
    <row r="15" spans="2:7" x14ac:dyDescent="0.2">
      <c r="B15" s="27" t="s">
        <v>38</v>
      </c>
      <c r="C15" s="61" t="s">
        <v>81</v>
      </c>
      <c r="D15" s="9"/>
      <c r="E15" s="9"/>
      <c r="F15" s="9"/>
      <c r="G15" s="9"/>
    </row>
    <row r="16" spans="2:7" s="83" customFormat="1" ht="12.75" x14ac:dyDescent="0.2">
      <c r="B16" s="27" t="s">
        <v>40</v>
      </c>
      <c r="C16" s="61" t="s">
        <v>82</v>
      </c>
      <c r="D16" s="9"/>
      <c r="E16" s="9"/>
      <c r="F16" s="9"/>
      <c r="G16" s="9"/>
    </row>
    <row r="17" spans="1:7" x14ac:dyDescent="0.2">
      <c r="B17" s="27" t="s">
        <v>42</v>
      </c>
      <c r="C17" s="61" t="s">
        <v>83</v>
      </c>
      <c r="D17" s="9"/>
      <c r="E17" s="9"/>
      <c r="F17" s="9"/>
      <c r="G17" s="9"/>
    </row>
    <row r="18" spans="1:7" x14ac:dyDescent="0.2">
      <c r="B18" s="27" t="s">
        <v>45</v>
      </c>
      <c r="C18" s="50" t="s">
        <v>84</v>
      </c>
      <c r="D18" s="6"/>
      <c r="E18" s="9"/>
      <c r="F18" s="9"/>
      <c r="G18" s="9"/>
    </row>
    <row r="19" spans="1:7" x14ac:dyDescent="0.2">
      <c r="B19" s="27" t="s">
        <v>48</v>
      </c>
      <c r="C19" s="51" t="s">
        <v>85</v>
      </c>
      <c r="D19" s="84"/>
      <c r="E19" s="9"/>
      <c r="F19" s="9"/>
      <c r="G19" s="9"/>
    </row>
    <row r="20" spans="1:7" x14ac:dyDescent="0.2">
      <c r="B20" s="27" t="s">
        <v>50</v>
      </c>
      <c r="C20" s="61" t="s">
        <v>86</v>
      </c>
      <c r="D20" s="84"/>
      <c r="E20" s="9"/>
      <c r="F20" s="9"/>
      <c r="G20" s="9"/>
    </row>
    <row r="21" spans="1:7" x14ac:dyDescent="0.2">
      <c r="B21" s="27" t="s">
        <v>52</v>
      </c>
      <c r="C21" s="51" t="s">
        <v>87</v>
      </c>
      <c r="D21" s="84"/>
      <c r="E21" s="9"/>
      <c r="F21" s="9"/>
      <c r="G21" s="9"/>
    </row>
    <row r="22" spans="1:7" ht="13.5" customHeight="1" x14ac:dyDescent="0.2">
      <c r="B22" s="27" t="s">
        <v>54</v>
      </c>
      <c r="C22" s="52" t="s">
        <v>88</v>
      </c>
      <c r="D22" s="85"/>
      <c r="E22" s="9"/>
      <c r="F22" s="9"/>
      <c r="G22" s="9"/>
    </row>
    <row r="23" spans="1:7" x14ac:dyDescent="0.2">
      <c r="B23" s="53" t="s">
        <v>57</v>
      </c>
      <c r="C23" s="54" t="s">
        <v>89</v>
      </c>
      <c r="D23" s="86">
        <v>0</v>
      </c>
      <c r="E23" s="86">
        <v>0</v>
      </c>
      <c r="F23" s="86">
        <v>0</v>
      </c>
      <c r="G23" s="87">
        <v>0</v>
      </c>
    </row>
    <row r="24" spans="1:7" x14ac:dyDescent="0.2">
      <c r="B24" s="23"/>
      <c r="C24" s="46"/>
      <c r="D24" s="88"/>
      <c r="E24" s="24"/>
      <c r="F24" s="24"/>
      <c r="G24" s="24"/>
    </row>
    <row r="25" spans="1:7" s="83" customFormat="1" ht="12.75" x14ac:dyDescent="0.2">
      <c r="B25" s="17" t="s">
        <v>60</v>
      </c>
      <c r="C25" s="58" t="s">
        <v>90</v>
      </c>
      <c r="D25" s="59"/>
      <c r="E25" s="89"/>
      <c r="F25" s="89"/>
      <c r="G25" s="89"/>
    </row>
    <row r="26" spans="1:7" x14ac:dyDescent="0.2">
      <c r="B26" s="27" t="s">
        <v>61</v>
      </c>
      <c r="C26" s="61" t="s">
        <v>91</v>
      </c>
      <c r="D26" s="9">
        <v>0</v>
      </c>
      <c r="E26" s="9">
        <v>0</v>
      </c>
      <c r="F26" s="9"/>
      <c r="G26" s="9"/>
    </row>
    <row r="27" spans="1:7" x14ac:dyDescent="0.2">
      <c r="B27" s="27" t="s">
        <v>64</v>
      </c>
      <c r="C27" s="61" t="s">
        <v>92</v>
      </c>
      <c r="D27" s="9"/>
      <c r="E27" s="51"/>
      <c r="F27" s="51"/>
      <c r="G27" s="51"/>
    </row>
    <row r="28" spans="1:7" x14ac:dyDescent="0.2">
      <c r="B28" s="27" t="s">
        <v>93</v>
      </c>
      <c r="C28" s="61" t="s">
        <v>94</v>
      </c>
      <c r="D28" s="90">
        <v>0</v>
      </c>
      <c r="E28" s="6">
        <v>0</v>
      </c>
      <c r="F28" s="6"/>
      <c r="G28" s="6"/>
    </row>
    <row r="29" spans="1:7" x14ac:dyDescent="0.2">
      <c r="B29" s="27" t="s">
        <v>95</v>
      </c>
      <c r="C29" s="50" t="s">
        <v>96</v>
      </c>
      <c r="D29" s="9"/>
      <c r="E29" s="51"/>
      <c r="F29" s="51"/>
      <c r="G29" s="51"/>
    </row>
    <row r="30" spans="1:7" s="83" customFormat="1" ht="12.75" x14ac:dyDescent="0.2">
      <c r="B30" s="27" t="s">
        <v>69</v>
      </c>
      <c r="C30" s="50" t="s">
        <v>97</v>
      </c>
      <c r="D30" s="9"/>
      <c r="E30" s="51"/>
      <c r="F30" s="51"/>
      <c r="G30" s="51"/>
    </row>
    <row r="31" spans="1:7" x14ac:dyDescent="0.2">
      <c r="A31" s="83"/>
      <c r="B31" s="27" t="s">
        <v>98</v>
      </c>
      <c r="C31" s="50" t="s">
        <v>99</v>
      </c>
      <c r="D31" s="9"/>
      <c r="E31" s="91"/>
      <c r="F31" s="91"/>
      <c r="G31" s="91"/>
    </row>
    <row r="32" spans="1:7" x14ac:dyDescent="0.2">
      <c r="A32" s="83"/>
      <c r="B32" s="27" t="s">
        <v>100</v>
      </c>
      <c r="C32" s="50" t="s">
        <v>101</v>
      </c>
      <c r="D32" s="9"/>
      <c r="E32" s="91"/>
      <c r="F32" s="91"/>
      <c r="G32" s="91"/>
    </row>
    <row r="33" spans="1:7" x14ac:dyDescent="0.2">
      <c r="A33" s="83"/>
      <c r="B33" s="27" t="s">
        <v>102</v>
      </c>
      <c r="C33" s="51" t="s">
        <v>103</v>
      </c>
      <c r="D33" s="9"/>
      <c r="E33" s="91"/>
      <c r="F33" s="91"/>
      <c r="G33" s="91"/>
    </row>
    <row r="34" spans="1:7" x14ac:dyDescent="0.2">
      <c r="A34" s="83"/>
      <c r="B34" s="27" t="s">
        <v>104</v>
      </c>
      <c r="C34" s="51" t="s">
        <v>105</v>
      </c>
      <c r="D34" s="9"/>
      <c r="E34" s="91"/>
      <c r="F34" s="91"/>
      <c r="G34" s="91"/>
    </row>
    <row r="35" spans="1:7" x14ac:dyDescent="0.2">
      <c r="B35" s="27" t="s">
        <v>106</v>
      </c>
      <c r="C35" s="49" t="s">
        <v>107</v>
      </c>
      <c r="D35" s="9"/>
      <c r="E35" s="91"/>
      <c r="F35" s="91"/>
      <c r="G35" s="91"/>
    </row>
    <row r="36" spans="1:7" ht="13.5" customHeight="1" x14ac:dyDescent="0.2">
      <c r="B36" s="27" t="s">
        <v>108</v>
      </c>
      <c r="C36" s="61"/>
      <c r="D36" s="9"/>
      <c r="E36" s="51"/>
      <c r="F36" s="51"/>
      <c r="G36" s="51"/>
    </row>
    <row r="37" spans="1:7" x14ac:dyDescent="0.2">
      <c r="B37" s="27" t="s">
        <v>109</v>
      </c>
      <c r="C37" s="52"/>
      <c r="D37" s="92"/>
      <c r="E37" s="84"/>
      <c r="F37" s="84"/>
      <c r="G37" s="84"/>
    </row>
    <row r="38" spans="1:7" ht="13.5" customHeight="1" x14ac:dyDescent="0.2">
      <c r="B38" s="53" t="s">
        <v>110</v>
      </c>
      <c r="C38" s="54" t="s">
        <v>111</v>
      </c>
      <c r="D38" s="86">
        <v>0</v>
      </c>
      <c r="E38" s="87">
        <v>0</v>
      </c>
      <c r="F38" s="87"/>
      <c r="G38" s="87"/>
    </row>
    <row r="39" spans="1:7" s="66" customFormat="1" ht="25.5" x14ac:dyDescent="0.2">
      <c r="B39" s="53" t="s">
        <v>112</v>
      </c>
      <c r="C39" s="63" t="s">
        <v>113</v>
      </c>
      <c r="D39" s="93">
        <v>0</v>
      </c>
      <c r="E39" s="93">
        <v>0</v>
      </c>
      <c r="F39" s="93">
        <v>0</v>
      </c>
      <c r="G39" s="94">
        <v>0</v>
      </c>
    </row>
    <row r="40" spans="1:7" x14ac:dyDescent="0.2">
      <c r="A40" s="66"/>
      <c r="B40" s="23"/>
      <c r="C40" s="64"/>
      <c r="D40" s="73"/>
      <c r="E40" s="56"/>
      <c r="F40" s="56"/>
      <c r="G40" s="56"/>
    </row>
    <row r="41" spans="1:7" x14ac:dyDescent="0.2">
      <c r="A41" s="66"/>
      <c r="B41" s="17" t="s">
        <v>114</v>
      </c>
      <c r="C41" s="65" t="s">
        <v>115</v>
      </c>
      <c r="D41" s="59"/>
      <c r="E41" s="89"/>
      <c r="F41" s="89"/>
      <c r="G41" s="89"/>
    </row>
    <row r="42" spans="1:7" x14ac:dyDescent="0.2">
      <c r="A42" s="66"/>
      <c r="B42" s="27" t="s">
        <v>116</v>
      </c>
      <c r="C42" s="19" t="s">
        <v>117</v>
      </c>
      <c r="D42" s="9"/>
      <c r="E42" s="51"/>
      <c r="F42" s="51"/>
      <c r="G42" s="51"/>
    </row>
    <row r="43" spans="1:7" x14ac:dyDescent="0.2">
      <c r="A43" s="66"/>
      <c r="B43" s="27" t="s">
        <v>118</v>
      </c>
      <c r="C43" s="19" t="s">
        <v>119</v>
      </c>
      <c r="D43" s="85"/>
      <c r="E43" s="95"/>
      <c r="F43" s="95"/>
      <c r="G43" s="95"/>
    </row>
    <row r="44" spans="1:7" x14ac:dyDescent="0.2">
      <c r="A44" s="66"/>
      <c r="B44" s="27" t="s">
        <v>120</v>
      </c>
      <c r="C44" s="19" t="s">
        <v>121</v>
      </c>
      <c r="D44" s="85"/>
      <c r="E44" s="95"/>
      <c r="F44" s="95"/>
      <c r="G44" s="95"/>
    </row>
    <row r="45" spans="1:7" x14ac:dyDescent="0.2">
      <c r="A45" s="66"/>
      <c r="B45" s="27" t="s">
        <v>122</v>
      </c>
      <c r="C45" s="19" t="s">
        <v>123</v>
      </c>
      <c r="D45" s="85"/>
      <c r="E45" s="95"/>
      <c r="F45" s="95"/>
      <c r="G45" s="95"/>
    </row>
    <row r="46" spans="1:7" x14ac:dyDescent="0.2">
      <c r="A46" s="66"/>
      <c r="B46" s="27" t="s">
        <v>124</v>
      </c>
      <c r="C46" s="67" t="s">
        <v>125</v>
      </c>
      <c r="D46" s="85"/>
      <c r="E46" s="95"/>
      <c r="F46" s="95"/>
      <c r="G46" s="95"/>
    </row>
    <row r="47" spans="1:7" x14ac:dyDescent="0.2">
      <c r="A47" s="66"/>
      <c r="B47" s="27" t="s">
        <v>126</v>
      </c>
      <c r="C47" s="68" t="s">
        <v>127</v>
      </c>
      <c r="D47" s="85"/>
      <c r="E47" s="95"/>
      <c r="F47" s="95"/>
      <c r="G47" s="95"/>
    </row>
    <row r="48" spans="1:7" x14ac:dyDescent="0.2">
      <c r="A48" s="66"/>
      <c r="B48" s="27" t="s">
        <v>128</v>
      </c>
      <c r="C48" s="69" t="s">
        <v>129</v>
      </c>
      <c r="D48" s="85"/>
      <c r="E48" s="95"/>
      <c r="F48" s="95"/>
      <c r="G48" s="95"/>
    </row>
    <row r="49" spans="2:7" ht="15.75" customHeight="1" x14ac:dyDescent="0.2">
      <c r="B49" s="27" t="s">
        <v>130</v>
      </c>
      <c r="C49" s="70" t="s">
        <v>131</v>
      </c>
      <c r="D49" s="85"/>
      <c r="E49" s="95"/>
      <c r="F49" s="95"/>
      <c r="G49" s="95"/>
    </row>
    <row r="50" spans="2:7" x14ac:dyDescent="0.2">
      <c r="B50" s="27" t="s">
        <v>132</v>
      </c>
      <c r="C50" s="71" t="s">
        <v>136</v>
      </c>
      <c r="D50" s="82"/>
      <c r="E50" s="51"/>
      <c r="F50" s="51"/>
      <c r="G50" s="51"/>
    </row>
    <row r="51" spans="2:7" x14ac:dyDescent="0.2">
      <c r="B51" s="23"/>
      <c r="C51" s="72"/>
      <c r="D51" s="85"/>
      <c r="E51" s="95"/>
      <c r="F51" s="95"/>
      <c r="G51" s="95"/>
    </row>
    <row r="52" spans="2:7" x14ac:dyDescent="0.2">
      <c r="B52" s="75" t="s">
        <v>134</v>
      </c>
      <c r="C52" s="96" t="s">
        <v>135</v>
      </c>
      <c r="D52" s="76">
        <v>0</v>
      </c>
      <c r="E52" s="76">
        <v>0</v>
      </c>
      <c r="F52" s="76">
        <v>0</v>
      </c>
      <c r="G52" s="76">
        <v>0</v>
      </c>
    </row>
    <row r="55" spans="2:7" ht="25.5" customHeight="1" x14ac:dyDescent="0.2"/>
    <row r="57" spans="2:7" ht="15.75" customHeight="1" x14ac:dyDescent="0.2"/>
    <row r="58" spans="2:7" ht="13.5" customHeight="1" x14ac:dyDescent="0.2"/>
    <row r="59" spans="2:7" ht="22.5" customHeight="1" x14ac:dyDescent="0.2"/>
    <row r="100" ht="17.25" customHeight="1" x14ac:dyDescent="0.2"/>
    <row r="104" ht="16.5" customHeight="1" x14ac:dyDescent="0.2"/>
    <row r="105" ht="23.25" customHeight="1" x14ac:dyDescent="0.2"/>
  </sheetData>
  <mergeCells count="2">
    <mergeCell ref="B1:D1"/>
    <mergeCell ref="B3:G4"/>
  </mergeCells>
  <pageMargins left="0.74791666666666701" right="0.55138888888888904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2"/>
  <sheetViews>
    <sheetView topLeftCell="A7" workbookViewId="0">
      <selection activeCell="F10" sqref="F10"/>
    </sheetView>
  </sheetViews>
  <sheetFormatPr defaultRowHeight="14.25" x14ac:dyDescent="0.2"/>
  <cols>
    <col min="2" max="2" width="7.5" customWidth="1"/>
    <col min="3" max="3" width="32.375" customWidth="1"/>
    <col min="4" max="4" width="27.375" customWidth="1"/>
  </cols>
  <sheetData>
    <row r="2" spans="2:4" x14ac:dyDescent="0.2">
      <c r="B2" s="1247" t="s">
        <v>1048</v>
      </c>
      <c r="C2" s="1245"/>
      <c r="D2" s="647"/>
    </row>
    <row r="4" spans="2:4" ht="15.75" x14ac:dyDescent="0.25">
      <c r="B4" s="1292" t="s">
        <v>789</v>
      </c>
      <c r="C4" s="1292"/>
      <c r="D4" s="1292"/>
    </row>
    <row r="5" spans="2:4" ht="15.75" x14ac:dyDescent="0.25">
      <c r="B5" s="695"/>
      <c r="C5" s="695"/>
      <c r="D5" s="695"/>
    </row>
    <row r="6" spans="2:4" ht="15.75" x14ac:dyDescent="0.25">
      <c r="B6" s="1292" t="s">
        <v>790</v>
      </c>
      <c r="C6" s="1292"/>
      <c r="D6" s="1292"/>
    </row>
    <row r="7" spans="2:4" ht="15.75" x14ac:dyDescent="0.25">
      <c r="B7" t="s">
        <v>838</v>
      </c>
      <c r="C7" s="696"/>
      <c r="D7" s="696"/>
    </row>
    <row r="8" spans="2:4" x14ac:dyDescent="0.2">
      <c r="B8" t="s">
        <v>839</v>
      </c>
    </row>
    <row r="9" spans="2:4" x14ac:dyDescent="0.2">
      <c r="B9" t="s">
        <v>840</v>
      </c>
    </row>
    <row r="10" spans="2:4" ht="16.5" thickBot="1" x14ac:dyDescent="0.3">
      <c r="C10" s="696"/>
      <c r="D10" s="697" t="s">
        <v>791</v>
      </c>
    </row>
    <row r="11" spans="2:4" ht="16.5" thickBot="1" x14ac:dyDescent="0.3">
      <c r="B11" s="698" t="s">
        <v>2</v>
      </c>
      <c r="C11" s="699" t="s">
        <v>792</v>
      </c>
      <c r="D11" s="700" t="s">
        <v>793</v>
      </c>
    </row>
    <row r="12" spans="2:4" ht="15" thickBot="1" x14ac:dyDescent="0.25">
      <c r="B12" s="701" t="s">
        <v>11</v>
      </c>
      <c r="C12" s="702" t="s">
        <v>12</v>
      </c>
      <c r="D12" s="660" t="s">
        <v>13</v>
      </c>
    </row>
    <row r="13" spans="2:4" ht="63" x14ac:dyDescent="0.25">
      <c r="B13" s="703" t="s">
        <v>22</v>
      </c>
      <c r="C13" s="704" t="s">
        <v>794</v>
      </c>
      <c r="D13" s="705"/>
    </row>
    <row r="14" spans="2:4" ht="15.75" x14ac:dyDescent="0.25">
      <c r="B14" s="706" t="s">
        <v>24</v>
      </c>
      <c r="C14" s="707"/>
      <c r="D14" s="708"/>
    </row>
    <row r="15" spans="2:4" ht="15.75" x14ac:dyDescent="0.25">
      <c r="B15" s="706" t="s">
        <v>26</v>
      </c>
      <c r="C15" s="707"/>
      <c r="D15" s="708"/>
    </row>
    <row r="16" spans="2:4" ht="15.75" x14ac:dyDescent="0.25">
      <c r="B16" s="706" t="s">
        <v>28</v>
      </c>
      <c r="C16" s="707"/>
      <c r="D16" s="708"/>
    </row>
    <row r="17" spans="2:4" ht="15.75" x14ac:dyDescent="0.25">
      <c r="B17" s="706" t="s">
        <v>30</v>
      </c>
      <c r="C17" s="707" t="s">
        <v>795</v>
      </c>
      <c r="D17" s="708"/>
    </row>
    <row r="18" spans="2:4" ht="15.75" x14ac:dyDescent="0.25">
      <c r="B18" s="706" t="s">
        <v>33</v>
      </c>
      <c r="C18" s="707"/>
      <c r="D18" s="708"/>
    </row>
    <row r="19" spans="2:4" ht="15.75" x14ac:dyDescent="0.25">
      <c r="B19" s="706" t="s">
        <v>36</v>
      </c>
      <c r="C19" s="707"/>
      <c r="D19" s="708"/>
    </row>
    <row r="20" spans="2:4" ht="15.75" x14ac:dyDescent="0.25">
      <c r="B20" s="706" t="s">
        <v>38</v>
      </c>
      <c r="C20" s="707"/>
      <c r="D20" s="708"/>
    </row>
    <row r="21" spans="2:4" ht="15.75" x14ac:dyDescent="0.25">
      <c r="B21" s="706" t="s">
        <v>40</v>
      </c>
      <c r="C21" s="707"/>
      <c r="D21" s="708"/>
    </row>
    <row r="22" spans="2:4" ht="16.5" thickBot="1" x14ac:dyDescent="0.3">
      <c r="B22" s="709" t="s">
        <v>42</v>
      </c>
      <c r="C22" s="710" t="s">
        <v>796</v>
      </c>
      <c r="D22" s="711">
        <v>0</v>
      </c>
    </row>
  </sheetData>
  <mergeCells count="3">
    <mergeCell ref="B2:C2"/>
    <mergeCell ref="B4:D4"/>
    <mergeCell ref="B6:D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F20" sqref="F20"/>
    </sheetView>
  </sheetViews>
  <sheetFormatPr defaultRowHeight="14.25" x14ac:dyDescent="0.2"/>
  <cols>
    <col min="2" max="2" width="46.75" customWidth="1"/>
    <col min="3" max="3" width="13" customWidth="1"/>
    <col min="4" max="4" width="11.875" customWidth="1"/>
    <col min="5" max="5" width="11.125" customWidth="1"/>
    <col min="6" max="6" width="10.875" customWidth="1"/>
    <col min="7" max="7" width="10" customWidth="1"/>
    <col min="8" max="8" width="10.25" customWidth="1"/>
    <col min="9" max="9" width="12" customWidth="1"/>
    <col min="10" max="10" width="14.5" customWidth="1"/>
  </cols>
  <sheetData>
    <row r="1" spans="1:10" x14ac:dyDescent="0.2">
      <c r="B1" s="1247" t="s">
        <v>1045</v>
      </c>
      <c r="C1" s="1247"/>
      <c r="D1" s="1247"/>
      <c r="E1" s="1247"/>
      <c r="F1" s="1247"/>
      <c r="G1" s="1247"/>
      <c r="H1" s="1247"/>
      <c r="I1" s="1247"/>
      <c r="J1" s="1247"/>
    </row>
    <row r="3" spans="1:10" x14ac:dyDescent="0.2">
      <c r="B3" s="1293" t="s">
        <v>1046</v>
      </c>
      <c r="C3" s="1293"/>
      <c r="D3" s="1293"/>
      <c r="E3" s="1293"/>
      <c r="F3" s="1293"/>
      <c r="G3" s="1293"/>
      <c r="H3" s="1293"/>
      <c r="I3" s="1293"/>
      <c r="J3" s="1293"/>
    </row>
    <row r="4" spans="1:10" x14ac:dyDescent="0.2">
      <c r="B4" s="712"/>
      <c r="C4" s="712"/>
      <c r="D4" s="712"/>
      <c r="E4" s="712"/>
      <c r="F4" s="712"/>
      <c r="G4" s="712"/>
      <c r="H4" s="712"/>
      <c r="I4" s="712"/>
      <c r="J4" s="712"/>
    </row>
    <row r="5" spans="1:10" ht="15" thickBot="1" x14ac:dyDescent="0.25">
      <c r="B5" s="713"/>
      <c r="C5" s="713"/>
      <c r="D5" s="713"/>
      <c r="E5" s="713"/>
      <c r="F5" s="713"/>
      <c r="G5" s="713"/>
      <c r="H5" s="713"/>
      <c r="I5" s="713"/>
      <c r="J5" s="714" t="s">
        <v>72</v>
      </c>
    </row>
    <row r="6" spans="1:10" ht="109.5" thickBot="1" x14ac:dyDescent="0.3">
      <c r="A6" s="731" t="s">
        <v>2</v>
      </c>
      <c r="B6" s="715" t="s">
        <v>797</v>
      </c>
      <c r="C6" s="716" t="s">
        <v>798</v>
      </c>
      <c r="D6" s="717" t="s">
        <v>799</v>
      </c>
      <c r="E6" s="718" t="s">
        <v>1044</v>
      </c>
      <c r="F6" s="719" t="s">
        <v>800</v>
      </c>
      <c r="G6" s="737" t="s">
        <v>801</v>
      </c>
      <c r="H6" s="719" t="s">
        <v>802</v>
      </c>
      <c r="I6" s="737" t="s">
        <v>922</v>
      </c>
      <c r="J6" s="720" t="s">
        <v>947</v>
      </c>
    </row>
    <row r="7" spans="1:10" x14ac:dyDescent="0.2">
      <c r="A7" s="732" t="s">
        <v>11</v>
      </c>
      <c r="B7" s="721" t="s">
        <v>12</v>
      </c>
      <c r="C7" s="722" t="s">
        <v>13</v>
      </c>
      <c r="D7" s="723" t="s">
        <v>14</v>
      </c>
      <c r="E7" s="724" t="s">
        <v>15</v>
      </c>
      <c r="F7" s="725" t="s">
        <v>16</v>
      </c>
      <c r="G7" s="738" t="s">
        <v>17</v>
      </c>
      <c r="H7" s="726" t="s">
        <v>18</v>
      </c>
      <c r="I7" s="739" t="s">
        <v>803</v>
      </c>
      <c r="J7" s="727" t="s">
        <v>20</v>
      </c>
    </row>
    <row r="8" spans="1:10" ht="25.5" x14ac:dyDescent="0.2">
      <c r="A8" s="733" t="s">
        <v>22</v>
      </c>
      <c r="B8" s="740" t="s">
        <v>804</v>
      </c>
      <c r="C8" s="1168" t="s">
        <v>1047</v>
      </c>
      <c r="D8" s="1189">
        <v>0</v>
      </c>
      <c r="E8" s="1190" t="s">
        <v>1047</v>
      </c>
      <c r="F8" s="1191">
        <v>0</v>
      </c>
      <c r="G8" s="1189">
        <v>73080032</v>
      </c>
      <c r="H8" s="1168" t="s">
        <v>1047</v>
      </c>
      <c r="I8" s="735">
        <v>0</v>
      </c>
      <c r="J8" s="736">
        <v>0</v>
      </c>
    </row>
    <row r="9" spans="1:10" x14ac:dyDescent="0.2">
      <c r="A9" s="733" t="s">
        <v>24</v>
      </c>
      <c r="B9" s="740" t="s">
        <v>805</v>
      </c>
      <c r="C9" s="1186">
        <v>14941999</v>
      </c>
      <c r="D9" s="735">
        <v>32467</v>
      </c>
      <c r="E9" s="735">
        <v>14974466</v>
      </c>
      <c r="F9" s="1187">
        <v>32467</v>
      </c>
      <c r="G9" s="735">
        <v>14974466</v>
      </c>
      <c r="H9" s="1188">
        <v>14974466</v>
      </c>
      <c r="I9" s="735">
        <v>32467</v>
      </c>
      <c r="J9" s="736"/>
    </row>
    <row r="10" spans="1:10" x14ac:dyDescent="0.2">
      <c r="A10" s="733" t="s">
        <v>26</v>
      </c>
      <c r="B10" s="740" t="s">
        <v>806</v>
      </c>
      <c r="C10" s="1186">
        <v>1439360</v>
      </c>
      <c r="D10" s="735">
        <v>55360</v>
      </c>
      <c r="E10" s="735">
        <v>1494720</v>
      </c>
      <c r="F10" s="1187">
        <v>55360</v>
      </c>
      <c r="G10" s="735">
        <v>1494720</v>
      </c>
      <c r="H10" s="1188">
        <v>1494720</v>
      </c>
      <c r="I10" s="735">
        <v>55360</v>
      </c>
      <c r="J10" s="736"/>
    </row>
    <row r="11" spans="1:10" x14ac:dyDescent="0.2">
      <c r="A11" s="733" t="s">
        <v>28</v>
      </c>
      <c r="B11" s="740" t="s">
        <v>807</v>
      </c>
      <c r="C11" s="1186">
        <v>2134934</v>
      </c>
      <c r="D11" s="735">
        <v>0</v>
      </c>
      <c r="E11" s="735">
        <v>2134934</v>
      </c>
      <c r="F11" s="1187">
        <v>0</v>
      </c>
      <c r="G11" s="735">
        <v>2134934</v>
      </c>
      <c r="H11" s="1188">
        <v>2134934</v>
      </c>
      <c r="I11" s="735">
        <v>0</v>
      </c>
      <c r="J11" s="736">
        <v>0</v>
      </c>
    </row>
    <row r="12" spans="1:10" x14ac:dyDescent="0.2">
      <c r="A12" s="733" t="s">
        <v>30</v>
      </c>
      <c r="B12" s="728" t="s">
        <v>923</v>
      </c>
      <c r="C12" s="1186">
        <v>69540</v>
      </c>
      <c r="D12" s="735">
        <v>2280</v>
      </c>
      <c r="E12" s="735">
        <v>71820</v>
      </c>
      <c r="F12" s="1187">
        <v>2280</v>
      </c>
      <c r="G12" s="735">
        <v>71820</v>
      </c>
      <c r="H12" s="1188">
        <v>71820</v>
      </c>
      <c r="I12" s="735">
        <v>2280</v>
      </c>
      <c r="J12" s="736">
        <v>0</v>
      </c>
    </row>
    <row r="13" spans="1:10" ht="25.5" x14ac:dyDescent="0.2">
      <c r="A13" s="733" t="s">
        <v>33</v>
      </c>
      <c r="B13" s="728" t="s">
        <v>924</v>
      </c>
      <c r="C13" s="1186"/>
      <c r="D13" s="735">
        <v>0</v>
      </c>
      <c r="E13" s="735"/>
      <c r="F13" s="1187"/>
      <c r="G13" s="735"/>
      <c r="H13" s="1188"/>
      <c r="I13" s="735"/>
      <c r="J13" s="736"/>
    </row>
    <row r="14" spans="1:10" ht="15" thickBot="1" x14ac:dyDescent="0.25">
      <c r="A14" s="734" t="s">
        <v>40</v>
      </c>
      <c r="B14" s="729" t="s">
        <v>174</v>
      </c>
      <c r="C14" s="1192">
        <f>SUM(C9:C13)</f>
        <v>18585833</v>
      </c>
      <c r="D14" s="1192">
        <f t="shared" ref="D14:I14" si="0">SUM(D9:D13)</f>
        <v>90107</v>
      </c>
      <c r="E14" s="1192">
        <f t="shared" si="0"/>
        <v>18675940</v>
      </c>
      <c r="F14" s="1192">
        <f t="shared" si="0"/>
        <v>90107</v>
      </c>
      <c r="G14" s="1192">
        <f>SUM(G8:G13)</f>
        <v>91755972</v>
      </c>
      <c r="H14" s="1192">
        <f t="shared" si="0"/>
        <v>18675940</v>
      </c>
      <c r="I14" s="1192">
        <f t="shared" si="0"/>
        <v>90107</v>
      </c>
      <c r="J14" s="730">
        <f>SUM(J8:J13)</f>
        <v>0</v>
      </c>
    </row>
    <row r="15" spans="1:10" x14ac:dyDescent="0.2">
      <c r="I15" s="187"/>
    </row>
  </sheetData>
  <mergeCells count="2">
    <mergeCell ref="B1:J1"/>
    <mergeCell ref="B3:J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topLeftCell="A7" workbookViewId="0">
      <selection activeCell="J39" sqref="J39"/>
    </sheetView>
  </sheetViews>
  <sheetFormatPr defaultRowHeight="14.25" x14ac:dyDescent="0.2"/>
  <cols>
    <col min="2" max="2" width="40.125" customWidth="1"/>
    <col min="3" max="3" width="5.5" customWidth="1"/>
    <col min="4" max="4" width="11.125" customWidth="1"/>
    <col min="5" max="5" width="10.125" customWidth="1"/>
  </cols>
  <sheetData>
    <row r="2" spans="1:5" x14ac:dyDescent="0.2">
      <c r="B2" s="1294" t="s">
        <v>1042</v>
      </c>
      <c r="C2" s="1245"/>
      <c r="D2" s="1245"/>
      <c r="E2" s="1245"/>
    </row>
    <row r="3" spans="1:5" x14ac:dyDescent="0.2">
      <c r="B3" s="460"/>
      <c r="C3" s="460"/>
      <c r="D3" s="460"/>
      <c r="E3" s="460"/>
    </row>
    <row r="4" spans="1:5" x14ac:dyDescent="0.2">
      <c r="B4" s="1293" t="s">
        <v>1043</v>
      </c>
      <c r="C4" s="1293"/>
      <c r="D4" s="1293"/>
      <c r="E4" s="1293"/>
    </row>
    <row r="5" spans="1:5" x14ac:dyDescent="0.2">
      <c r="B5" s="1293" t="s">
        <v>808</v>
      </c>
      <c r="C5" s="1293"/>
      <c r="D5" s="1293"/>
      <c r="E5" s="1293"/>
    </row>
    <row r="6" spans="1:5" x14ac:dyDescent="0.2">
      <c r="B6" s="741"/>
      <c r="C6" s="741"/>
      <c r="D6" s="741"/>
      <c r="E6" s="742"/>
    </row>
    <row r="7" spans="1:5" ht="15" thickBot="1" x14ac:dyDescent="0.25">
      <c r="B7" s="741"/>
      <c r="C7" s="712"/>
      <c r="D7" s="712"/>
      <c r="E7" s="742" t="s">
        <v>176</v>
      </c>
    </row>
    <row r="8" spans="1:5" ht="25.5" x14ac:dyDescent="0.2">
      <c r="A8" s="743" t="s">
        <v>810</v>
      </c>
      <c r="B8" s="744" t="s">
        <v>5</v>
      </c>
      <c r="C8" s="745" t="s">
        <v>811</v>
      </c>
      <c r="D8" s="745" t="s">
        <v>812</v>
      </c>
      <c r="E8" s="746" t="s">
        <v>174</v>
      </c>
    </row>
    <row r="9" spans="1:5" x14ac:dyDescent="0.2">
      <c r="A9" s="747" t="s">
        <v>11</v>
      </c>
      <c r="B9" s="748" t="s">
        <v>12</v>
      </c>
      <c r="C9" s="749" t="s">
        <v>16</v>
      </c>
      <c r="D9" s="749" t="s">
        <v>17</v>
      </c>
      <c r="E9" s="750" t="s">
        <v>18</v>
      </c>
    </row>
    <row r="10" spans="1:5" x14ac:dyDescent="0.2">
      <c r="A10" s="751" t="s">
        <v>22</v>
      </c>
      <c r="B10" s="752" t="s">
        <v>813</v>
      </c>
      <c r="C10" s="753"/>
      <c r="D10" s="735">
        <v>145981060</v>
      </c>
      <c r="E10" s="754">
        <f t="shared" ref="E10:E24" si="0">SUM(C10:D10)</f>
        <v>145981060</v>
      </c>
    </row>
    <row r="11" spans="1:5" x14ac:dyDescent="0.2">
      <c r="A11" s="751" t="s">
        <v>24</v>
      </c>
      <c r="B11" s="755" t="s">
        <v>814</v>
      </c>
      <c r="C11" s="756"/>
      <c r="D11" s="757">
        <v>139036217</v>
      </c>
      <c r="E11" s="758">
        <f t="shared" si="0"/>
        <v>139036217</v>
      </c>
    </row>
    <row r="12" spans="1:5" x14ac:dyDescent="0.2">
      <c r="A12" s="759" t="s">
        <v>26</v>
      </c>
      <c r="B12" s="760" t="s">
        <v>815</v>
      </c>
      <c r="C12" s="761">
        <f>C10-C11</f>
        <v>0</v>
      </c>
      <c r="D12" s="761">
        <f>D10-D11</f>
        <v>6944843</v>
      </c>
      <c r="E12" s="758">
        <f t="shared" si="0"/>
        <v>6944843</v>
      </c>
    </row>
    <row r="13" spans="1:5" x14ac:dyDescent="0.2">
      <c r="A13" s="751" t="s">
        <v>28</v>
      </c>
      <c r="B13" s="762" t="s">
        <v>816</v>
      </c>
      <c r="C13" s="763"/>
      <c r="D13" s="757">
        <v>74745935</v>
      </c>
      <c r="E13" s="758">
        <f t="shared" si="0"/>
        <v>74745935</v>
      </c>
    </row>
    <row r="14" spans="1:5" x14ac:dyDescent="0.2">
      <c r="A14" s="751" t="s">
        <v>30</v>
      </c>
      <c r="B14" s="762" t="s">
        <v>817</v>
      </c>
      <c r="C14" s="764">
        <v>0</v>
      </c>
      <c r="D14" s="764">
        <v>1888348</v>
      </c>
      <c r="E14" s="754">
        <f t="shared" si="0"/>
        <v>1888348</v>
      </c>
    </row>
    <row r="15" spans="1:5" x14ac:dyDescent="0.2">
      <c r="A15" s="759" t="s">
        <v>33</v>
      </c>
      <c r="B15" s="765" t="s">
        <v>818</v>
      </c>
      <c r="C15" s="766">
        <f>C13-C14</f>
        <v>0</v>
      </c>
      <c r="D15" s="766">
        <f>D13-D14</f>
        <v>72857587</v>
      </c>
      <c r="E15" s="758">
        <f t="shared" si="0"/>
        <v>72857587</v>
      </c>
    </row>
    <row r="16" spans="1:5" x14ac:dyDescent="0.2">
      <c r="A16" s="759" t="s">
        <v>36</v>
      </c>
      <c r="B16" s="767" t="s">
        <v>819</v>
      </c>
      <c r="C16" s="768">
        <f>C12+C15</f>
        <v>0</v>
      </c>
      <c r="D16" s="768">
        <f>D12+D15</f>
        <v>79802430</v>
      </c>
      <c r="E16" s="758">
        <f t="shared" si="0"/>
        <v>79802430</v>
      </c>
    </row>
    <row r="17" spans="1:5" x14ac:dyDescent="0.2">
      <c r="A17" s="759" t="s">
        <v>38</v>
      </c>
      <c r="B17" s="752" t="s">
        <v>820</v>
      </c>
      <c r="C17" s="764"/>
      <c r="D17" s="757"/>
      <c r="E17" s="758">
        <f t="shared" si="0"/>
        <v>0</v>
      </c>
    </row>
    <row r="18" spans="1:5" x14ac:dyDescent="0.2">
      <c r="A18" s="759" t="s">
        <v>40</v>
      </c>
      <c r="B18" s="755" t="s">
        <v>821</v>
      </c>
      <c r="C18" s="764"/>
      <c r="D18" s="757"/>
      <c r="E18" s="758">
        <f t="shared" si="0"/>
        <v>0</v>
      </c>
    </row>
    <row r="19" spans="1:5" x14ac:dyDescent="0.2">
      <c r="A19" s="759" t="s">
        <v>42</v>
      </c>
      <c r="B19" s="760" t="s">
        <v>822</v>
      </c>
      <c r="C19" s="768">
        <f>C17-C18</f>
        <v>0</v>
      </c>
      <c r="D19" s="768">
        <f>D17-D18</f>
        <v>0</v>
      </c>
      <c r="E19" s="758">
        <f t="shared" si="0"/>
        <v>0</v>
      </c>
    </row>
    <row r="20" spans="1:5" x14ac:dyDescent="0.2">
      <c r="A20" s="759" t="s">
        <v>45</v>
      </c>
      <c r="B20" s="762" t="s">
        <v>823</v>
      </c>
      <c r="C20" s="764"/>
      <c r="D20" s="757"/>
      <c r="E20" s="758">
        <f t="shared" si="0"/>
        <v>0</v>
      </c>
    </row>
    <row r="21" spans="1:5" x14ac:dyDescent="0.2">
      <c r="A21" s="759" t="s">
        <v>48</v>
      </c>
      <c r="B21" s="762" t="s">
        <v>824</v>
      </c>
      <c r="C21" s="764"/>
      <c r="D21" s="757"/>
      <c r="E21" s="758">
        <f t="shared" si="0"/>
        <v>0</v>
      </c>
    </row>
    <row r="22" spans="1:5" x14ac:dyDescent="0.2">
      <c r="A22" s="759" t="s">
        <v>50</v>
      </c>
      <c r="B22" s="765" t="s">
        <v>825</v>
      </c>
      <c r="C22" s="764">
        <f>C20-C21</f>
        <v>0</v>
      </c>
      <c r="D22" s="764">
        <f>D20-D21</f>
        <v>0</v>
      </c>
      <c r="E22" s="758">
        <f t="shared" si="0"/>
        <v>0</v>
      </c>
    </row>
    <row r="23" spans="1:5" x14ac:dyDescent="0.2">
      <c r="A23" s="759" t="s">
        <v>52</v>
      </c>
      <c r="B23" s="769" t="s">
        <v>826</v>
      </c>
      <c r="C23" s="770">
        <f>C19+C22</f>
        <v>0</v>
      </c>
      <c r="D23" s="770">
        <f>D19+D22</f>
        <v>0</v>
      </c>
      <c r="E23" s="758">
        <f t="shared" si="0"/>
        <v>0</v>
      </c>
    </row>
    <row r="24" spans="1:5" x14ac:dyDescent="0.2">
      <c r="A24" s="759" t="s">
        <v>54</v>
      </c>
      <c r="B24" s="771" t="s">
        <v>827</v>
      </c>
      <c r="C24" s="772">
        <f>C16+C23</f>
        <v>0</v>
      </c>
      <c r="D24" s="772">
        <f>D16+D23</f>
        <v>79802430</v>
      </c>
      <c r="E24" s="758">
        <f t="shared" si="0"/>
        <v>79802430</v>
      </c>
    </row>
    <row r="25" spans="1:5" x14ac:dyDescent="0.2">
      <c r="A25" s="759"/>
      <c r="B25" s="599"/>
      <c r="C25" s="773"/>
      <c r="D25" s="773"/>
      <c r="E25" s="774"/>
    </row>
    <row r="26" spans="1:5" x14ac:dyDescent="0.2">
      <c r="A26" s="759" t="s">
        <v>57</v>
      </c>
      <c r="B26" s="775" t="s">
        <v>828</v>
      </c>
      <c r="C26" s="764"/>
      <c r="D26" s="764"/>
      <c r="E26" s="776"/>
    </row>
    <row r="27" spans="1:5" x14ac:dyDescent="0.2">
      <c r="A27" s="759" t="s">
        <v>60</v>
      </c>
      <c r="B27" s="777" t="s">
        <v>829</v>
      </c>
      <c r="C27" s="764"/>
      <c r="D27" s="757"/>
      <c r="E27" s="778">
        <f t="shared" ref="E27:E35" si="1">SUM(C27:D27)</f>
        <v>0</v>
      </c>
    </row>
    <row r="28" spans="1:5" x14ac:dyDescent="0.2">
      <c r="A28" s="759" t="s">
        <v>61</v>
      </c>
      <c r="B28" s="777" t="s">
        <v>830</v>
      </c>
      <c r="C28" s="764"/>
      <c r="D28" s="757"/>
      <c r="E28" s="778">
        <f t="shared" si="1"/>
        <v>0</v>
      </c>
    </row>
    <row r="29" spans="1:5" x14ac:dyDescent="0.2">
      <c r="A29" s="759" t="s">
        <v>64</v>
      </c>
      <c r="B29" s="777" t="s">
        <v>831</v>
      </c>
      <c r="C29" s="764"/>
      <c r="D29" s="757">
        <v>5000000</v>
      </c>
      <c r="E29" s="778">
        <f t="shared" si="1"/>
        <v>5000000</v>
      </c>
    </row>
    <row r="30" spans="1:5" x14ac:dyDescent="0.2">
      <c r="A30" s="759" t="s">
        <v>93</v>
      </c>
      <c r="B30" s="777" t="s">
        <v>832</v>
      </c>
      <c r="C30" s="764"/>
      <c r="D30" s="757">
        <v>2802430</v>
      </c>
      <c r="E30" s="778">
        <f t="shared" si="1"/>
        <v>2802430</v>
      </c>
    </row>
    <row r="31" spans="1:5" x14ac:dyDescent="0.2">
      <c r="A31" s="759" t="s">
        <v>95</v>
      </c>
      <c r="B31" s="779" t="s">
        <v>833</v>
      </c>
      <c r="C31" s="768">
        <f>SUM(C27:C30)</f>
        <v>0</v>
      </c>
      <c r="D31" s="768">
        <f>SUM(D27:D30)</f>
        <v>7802430</v>
      </c>
      <c r="E31" s="778">
        <f t="shared" si="1"/>
        <v>7802430</v>
      </c>
    </row>
    <row r="32" spans="1:5" x14ac:dyDescent="0.2">
      <c r="A32" s="759" t="s">
        <v>69</v>
      </c>
      <c r="B32" s="777" t="s">
        <v>834</v>
      </c>
      <c r="C32" s="764"/>
      <c r="D32" s="757">
        <v>42000000</v>
      </c>
      <c r="E32" s="766">
        <v>42000000</v>
      </c>
    </row>
    <row r="33" spans="1:5" x14ac:dyDescent="0.2">
      <c r="A33" s="759" t="s">
        <v>98</v>
      </c>
      <c r="B33" s="777" t="s">
        <v>835</v>
      </c>
      <c r="C33" s="764"/>
      <c r="D33" s="757">
        <v>30000000</v>
      </c>
      <c r="E33" s="766">
        <v>30000000</v>
      </c>
    </row>
    <row r="34" spans="1:5" x14ac:dyDescent="0.2">
      <c r="A34" s="759" t="s">
        <v>100</v>
      </c>
      <c r="B34" s="779" t="s">
        <v>836</v>
      </c>
      <c r="C34" s="768">
        <f>SUM(C32:C33)</f>
        <v>0</v>
      </c>
      <c r="D34" s="768">
        <f>SUM(D32:D33)</f>
        <v>72000000</v>
      </c>
      <c r="E34" s="778">
        <f t="shared" si="1"/>
        <v>72000000</v>
      </c>
    </row>
    <row r="35" spans="1:5" ht="15" thickBot="1" x14ac:dyDescent="0.25">
      <c r="A35" s="780" t="s">
        <v>102</v>
      </c>
      <c r="B35" s="781" t="s">
        <v>837</v>
      </c>
      <c r="C35" s="782">
        <f>C34+C31</f>
        <v>0</v>
      </c>
      <c r="D35" s="782">
        <f>D34+D31</f>
        <v>79802430</v>
      </c>
      <c r="E35" s="1344">
        <f t="shared" si="1"/>
        <v>79802430</v>
      </c>
    </row>
  </sheetData>
  <mergeCells count="3">
    <mergeCell ref="B2:E2"/>
    <mergeCell ref="B4:E4"/>
    <mergeCell ref="B5:E5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6"/>
  <sheetViews>
    <sheetView topLeftCell="A212" zoomScaleNormal="100" workbookViewId="0">
      <selection activeCell="D38" sqref="D37:E39"/>
    </sheetView>
  </sheetViews>
  <sheetFormatPr defaultRowHeight="14.25" x14ac:dyDescent="0.2"/>
  <cols>
    <col min="1" max="1" width="4.125"/>
    <col min="2" max="2" width="5"/>
    <col min="3" max="3" width="40.25"/>
    <col min="4" max="4" width="14.25"/>
    <col min="5" max="5" width="14.125"/>
    <col min="6" max="9" width="8.875"/>
    <col min="10" max="10" width="10.875" bestFit="1" customWidth="1"/>
    <col min="11" max="1025" width="8.875"/>
  </cols>
  <sheetData>
    <row r="1" spans="1:5" x14ac:dyDescent="0.2">
      <c r="A1" s="1321" t="s">
        <v>1034</v>
      </c>
      <c r="B1" s="1321"/>
      <c r="C1" s="1321"/>
      <c r="D1" s="1321"/>
      <c r="E1" s="1321"/>
    </row>
    <row r="2" spans="1:5" x14ac:dyDescent="0.2">
      <c r="A2" s="457"/>
      <c r="B2" s="457"/>
      <c r="C2" s="457"/>
      <c r="D2" s="457"/>
      <c r="E2" s="457"/>
    </row>
    <row r="3" spans="1:5" ht="15.75" x14ac:dyDescent="0.25">
      <c r="A3" s="1313" t="s">
        <v>1035</v>
      </c>
      <c r="B3" s="1313"/>
      <c r="C3" s="1313"/>
      <c r="D3" s="1313"/>
      <c r="E3" s="1313"/>
    </row>
    <row r="4" spans="1:5" x14ac:dyDescent="0.2">
      <c r="A4" s="458"/>
      <c r="B4" s="459"/>
      <c r="C4" s="459"/>
      <c r="D4" s="459"/>
      <c r="E4" s="459"/>
    </row>
    <row r="5" spans="1:5" x14ac:dyDescent="0.2">
      <c r="A5" s="1300" t="s">
        <v>632</v>
      </c>
      <c r="B5" s="1300"/>
      <c r="C5" s="1300"/>
      <c r="D5" s="1300"/>
      <c r="E5" s="1300"/>
    </row>
    <row r="6" spans="1:5" ht="15" thickBot="1" x14ac:dyDescent="0.25">
      <c r="A6" s="460"/>
      <c r="B6" s="460"/>
      <c r="C6" s="460"/>
      <c r="D6" s="460"/>
      <c r="E6" s="461" t="s">
        <v>72</v>
      </c>
    </row>
    <row r="7" spans="1:5" ht="15" thickBot="1" x14ac:dyDescent="0.25">
      <c r="A7" s="1316" t="s">
        <v>633</v>
      </c>
      <c r="B7" s="1316"/>
      <c r="C7" s="1316"/>
      <c r="D7" s="462" t="s">
        <v>634</v>
      </c>
      <c r="E7" s="463" t="s">
        <v>635</v>
      </c>
    </row>
    <row r="8" spans="1:5" ht="16.5" thickBot="1" x14ac:dyDescent="0.3">
      <c r="A8" s="464" t="s">
        <v>636</v>
      </c>
      <c r="B8" s="1343" t="s">
        <v>637</v>
      </c>
      <c r="C8" s="1343"/>
      <c r="D8" s="465">
        <v>380547661</v>
      </c>
      <c r="E8" s="465">
        <v>418394070</v>
      </c>
    </row>
    <row r="9" spans="1:5" x14ac:dyDescent="0.2">
      <c r="A9" s="466"/>
      <c r="B9" s="467" t="s">
        <v>638</v>
      </c>
      <c r="C9" s="468" t="s">
        <v>639</v>
      </c>
      <c r="D9" s="469">
        <f>D10+D18+D26</f>
        <v>0</v>
      </c>
      <c r="E9" s="470">
        <f>E12+E17</f>
        <v>0</v>
      </c>
    </row>
    <row r="10" spans="1:5" x14ac:dyDescent="0.2">
      <c r="A10" s="471"/>
      <c r="B10" s="472"/>
      <c r="C10" s="473" t="s">
        <v>640</v>
      </c>
      <c r="D10" s="474"/>
      <c r="E10" s="475"/>
    </row>
    <row r="11" spans="1:5" x14ac:dyDescent="0.2">
      <c r="A11" s="476"/>
      <c r="B11" s="477"/>
      <c r="C11" s="478" t="s">
        <v>641</v>
      </c>
      <c r="D11" s="479"/>
      <c r="E11" s="480"/>
    </row>
    <row r="12" spans="1:5" x14ac:dyDescent="0.2">
      <c r="A12" s="481"/>
      <c r="B12" s="482"/>
      <c r="C12" s="483" t="s">
        <v>726</v>
      </c>
      <c r="D12" s="484">
        <f>D14+D15+D16</f>
        <v>0</v>
      </c>
      <c r="E12" s="484">
        <f>E14+E15+E16</f>
        <v>0</v>
      </c>
    </row>
    <row r="13" spans="1:5" x14ac:dyDescent="0.2">
      <c r="A13" s="481"/>
      <c r="B13" s="482"/>
      <c r="C13" s="483" t="s">
        <v>642</v>
      </c>
      <c r="D13" s="484"/>
      <c r="E13" s="485"/>
    </row>
    <row r="14" spans="1:5" x14ac:dyDescent="0.2">
      <c r="A14" s="481"/>
      <c r="B14" s="482"/>
      <c r="C14" s="486" t="s">
        <v>643</v>
      </c>
      <c r="D14" s="484"/>
      <c r="E14" s="485"/>
    </row>
    <row r="15" spans="1:5" ht="24" x14ac:dyDescent="0.2">
      <c r="A15" s="481"/>
      <c r="B15" s="482"/>
      <c r="C15" s="487" t="s">
        <v>644</v>
      </c>
      <c r="D15" s="484"/>
      <c r="E15" s="485"/>
    </row>
    <row r="16" spans="1:5" x14ac:dyDescent="0.2">
      <c r="A16" s="488"/>
      <c r="B16" s="489"/>
      <c r="C16" s="490" t="s">
        <v>645</v>
      </c>
      <c r="D16" s="491"/>
      <c r="E16" s="492"/>
    </row>
    <row r="17" spans="1:5" x14ac:dyDescent="0.2">
      <c r="A17" s="471"/>
      <c r="B17" s="472"/>
      <c r="C17" s="493" t="s">
        <v>646</v>
      </c>
      <c r="D17" s="494">
        <v>0</v>
      </c>
      <c r="E17" s="494">
        <v>0</v>
      </c>
    </row>
    <row r="18" spans="1:5" x14ac:dyDescent="0.2">
      <c r="A18" s="471"/>
      <c r="B18" s="472"/>
      <c r="C18" s="495" t="s">
        <v>647</v>
      </c>
      <c r="D18" s="494">
        <v>0</v>
      </c>
      <c r="E18" s="496">
        <v>0</v>
      </c>
    </row>
    <row r="19" spans="1:5" x14ac:dyDescent="0.2">
      <c r="A19" s="471"/>
      <c r="B19" s="472"/>
      <c r="C19" s="497" t="s">
        <v>641</v>
      </c>
      <c r="D19" s="494"/>
      <c r="E19" s="496"/>
    </row>
    <row r="20" spans="1:5" x14ac:dyDescent="0.2">
      <c r="A20" s="471"/>
      <c r="B20" s="472"/>
      <c r="C20" s="497" t="s">
        <v>726</v>
      </c>
      <c r="D20" s="494"/>
      <c r="E20" s="496"/>
    </row>
    <row r="21" spans="1:5" x14ac:dyDescent="0.2">
      <c r="A21" s="471"/>
      <c r="B21" s="472"/>
      <c r="C21" s="497" t="s">
        <v>642</v>
      </c>
      <c r="D21" s="494"/>
      <c r="E21" s="496"/>
    </row>
    <row r="22" spans="1:5" x14ac:dyDescent="0.2">
      <c r="A22" s="471"/>
      <c r="B22" s="472"/>
      <c r="C22" s="493" t="s">
        <v>643</v>
      </c>
      <c r="D22" s="494"/>
      <c r="E22" s="496"/>
    </row>
    <row r="23" spans="1:5" ht="24" x14ac:dyDescent="0.2">
      <c r="A23" s="471"/>
      <c r="B23" s="472"/>
      <c r="C23" s="498" t="s">
        <v>644</v>
      </c>
      <c r="D23" s="494"/>
      <c r="E23" s="496"/>
    </row>
    <row r="24" spans="1:5" x14ac:dyDescent="0.2">
      <c r="A24" s="471"/>
      <c r="B24" s="472"/>
      <c r="C24" s="493" t="s">
        <v>645</v>
      </c>
      <c r="D24" s="494"/>
      <c r="E24" s="496"/>
    </row>
    <row r="25" spans="1:5" x14ac:dyDescent="0.2">
      <c r="A25" s="471"/>
      <c r="B25" s="472"/>
      <c r="C25" s="493" t="s">
        <v>646</v>
      </c>
      <c r="D25" s="494"/>
      <c r="E25" s="496"/>
    </row>
    <row r="26" spans="1:5" x14ac:dyDescent="0.2">
      <c r="A26" s="471"/>
      <c r="B26" s="472"/>
      <c r="C26" s="495" t="s">
        <v>648</v>
      </c>
      <c r="D26" s="494">
        <v>0</v>
      </c>
      <c r="E26" s="496">
        <v>0</v>
      </c>
    </row>
    <row r="27" spans="1:5" x14ac:dyDescent="0.2">
      <c r="A27" s="471"/>
      <c r="B27" s="472"/>
      <c r="C27" s="497" t="s">
        <v>641</v>
      </c>
      <c r="D27" s="494"/>
      <c r="E27" s="496"/>
    </row>
    <row r="28" spans="1:5" x14ac:dyDescent="0.2">
      <c r="A28" s="471"/>
      <c r="B28" s="472"/>
      <c r="C28" s="497" t="s">
        <v>726</v>
      </c>
      <c r="D28" s="494"/>
      <c r="E28" s="496"/>
    </row>
    <row r="29" spans="1:5" x14ac:dyDescent="0.2">
      <c r="A29" s="471"/>
      <c r="B29" s="472"/>
      <c r="C29" s="497" t="s">
        <v>642</v>
      </c>
      <c r="D29" s="494"/>
      <c r="E29" s="496"/>
    </row>
    <row r="30" spans="1:5" x14ac:dyDescent="0.2">
      <c r="A30" s="471"/>
      <c r="B30" s="472"/>
      <c r="C30" s="493" t="s">
        <v>643</v>
      </c>
      <c r="D30" s="494"/>
      <c r="E30" s="496"/>
    </row>
    <row r="31" spans="1:5" ht="24" x14ac:dyDescent="0.2">
      <c r="A31" s="471"/>
      <c r="B31" s="472"/>
      <c r="C31" s="498" t="s">
        <v>644</v>
      </c>
      <c r="D31" s="494"/>
      <c r="E31" s="496"/>
    </row>
    <row r="32" spans="1:5" x14ac:dyDescent="0.2">
      <c r="A32" s="471"/>
      <c r="B32" s="472"/>
      <c r="C32" s="493" t="s">
        <v>645</v>
      </c>
      <c r="D32" s="494"/>
      <c r="E32" s="496"/>
    </row>
    <row r="33" spans="1:6" ht="15" thickBot="1" x14ac:dyDescent="0.25">
      <c r="A33" s="499"/>
      <c r="B33" s="500"/>
      <c r="C33" s="501" t="s">
        <v>646</v>
      </c>
      <c r="D33" s="502"/>
      <c r="E33" s="503"/>
    </row>
    <row r="34" spans="1:6" ht="15" thickBot="1" x14ac:dyDescent="0.25">
      <c r="A34" s="504"/>
      <c r="B34" s="505" t="s">
        <v>727</v>
      </c>
      <c r="C34" s="506" t="s">
        <v>650</v>
      </c>
      <c r="D34" s="507">
        <v>374775058</v>
      </c>
      <c r="E34" s="507">
        <v>412621467</v>
      </c>
      <c r="F34" s="187"/>
    </row>
    <row r="35" spans="1:6" x14ac:dyDescent="0.2">
      <c r="A35" s="508"/>
      <c r="B35" s="509"/>
      <c r="C35" s="510" t="s">
        <v>651</v>
      </c>
      <c r="D35" s="511">
        <v>365716708</v>
      </c>
      <c r="E35" s="511">
        <v>410837431</v>
      </c>
      <c r="F35" s="187"/>
    </row>
    <row r="36" spans="1:6" x14ac:dyDescent="0.2">
      <c r="A36" s="512"/>
      <c r="B36" s="513"/>
      <c r="C36" s="514" t="s">
        <v>641</v>
      </c>
      <c r="D36" s="515"/>
      <c r="E36" s="1139"/>
      <c r="F36" s="187"/>
    </row>
    <row r="37" spans="1:6" x14ac:dyDescent="0.2">
      <c r="A37" s="512"/>
      <c r="B37" s="513"/>
      <c r="C37" s="516" t="s">
        <v>726</v>
      </c>
      <c r="D37" s="515">
        <v>10</v>
      </c>
      <c r="E37" s="515">
        <v>201000</v>
      </c>
      <c r="F37" s="187"/>
    </row>
    <row r="38" spans="1:6" x14ac:dyDescent="0.2">
      <c r="A38" s="512"/>
      <c r="B38" s="513"/>
      <c r="C38" s="516" t="s">
        <v>642</v>
      </c>
      <c r="D38" s="515"/>
      <c r="E38" s="515"/>
      <c r="F38" s="187"/>
    </row>
    <row r="39" spans="1:6" x14ac:dyDescent="0.2">
      <c r="A39" s="512"/>
      <c r="B39" s="513"/>
      <c r="C39" s="517" t="s">
        <v>643</v>
      </c>
      <c r="D39" s="515">
        <v>201000</v>
      </c>
      <c r="E39" s="515">
        <v>201000</v>
      </c>
      <c r="F39" s="187"/>
    </row>
    <row r="40" spans="1:6" ht="24" x14ac:dyDescent="0.2">
      <c r="A40" s="512"/>
      <c r="B40" s="513"/>
      <c r="C40" s="519" t="s">
        <v>644</v>
      </c>
      <c r="D40" s="515"/>
      <c r="E40" s="1139"/>
      <c r="F40" s="187"/>
    </row>
    <row r="41" spans="1:6" x14ac:dyDescent="0.2">
      <c r="A41" s="512"/>
      <c r="B41" s="513"/>
      <c r="C41" s="517" t="s">
        <v>645</v>
      </c>
      <c r="D41" s="515"/>
      <c r="E41" s="1139"/>
      <c r="F41" s="187"/>
    </row>
    <row r="42" spans="1:6" ht="15" thickBot="1" x14ac:dyDescent="0.25">
      <c r="A42" s="520"/>
      <c r="B42" s="521"/>
      <c r="C42" s="522" t="s">
        <v>646</v>
      </c>
      <c r="D42" s="523"/>
      <c r="E42" s="1140"/>
      <c r="F42" s="187"/>
    </row>
    <row r="43" spans="1:6" ht="15" thickBot="1" x14ac:dyDescent="0.25">
      <c r="A43" s="524"/>
      <c r="B43" s="525"/>
      <c r="C43" s="526" t="s">
        <v>652</v>
      </c>
      <c r="D43" s="528">
        <v>1356083</v>
      </c>
      <c r="E43" s="528">
        <v>609036</v>
      </c>
      <c r="F43" s="187"/>
    </row>
    <row r="44" spans="1:6" x14ac:dyDescent="0.2">
      <c r="A44" s="508"/>
      <c r="B44" s="509"/>
      <c r="C44" s="514" t="s">
        <v>641</v>
      </c>
      <c r="D44" s="530"/>
      <c r="E44" s="530"/>
      <c r="F44" s="187"/>
    </row>
    <row r="45" spans="1:6" x14ac:dyDescent="0.2">
      <c r="A45" s="512"/>
      <c r="B45" s="513"/>
      <c r="C45" s="516" t="s">
        <v>726</v>
      </c>
      <c r="D45" s="531">
        <f>D47+D49</f>
        <v>0</v>
      </c>
      <c r="E45" s="531">
        <f>E47+E49</f>
        <v>0</v>
      </c>
      <c r="F45" s="187"/>
    </row>
    <row r="46" spans="1:6" x14ac:dyDescent="0.2">
      <c r="A46" s="512"/>
      <c r="B46" s="513"/>
      <c r="C46" s="516" t="s">
        <v>642</v>
      </c>
      <c r="D46" s="531"/>
      <c r="E46" s="531"/>
      <c r="F46" s="187"/>
    </row>
    <row r="47" spans="1:6" x14ac:dyDescent="0.2">
      <c r="A47" s="512"/>
      <c r="B47" s="513"/>
      <c r="C47" s="517" t="s">
        <v>643</v>
      </c>
      <c r="D47" s="531">
        <v>0</v>
      </c>
      <c r="E47" s="531">
        <v>0</v>
      </c>
      <c r="F47" s="187"/>
    </row>
    <row r="48" spans="1:6" ht="24" x14ac:dyDescent="0.2">
      <c r="A48" s="512"/>
      <c r="B48" s="513"/>
      <c r="C48" s="519" t="s">
        <v>644</v>
      </c>
      <c r="D48" s="531"/>
      <c r="E48" s="531"/>
      <c r="F48" s="187"/>
    </row>
    <row r="49" spans="1:6" x14ac:dyDescent="0.2">
      <c r="A49" s="512"/>
      <c r="B49" s="513"/>
      <c r="C49" s="517" t="s">
        <v>645</v>
      </c>
      <c r="D49" s="531"/>
      <c r="E49" s="1141"/>
      <c r="F49" s="187"/>
    </row>
    <row r="50" spans="1:6" x14ac:dyDescent="0.2">
      <c r="A50" s="532"/>
      <c r="B50" s="533"/>
      <c r="C50" s="534" t="s">
        <v>646</v>
      </c>
      <c r="D50" s="536"/>
      <c r="E50" s="1142"/>
      <c r="F50" s="187"/>
    </row>
    <row r="51" spans="1:6" x14ac:dyDescent="0.2">
      <c r="A51" s="537"/>
      <c r="B51" s="537"/>
      <c r="C51" s="538"/>
      <c r="D51" s="539"/>
      <c r="E51" s="539"/>
      <c r="F51" s="187"/>
    </row>
    <row r="52" spans="1:6" x14ac:dyDescent="0.2">
      <c r="A52" s="537"/>
      <c r="B52" s="537"/>
      <c r="C52" s="538"/>
      <c r="D52" s="539"/>
      <c r="E52" s="539"/>
      <c r="F52" s="187"/>
    </row>
    <row r="53" spans="1:6" x14ac:dyDescent="0.2">
      <c r="A53" s="537"/>
      <c r="B53" s="537"/>
      <c r="C53" s="538"/>
      <c r="D53" s="539"/>
      <c r="E53" s="539"/>
      <c r="F53" s="187"/>
    </row>
    <row r="54" spans="1:6" x14ac:dyDescent="0.2">
      <c r="A54" s="1328"/>
      <c r="B54" s="1280"/>
      <c r="C54" s="1280"/>
      <c r="D54" s="1280"/>
      <c r="E54" s="1280"/>
      <c r="F54" s="187"/>
    </row>
    <row r="55" spans="1:6" x14ac:dyDescent="0.2">
      <c r="A55" s="1321" t="s">
        <v>1036</v>
      </c>
      <c r="B55" s="1321"/>
      <c r="C55" s="1321"/>
      <c r="D55" s="1321"/>
      <c r="E55" s="1321"/>
      <c r="F55" s="187"/>
    </row>
    <row r="56" spans="1:6" x14ac:dyDescent="0.2">
      <c r="A56" s="457"/>
      <c r="B56" s="457"/>
      <c r="C56" s="457"/>
      <c r="D56" s="457"/>
      <c r="E56" s="457"/>
      <c r="F56" s="187"/>
    </row>
    <row r="57" spans="1:6" ht="15.75" x14ac:dyDescent="0.25">
      <c r="A57" s="1313" t="s">
        <v>1037</v>
      </c>
      <c r="B57" s="1313"/>
      <c r="C57" s="1313"/>
      <c r="D57" s="1313"/>
      <c r="E57" s="1313"/>
      <c r="F57" s="187"/>
    </row>
    <row r="58" spans="1:6" x14ac:dyDescent="0.2">
      <c r="A58" s="458"/>
      <c r="B58" s="459"/>
      <c r="C58" s="459"/>
      <c r="D58" s="459"/>
      <c r="E58" s="459"/>
      <c r="F58" s="187"/>
    </row>
    <row r="59" spans="1:6" x14ac:dyDescent="0.2">
      <c r="A59" s="1300" t="s">
        <v>632</v>
      </c>
      <c r="B59" s="1300"/>
      <c r="C59" s="1300"/>
      <c r="D59" s="1300"/>
      <c r="E59" s="1300"/>
      <c r="F59" s="187"/>
    </row>
    <row r="60" spans="1:6" ht="15" thickBot="1" x14ac:dyDescent="0.25">
      <c r="A60" s="460"/>
      <c r="B60" s="460"/>
      <c r="C60" s="460"/>
      <c r="D60" s="460"/>
      <c r="E60" s="461" t="s">
        <v>72</v>
      </c>
      <c r="F60" s="187"/>
    </row>
    <row r="61" spans="1:6" ht="15" thickBot="1" x14ac:dyDescent="0.25">
      <c r="A61" s="1316" t="s">
        <v>633</v>
      </c>
      <c r="B61" s="1316"/>
      <c r="C61" s="1316"/>
      <c r="D61" s="462" t="s">
        <v>634</v>
      </c>
      <c r="E61" s="463" t="s">
        <v>635</v>
      </c>
      <c r="F61" s="187"/>
    </row>
    <row r="62" spans="1:6" ht="15" thickBot="1" x14ac:dyDescent="0.25">
      <c r="A62" s="524"/>
      <c r="B62" s="525"/>
      <c r="C62" s="526" t="s">
        <v>653</v>
      </c>
      <c r="D62" s="527">
        <f>D64+D69</f>
        <v>0</v>
      </c>
      <c r="E62" s="528">
        <f>E64+E69</f>
        <v>0</v>
      </c>
      <c r="F62" s="187"/>
    </row>
    <row r="63" spans="1:6" x14ac:dyDescent="0.2">
      <c r="A63" s="508"/>
      <c r="B63" s="509"/>
      <c r="C63" s="514" t="s">
        <v>641</v>
      </c>
      <c r="D63" s="529"/>
      <c r="E63" s="540"/>
      <c r="F63" s="187"/>
    </row>
    <row r="64" spans="1:6" x14ac:dyDescent="0.2">
      <c r="A64" s="512"/>
      <c r="B64" s="513"/>
      <c r="C64" s="516" t="s">
        <v>726</v>
      </c>
      <c r="D64" s="484">
        <f>D66+D68</f>
        <v>0</v>
      </c>
      <c r="E64" s="531">
        <f>E66+E68</f>
        <v>0</v>
      </c>
      <c r="F64" s="187"/>
    </row>
    <row r="65" spans="1:6" x14ac:dyDescent="0.2">
      <c r="A65" s="512"/>
      <c r="B65" s="513"/>
      <c r="C65" s="516" t="s">
        <v>642</v>
      </c>
      <c r="D65" s="484"/>
      <c r="E65" s="531"/>
      <c r="F65" s="187"/>
    </row>
    <row r="66" spans="1:6" x14ac:dyDescent="0.2">
      <c r="A66" s="512"/>
      <c r="B66" s="513"/>
      <c r="C66" s="517" t="s">
        <v>643</v>
      </c>
      <c r="D66" s="484">
        <v>0</v>
      </c>
      <c r="E66" s="531">
        <v>0</v>
      </c>
      <c r="F66" s="187"/>
    </row>
    <row r="67" spans="1:6" ht="24" x14ac:dyDescent="0.2">
      <c r="A67" s="512"/>
      <c r="B67" s="513"/>
      <c r="C67" s="519" t="s">
        <v>644</v>
      </c>
      <c r="D67" s="484"/>
      <c r="E67" s="531"/>
      <c r="F67" s="187"/>
    </row>
    <row r="68" spans="1:6" x14ac:dyDescent="0.2">
      <c r="A68" s="512"/>
      <c r="B68" s="513"/>
      <c r="C68" s="517" t="s">
        <v>645</v>
      </c>
      <c r="D68" s="484"/>
      <c r="E68" s="531">
        <v>0</v>
      </c>
      <c r="F68" s="187"/>
    </row>
    <row r="69" spans="1:6" ht="15" thickBot="1" x14ac:dyDescent="0.25">
      <c r="A69" s="520"/>
      <c r="B69" s="521"/>
      <c r="C69" s="522" t="s">
        <v>646</v>
      </c>
      <c r="D69" s="491"/>
      <c r="E69" s="541"/>
      <c r="F69" s="187"/>
    </row>
    <row r="70" spans="1:6" ht="15" thickBot="1" x14ac:dyDescent="0.25">
      <c r="A70" s="524"/>
      <c r="B70" s="525"/>
      <c r="C70" s="526" t="s">
        <v>654</v>
      </c>
      <c r="D70" s="528">
        <v>7702267</v>
      </c>
      <c r="E70" s="528">
        <v>1175000</v>
      </c>
      <c r="F70" s="187"/>
    </row>
    <row r="71" spans="1:6" x14ac:dyDescent="0.2">
      <c r="A71" s="508"/>
      <c r="B71" s="509"/>
      <c r="C71" s="514" t="s">
        <v>641</v>
      </c>
      <c r="D71" s="540"/>
      <c r="E71" s="540"/>
      <c r="F71" s="187"/>
    </row>
    <row r="72" spans="1:6" x14ac:dyDescent="0.2">
      <c r="A72" s="512"/>
      <c r="B72" s="513"/>
      <c r="C72" s="516" t="s">
        <v>726</v>
      </c>
      <c r="D72" s="531">
        <v>0</v>
      </c>
      <c r="E72" s="531">
        <v>0</v>
      </c>
      <c r="F72" s="187"/>
    </row>
    <row r="73" spans="1:6" x14ac:dyDescent="0.2">
      <c r="A73" s="512"/>
      <c r="B73" s="513"/>
      <c r="C73" s="516" t="s">
        <v>642</v>
      </c>
      <c r="D73" s="531"/>
      <c r="E73" s="531"/>
      <c r="F73" s="187"/>
    </row>
    <row r="74" spans="1:6" x14ac:dyDescent="0.2">
      <c r="A74" s="512"/>
      <c r="B74" s="513"/>
      <c r="C74" s="517" t="s">
        <v>643</v>
      </c>
      <c r="D74" s="531">
        <v>7702267</v>
      </c>
      <c r="E74" s="531">
        <v>1175000</v>
      </c>
      <c r="F74" s="187"/>
    </row>
    <row r="75" spans="1:6" ht="24" x14ac:dyDescent="0.2">
      <c r="A75" s="512"/>
      <c r="B75" s="513"/>
      <c r="C75" s="519" t="s">
        <v>644</v>
      </c>
      <c r="D75" s="484"/>
      <c r="E75" s="531"/>
      <c r="F75" s="187"/>
    </row>
    <row r="76" spans="1:6" x14ac:dyDescent="0.2">
      <c r="A76" s="512"/>
      <c r="B76" s="513"/>
      <c r="C76" s="517" t="s">
        <v>645</v>
      </c>
      <c r="D76" s="484">
        <v>0</v>
      </c>
      <c r="E76" s="531">
        <v>0</v>
      </c>
      <c r="F76" s="187"/>
    </row>
    <row r="77" spans="1:6" ht="15" thickBot="1" x14ac:dyDescent="0.25">
      <c r="A77" s="512"/>
      <c r="B77" s="513"/>
      <c r="C77" s="522" t="s">
        <v>646</v>
      </c>
      <c r="D77" s="484">
        <v>0</v>
      </c>
      <c r="E77" s="531">
        <v>0</v>
      </c>
      <c r="F77" s="187"/>
    </row>
    <row r="78" spans="1:6" ht="15" thickBot="1" x14ac:dyDescent="0.25">
      <c r="A78" s="524"/>
      <c r="B78" s="525"/>
      <c r="C78" s="526" t="s">
        <v>655</v>
      </c>
      <c r="D78" s="527">
        <f>D80+D85</f>
        <v>0</v>
      </c>
      <c r="E78" s="528">
        <f>E80+E85</f>
        <v>0</v>
      </c>
      <c r="F78" s="187"/>
    </row>
    <row r="79" spans="1:6" x14ac:dyDescent="0.2">
      <c r="A79" s="508"/>
      <c r="B79" s="509"/>
      <c r="C79" s="514" t="s">
        <v>641</v>
      </c>
      <c r="D79" s="479"/>
      <c r="E79" s="540"/>
      <c r="F79" s="187"/>
    </row>
    <row r="80" spans="1:6" x14ac:dyDescent="0.2">
      <c r="A80" s="512"/>
      <c r="B80" s="513"/>
      <c r="C80" s="516" t="s">
        <v>726</v>
      </c>
      <c r="D80" s="484">
        <v>0</v>
      </c>
      <c r="E80" s="531">
        <v>0</v>
      </c>
      <c r="F80" s="187"/>
    </row>
    <row r="81" spans="1:6" x14ac:dyDescent="0.2">
      <c r="A81" s="512"/>
      <c r="B81" s="513"/>
      <c r="C81" s="516" t="s">
        <v>642</v>
      </c>
      <c r="D81" s="484"/>
      <c r="E81" s="531"/>
      <c r="F81" s="187"/>
    </row>
    <row r="82" spans="1:6" x14ac:dyDescent="0.2">
      <c r="A82" s="512"/>
      <c r="B82" s="513"/>
      <c r="C82" s="517" t="s">
        <v>643</v>
      </c>
      <c r="D82" s="484">
        <v>0</v>
      </c>
      <c r="E82" s="531">
        <v>0</v>
      </c>
      <c r="F82" s="187"/>
    </row>
    <row r="83" spans="1:6" ht="24" x14ac:dyDescent="0.2">
      <c r="A83" s="512"/>
      <c r="B83" s="513"/>
      <c r="C83" s="519" t="s">
        <v>644</v>
      </c>
      <c r="D83" s="484"/>
      <c r="E83" s="531"/>
      <c r="F83" s="187"/>
    </row>
    <row r="84" spans="1:6" x14ac:dyDescent="0.2">
      <c r="A84" s="512"/>
      <c r="B84" s="513"/>
      <c r="C84" s="517" t="s">
        <v>645</v>
      </c>
      <c r="D84" s="484">
        <v>0</v>
      </c>
      <c r="E84" s="531">
        <v>0</v>
      </c>
      <c r="F84" s="187"/>
    </row>
    <row r="85" spans="1:6" ht="15" thickBot="1" x14ac:dyDescent="0.25">
      <c r="A85" s="512"/>
      <c r="B85" s="513"/>
      <c r="C85" s="522" t="s">
        <v>646</v>
      </c>
      <c r="D85" s="484">
        <v>0</v>
      </c>
      <c r="E85" s="531">
        <v>0</v>
      </c>
      <c r="F85" s="187"/>
    </row>
    <row r="86" spans="1:6" ht="15" thickBot="1" x14ac:dyDescent="0.25">
      <c r="A86" s="524"/>
      <c r="B86" s="525" t="s">
        <v>656</v>
      </c>
      <c r="C86" s="526" t="s">
        <v>657</v>
      </c>
      <c r="D86" s="527">
        <f>D87+D95+D115</f>
        <v>5772603</v>
      </c>
      <c r="E86" s="527">
        <f>E87+E95+E115</f>
        <v>5772603</v>
      </c>
    </row>
    <row r="87" spans="1:6" ht="15" thickBot="1" x14ac:dyDescent="0.25">
      <c r="A87" s="524"/>
      <c r="B87" s="525"/>
      <c r="C87" s="1143" t="s">
        <v>658</v>
      </c>
      <c r="D87" s="1144">
        <v>5771032</v>
      </c>
      <c r="E87" s="528">
        <v>5771032</v>
      </c>
    </row>
    <row r="88" spans="1:6" x14ac:dyDescent="0.2">
      <c r="A88" s="508"/>
      <c r="B88" s="508"/>
      <c r="C88" s="1145" t="s">
        <v>641</v>
      </c>
      <c r="D88" s="735"/>
      <c r="E88" s="530"/>
    </row>
    <row r="89" spans="1:6" x14ac:dyDescent="0.2">
      <c r="A89" s="512"/>
      <c r="B89" s="512"/>
      <c r="C89" s="1145" t="s">
        <v>726</v>
      </c>
      <c r="D89" s="1132"/>
      <c r="E89" s="531"/>
    </row>
    <row r="90" spans="1:6" x14ac:dyDescent="0.2">
      <c r="A90" s="512"/>
      <c r="B90" s="512"/>
      <c r="C90" s="1145" t="s">
        <v>642</v>
      </c>
      <c r="D90" s="1132"/>
      <c r="E90" s="531"/>
    </row>
    <row r="91" spans="1:6" x14ac:dyDescent="0.2">
      <c r="A91" s="512"/>
      <c r="B91" s="512"/>
      <c r="C91" s="1146" t="s">
        <v>643</v>
      </c>
      <c r="D91" s="1132"/>
      <c r="E91" s="531"/>
    </row>
    <row r="92" spans="1:6" ht="24" x14ac:dyDescent="0.2">
      <c r="A92" s="512"/>
      <c r="B92" s="512"/>
      <c r="C92" s="1147" t="s">
        <v>644</v>
      </c>
      <c r="D92" s="1132"/>
      <c r="E92" s="531"/>
    </row>
    <row r="93" spans="1:6" x14ac:dyDescent="0.2">
      <c r="A93" s="512"/>
      <c r="B93" s="512"/>
      <c r="C93" s="1146" t="s">
        <v>645</v>
      </c>
      <c r="D93" s="1132"/>
      <c r="E93" s="531"/>
    </row>
    <row r="94" spans="1:6" ht="15" thickBot="1" x14ac:dyDescent="0.25">
      <c r="A94" s="542"/>
      <c r="B94" s="542"/>
      <c r="C94" s="1146" t="s">
        <v>646</v>
      </c>
      <c r="D94" s="1132"/>
      <c r="E94" s="543"/>
    </row>
    <row r="95" spans="1:6" ht="15" thickBot="1" x14ac:dyDescent="0.25">
      <c r="A95" s="544"/>
      <c r="B95" s="524"/>
      <c r="C95" s="1148" t="s">
        <v>659</v>
      </c>
      <c r="D95" s="1149">
        <v>1571</v>
      </c>
      <c r="E95" s="528">
        <v>1571</v>
      </c>
    </row>
    <row r="96" spans="1:6" x14ac:dyDescent="0.2">
      <c r="A96" s="512"/>
      <c r="B96" s="508"/>
      <c r="C96" s="1145" t="s">
        <v>641</v>
      </c>
      <c r="D96" s="1132"/>
      <c r="E96" s="540"/>
    </row>
    <row r="97" spans="1:5" x14ac:dyDescent="0.2">
      <c r="A97" s="512"/>
      <c r="B97" s="512"/>
      <c r="C97" s="1145" t="s">
        <v>726</v>
      </c>
      <c r="D97" s="1132">
        <f>D99+D101</f>
        <v>0</v>
      </c>
      <c r="E97" s="531">
        <f>E99+E101</f>
        <v>0</v>
      </c>
    </row>
    <row r="98" spans="1:5" x14ac:dyDescent="0.2">
      <c r="A98" s="512"/>
      <c r="B98" s="512"/>
      <c r="C98" s="1145" t="s">
        <v>642</v>
      </c>
      <c r="D98" s="1132"/>
      <c r="E98" s="531"/>
    </row>
    <row r="99" spans="1:5" x14ac:dyDescent="0.2">
      <c r="A99" s="512"/>
      <c r="B99" s="512"/>
      <c r="C99" s="1146" t="s">
        <v>643</v>
      </c>
      <c r="D99" s="1132">
        <v>0</v>
      </c>
      <c r="E99" s="531">
        <v>0</v>
      </c>
    </row>
    <row r="100" spans="1:5" ht="24" x14ac:dyDescent="0.2">
      <c r="A100" s="512"/>
      <c r="B100" s="512"/>
      <c r="C100" s="1147" t="s">
        <v>644</v>
      </c>
      <c r="D100" s="1132"/>
      <c r="E100" s="531"/>
    </row>
    <row r="101" spans="1:5" x14ac:dyDescent="0.2">
      <c r="A101" s="512"/>
      <c r="B101" s="512"/>
      <c r="C101" s="1146" t="s">
        <v>645</v>
      </c>
      <c r="D101" s="1132">
        <v>0</v>
      </c>
      <c r="E101" s="531">
        <v>0</v>
      </c>
    </row>
    <row r="102" spans="1:5" x14ac:dyDescent="0.2">
      <c r="A102" s="532"/>
      <c r="B102" s="532"/>
      <c r="C102" s="1146" t="s">
        <v>646</v>
      </c>
      <c r="D102" s="1132"/>
      <c r="E102" s="536"/>
    </row>
    <row r="103" spans="1:5" x14ac:dyDescent="0.2">
      <c r="A103" s="537"/>
      <c r="B103" s="537"/>
      <c r="C103" s="538"/>
      <c r="D103" s="539"/>
      <c r="E103" s="539"/>
    </row>
    <row r="104" spans="1:5" x14ac:dyDescent="0.2">
      <c r="A104" s="537"/>
      <c r="B104" s="537"/>
      <c r="C104" s="538"/>
      <c r="D104" s="539"/>
      <c r="E104" s="539"/>
    </row>
    <row r="105" spans="1:5" x14ac:dyDescent="0.2">
      <c r="A105" s="537"/>
      <c r="B105" s="537"/>
      <c r="C105" s="538"/>
      <c r="D105" s="539"/>
      <c r="E105" s="539"/>
    </row>
    <row r="106" spans="1:5" x14ac:dyDescent="0.2">
      <c r="A106" s="537"/>
      <c r="B106" s="537"/>
      <c r="C106" s="538"/>
      <c r="D106" s="539"/>
      <c r="E106" s="539"/>
    </row>
    <row r="107" spans="1:5" x14ac:dyDescent="0.2">
      <c r="A107" s="1328"/>
      <c r="B107" s="1280"/>
      <c r="C107" s="1280"/>
      <c r="D107" s="1280"/>
      <c r="E107" s="1280"/>
    </row>
    <row r="108" spans="1:5" x14ac:dyDescent="0.2">
      <c r="A108" s="1321" t="s">
        <v>1038</v>
      </c>
      <c r="B108" s="1321"/>
      <c r="C108" s="1321"/>
      <c r="D108" s="1321"/>
      <c r="E108" s="1321"/>
    </row>
    <row r="109" spans="1:5" x14ac:dyDescent="0.2">
      <c r="A109" s="457"/>
      <c r="B109" s="457"/>
      <c r="C109" s="457"/>
      <c r="D109" s="457"/>
      <c r="E109" s="457"/>
    </row>
    <row r="110" spans="1:5" ht="15.75" x14ac:dyDescent="0.25">
      <c r="A110" s="1313" t="s">
        <v>1037</v>
      </c>
      <c r="B110" s="1313"/>
      <c r="C110" s="1313"/>
      <c r="D110" s="1313"/>
      <c r="E110" s="1313"/>
    </row>
    <row r="111" spans="1:5" x14ac:dyDescent="0.2">
      <c r="A111" s="458"/>
      <c r="B111" s="459"/>
      <c r="C111" s="459"/>
      <c r="D111" s="459"/>
      <c r="E111" s="459"/>
    </row>
    <row r="112" spans="1:5" x14ac:dyDescent="0.2">
      <c r="A112" s="1300" t="s">
        <v>632</v>
      </c>
      <c r="B112" s="1300"/>
      <c r="C112" s="1300"/>
      <c r="D112" s="1300"/>
      <c r="E112" s="1300"/>
    </row>
    <row r="113" spans="1:5" ht="15" thickBot="1" x14ac:dyDescent="0.25">
      <c r="A113" s="460"/>
      <c r="B113" s="460"/>
      <c r="C113" s="460"/>
      <c r="D113" s="460"/>
      <c r="E113" s="461" t="s">
        <v>72</v>
      </c>
    </row>
    <row r="114" spans="1:5" ht="15" thickBot="1" x14ac:dyDescent="0.25">
      <c r="A114" s="1341" t="s">
        <v>633</v>
      </c>
      <c r="B114" s="1342"/>
      <c r="C114" s="1342"/>
      <c r="D114" s="547" t="s">
        <v>634</v>
      </c>
      <c r="E114" s="548" t="s">
        <v>635</v>
      </c>
    </row>
    <row r="115" spans="1:5" ht="15" thickBot="1" x14ac:dyDescent="0.25">
      <c r="A115" s="549"/>
      <c r="B115" s="525"/>
      <c r="C115" s="526" t="s">
        <v>660</v>
      </c>
      <c r="D115" s="465">
        <f>D117+D122</f>
        <v>0</v>
      </c>
      <c r="E115" s="550">
        <f>E117+E122</f>
        <v>0</v>
      </c>
    </row>
    <row r="116" spans="1:5" x14ac:dyDescent="0.2">
      <c r="A116" s="476"/>
      <c r="B116" s="509"/>
      <c r="C116" s="514" t="s">
        <v>641</v>
      </c>
      <c r="D116" s="551"/>
      <c r="E116" s="480"/>
    </row>
    <row r="117" spans="1:5" x14ac:dyDescent="0.2">
      <c r="A117" s="481"/>
      <c r="B117" s="513"/>
      <c r="C117" s="516" t="s">
        <v>726</v>
      </c>
      <c r="D117" s="484">
        <f>D119+D121</f>
        <v>0</v>
      </c>
      <c r="E117" s="485">
        <f>E119+E121</f>
        <v>0</v>
      </c>
    </row>
    <row r="118" spans="1:5" x14ac:dyDescent="0.2">
      <c r="A118" s="481"/>
      <c r="B118" s="513"/>
      <c r="C118" s="516" t="s">
        <v>642</v>
      </c>
      <c r="D118" s="484"/>
      <c r="E118" s="485"/>
    </row>
    <row r="119" spans="1:5" x14ac:dyDescent="0.2">
      <c r="A119" s="481"/>
      <c r="B119" s="513"/>
      <c r="C119" s="517" t="s">
        <v>643</v>
      </c>
      <c r="D119" s="484">
        <v>0</v>
      </c>
      <c r="E119" s="485">
        <v>0</v>
      </c>
    </row>
    <row r="120" spans="1:5" ht="24" x14ac:dyDescent="0.2">
      <c r="A120" s="481"/>
      <c r="B120" s="513"/>
      <c r="C120" s="519" t="s">
        <v>644</v>
      </c>
      <c r="D120" s="484"/>
      <c r="E120" s="485"/>
    </row>
    <row r="121" spans="1:5" x14ac:dyDescent="0.2">
      <c r="A121" s="481"/>
      <c r="B121" s="513"/>
      <c r="C121" s="517" t="s">
        <v>645</v>
      </c>
      <c r="D121" s="484">
        <v>0</v>
      </c>
      <c r="E121" s="485">
        <v>0</v>
      </c>
    </row>
    <row r="122" spans="1:5" x14ac:dyDescent="0.2">
      <c r="A122" s="552"/>
      <c r="B122" s="533"/>
      <c r="C122" s="534" t="s">
        <v>646</v>
      </c>
      <c r="D122" s="535"/>
      <c r="E122" s="553"/>
    </row>
    <row r="123" spans="1:5" ht="15" thickBot="1" x14ac:dyDescent="0.25">
      <c r="A123" s="554"/>
      <c r="B123" s="555"/>
      <c r="C123" s="556"/>
      <c r="D123" s="557"/>
      <c r="E123" s="558"/>
    </row>
    <row r="124" spans="1:5" ht="15" thickBot="1" x14ac:dyDescent="0.25">
      <c r="A124" s="559"/>
      <c r="B124" s="560" t="s">
        <v>661</v>
      </c>
      <c r="C124" s="561" t="s">
        <v>662</v>
      </c>
      <c r="D124" s="562">
        <f>D126+D130</f>
        <v>0</v>
      </c>
      <c r="E124" s="563">
        <f>E126+E130</f>
        <v>0</v>
      </c>
    </row>
    <row r="125" spans="1:5" x14ac:dyDescent="0.2">
      <c r="A125" s="476"/>
      <c r="B125" s="509"/>
      <c r="C125" s="514" t="s">
        <v>641</v>
      </c>
      <c r="D125" s="529"/>
      <c r="E125" s="564"/>
    </row>
    <row r="126" spans="1:5" x14ac:dyDescent="0.2">
      <c r="A126" s="481"/>
      <c r="B126" s="513"/>
      <c r="C126" s="516" t="s">
        <v>726</v>
      </c>
      <c r="D126" s="484"/>
      <c r="E126" s="565"/>
    </row>
    <row r="127" spans="1:5" x14ac:dyDescent="0.2">
      <c r="A127" s="481"/>
      <c r="B127" s="513"/>
      <c r="C127" s="516" t="s">
        <v>642</v>
      </c>
      <c r="D127" s="518"/>
      <c r="E127" s="565"/>
    </row>
    <row r="128" spans="1:5" x14ac:dyDescent="0.2">
      <c r="A128" s="481"/>
      <c r="B128" s="513"/>
      <c r="C128" s="517" t="s">
        <v>643</v>
      </c>
      <c r="D128" s="518"/>
      <c r="E128" s="565"/>
    </row>
    <row r="129" spans="1:6" ht="24" x14ac:dyDescent="0.2">
      <c r="A129" s="481"/>
      <c r="B129" s="513"/>
      <c r="C129" s="519" t="s">
        <v>644</v>
      </c>
      <c r="D129" s="518"/>
      <c r="E129" s="565"/>
    </row>
    <row r="130" spans="1:6" x14ac:dyDescent="0.2">
      <c r="A130" s="481"/>
      <c r="B130" s="513"/>
      <c r="C130" s="517" t="s">
        <v>645</v>
      </c>
      <c r="D130" s="518"/>
      <c r="E130" s="565"/>
    </row>
    <row r="131" spans="1:6" ht="15" thickBot="1" x14ac:dyDescent="0.25">
      <c r="A131" s="488"/>
      <c r="B131" s="521"/>
      <c r="C131" s="522" t="s">
        <v>646</v>
      </c>
      <c r="D131" s="566"/>
      <c r="E131" s="567"/>
    </row>
    <row r="132" spans="1:6" ht="17.25" customHeight="1" thickBot="1" x14ac:dyDescent="0.3">
      <c r="A132" s="568" t="s">
        <v>12</v>
      </c>
      <c r="B132" s="525"/>
      <c r="C132" s="569" t="s">
        <v>663</v>
      </c>
      <c r="D132" s="570">
        <f>+D133+D134+D135+D140+D144+D149</f>
        <v>72012146</v>
      </c>
      <c r="E132" s="570">
        <f>+E133+E134+E135+E140+E144+E149</f>
        <v>84717779</v>
      </c>
      <c r="F132" s="187"/>
    </row>
    <row r="133" spans="1:6" x14ac:dyDescent="0.2">
      <c r="A133" s="476"/>
      <c r="B133" s="571" t="s">
        <v>638</v>
      </c>
      <c r="C133" s="544" t="s">
        <v>664</v>
      </c>
      <c r="D133" s="480"/>
      <c r="E133" s="1150"/>
      <c r="F133" s="187"/>
    </row>
    <row r="134" spans="1:6" ht="15" thickBot="1" x14ac:dyDescent="0.25">
      <c r="A134" s="488"/>
      <c r="B134" s="521" t="s">
        <v>649</v>
      </c>
      <c r="C134" s="520" t="s">
        <v>665</v>
      </c>
      <c r="D134" s="492"/>
      <c r="E134" s="1151"/>
      <c r="F134" s="187"/>
    </row>
    <row r="135" spans="1:6" ht="16.5" thickBot="1" x14ac:dyDescent="0.3">
      <c r="A135" s="572" t="s">
        <v>13</v>
      </c>
      <c r="B135" s="573"/>
      <c r="C135" s="574" t="s">
        <v>666</v>
      </c>
      <c r="D135" s="575">
        <v>73266950</v>
      </c>
      <c r="E135" s="575">
        <v>79950901</v>
      </c>
      <c r="F135" s="187"/>
    </row>
    <row r="136" spans="1:6" x14ac:dyDescent="0.2">
      <c r="A136" s="467"/>
      <c r="B136" s="576" t="s">
        <v>638</v>
      </c>
      <c r="C136" s="467" t="s">
        <v>667</v>
      </c>
      <c r="D136" s="577"/>
      <c r="E136" s="1152"/>
      <c r="F136" s="187"/>
    </row>
    <row r="137" spans="1:6" x14ac:dyDescent="0.2">
      <c r="A137" s="472"/>
      <c r="B137" s="578" t="s">
        <v>727</v>
      </c>
      <c r="C137" s="579" t="s">
        <v>668</v>
      </c>
      <c r="D137" s="496"/>
      <c r="E137" s="1153"/>
      <c r="F137" s="187"/>
    </row>
    <row r="138" spans="1:6" x14ac:dyDescent="0.2">
      <c r="A138" s="472"/>
      <c r="B138" s="578" t="s">
        <v>656</v>
      </c>
      <c r="C138" s="579" t="s">
        <v>669</v>
      </c>
      <c r="D138" s="496">
        <v>73266950</v>
      </c>
      <c r="E138" s="496">
        <v>79950901</v>
      </c>
      <c r="F138" s="187"/>
    </row>
    <row r="139" spans="1:6" ht="15" thickBot="1" x14ac:dyDescent="0.25">
      <c r="A139" s="580"/>
      <c r="B139" s="581" t="s">
        <v>661</v>
      </c>
      <c r="C139" s="582" t="s">
        <v>670</v>
      </c>
      <c r="D139" s="503"/>
      <c r="E139" s="1154"/>
      <c r="F139" s="187"/>
    </row>
    <row r="140" spans="1:6" s="83" customFormat="1" ht="16.5" thickBot="1" x14ac:dyDescent="0.3">
      <c r="A140" s="583" t="s">
        <v>14</v>
      </c>
      <c r="B140" s="584"/>
      <c r="C140" s="585" t="s">
        <v>671</v>
      </c>
      <c r="D140" s="575">
        <v>485101</v>
      </c>
      <c r="E140" s="575">
        <v>4763004</v>
      </c>
      <c r="F140" s="453"/>
    </row>
    <row r="141" spans="1:6" x14ac:dyDescent="0.2">
      <c r="A141" s="586"/>
      <c r="B141" s="576" t="s">
        <v>638</v>
      </c>
      <c r="C141" s="586" t="s">
        <v>672</v>
      </c>
      <c r="D141" s="577">
        <v>455101</v>
      </c>
      <c r="E141" s="577">
        <v>2747883</v>
      </c>
      <c r="F141" s="187"/>
    </row>
    <row r="142" spans="1:6" x14ac:dyDescent="0.2">
      <c r="A142" s="472"/>
      <c r="B142" s="578" t="s">
        <v>649</v>
      </c>
      <c r="C142" s="472" t="s">
        <v>673</v>
      </c>
      <c r="D142" s="496"/>
      <c r="E142" s="496">
        <v>1835486</v>
      </c>
      <c r="F142" s="187"/>
    </row>
    <row r="143" spans="1:6" ht="15" thickBot="1" x14ac:dyDescent="0.25">
      <c r="A143" s="580"/>
      <c r="B143" s="581" t="s">
        <v>656</v>
      </c>
      <c r="C143" s="580" t="s">
        <v>674</v>
      </c>
      <c r="D143" s="503">
        <v>30000</v>
      </c>
      <c r="E143" s="503">
        <v>179635</v>
      </c>
      <c r="F143" s="187"/>
    </row>
    <row r="144" spans="1:6" ht="16.5" thickBot="1" x14ac:dyDescent="0.3">
      <c r="A144" s="583" t="s">
        <v>15</v>
      </c>
      <c r="B144" s="587"/>
      <c r="C144" s="585" t="s">
        <v>675</v>
      </c>
      <c r="D144" s="575">
        <v>-1739905</v>
      </c>
      <c r="E144" s="575">
        <v>3874</v>
      </c>
      <c r="F144" s="187"/>
    </row>
    <row r="145" spans="1:6" x14ac:dyDescent="0.2">
      <c r="A145" s="586"/>
      <c r="B145" s="576" t="s">
        <v>638</v>
      </c>
      <c r="C145" s="586" t="s">
        <v>676</v>
      </c>
      <c r="D145" s="577"/>
      <c r="E145" s="1152"/>
      <c r="F145" s="187"/>
    </row>
    <row r="146" spans="1:6" ht="27.75" customHeight="1" x14ac:dyDescent="0.2">
      <c r="A146" s="580"/>
      <c r="B146" s="581" t="s">
        <v>649</v>
      </c>
      <c r="C146" s="588" t="s">
        <v>677</v>
      </c>
      <c r="D146" s="503"/>
      <c r="E146" s="1154"/>
      <c r="F146" s="187"/>
    </row>
    <row r="147" spans="1:6" ht="27.75" customHeight="1" x14ac:dyDescent="0.2">
      <c r="A147" s="901"/>
      <c r="B147" s="902" t="s">
        <v>656</v>
      </c>
      <c r="C147" s="903" t="s">
        <v>968</v>
      </c>
      <c r="D147" s="558">
        <v>178860</v>
      </c>
      <c r="E147" s="558">
        <v>3874</v>
      </c>
      <c r="F147" s="187"/>
    </row>
    <row r="148" spans="1:6" ht="27.75" customHeight="1" thickBot="1" x14ac:dyDescent="0.25">
      <c r="A148" s="901"/>
      <c r="B148" s="902" t="s">
        <v>661</v>
      </c>
      <c r="C148" s="903" t="s">
        <v>969</v>
      </c>
      <c r="D148" s="558">
        <v>-1918765</v>
      </c>
      <c r="E148" s="558">
        <v>0</v>
      </c>
      <c r="F148" s="187"/>
    </row>
    <row r="149" spans="1:6" ht="16.5" thickBot="1" x14ac:dyDescent="0.3">
      <c r="A149" s="583" t="s">
        <v>16</v>
      </c>
      <c r="B149" s="584"/>
      <c r="C149" s="585" t="s">
        <v>678</v>
      </c>
      <c r="D149" s="575">
        <v>0</v>
      </c>
      <c r="E149" s="575">
        <v>0</v>
      </c>
      <c r="F149" s="187"/>
    </row>
    <row r="150" spans="1:6" ht="15" thickBot="1" x14ac:dyDescent="0.25">
      <c r="A150" s="554"/>
      <c r="B150" s="555"/>
      <c r="C150" s="589"/>
      <c r="D150" s="558"/>
      <c r="E150" s="1155"/>
      <c r="F150" s="187"/>
    </row>
    <row r="151" spans="1:6" ht="27.75" customHeight="1" thickBot="1" x14ac:dyDescent="0.25">
      <c r="A151" s="1337" t="s">
        <v>679</v>
      </c>
      <c r="B151" s="1338"/>
      <c r="C151" s="1338"/>
      <c r="D151" s="507">
        <f>SUM(D132+D8)</f>
        <v>452559807</v>
      </c>
      <c r="E151" s="507">
        <f>SUM(E132+E8)</f>
        <v>503111849</v>
      </c>
      <c r="F151" s="187"/>
    </row>
    <row r="152" spans="1:6" x14ac:dyDescent="0.2">
      <c r="A152" s="537"/>
      <c r="B152" s="537"/>
      <c r="C152" s="537"/>
      <c r="D152" s="537"/>
      <c r="E152" s="537"/>
      <c r="F152" s="187"/>
    </row>
    <row r="153" spans="1:6" x14ac:dyDescent="0.2">
      <c r="A153" s="537"/>
      <c r="B153" s="537"/>
      <c r="C153" s="537"/>
      <c r="D153" s="537"/>
      <c r="E153" s="537"/>
      <c r="F153" s="187"/>
    </row>
    <row r="154" spans="1:6" x14ac:dyDescent="0.2">
      <c r="A154" s="537"/>
      <c r="B154" s="537"/>
      <c r="C154" s="537"/>
      <c r="D154" s="537"/>
      <c r="E154" s="537"/>
      <c r="F154" s="187"/>
    </row>
    <row r="155" spans="1:6" x14ac:dyDescent="0.2">
      <c r="A155" s="537"/>
      <c r="B155" s="537"/>
      <c r="C155" s="537"/>
      <c r="D155" s="537"/>
      <c r="E155" s="537"/>
      <c r="F155" s="187"/>
    </row>
    <row r="156" spans="1:6" x14ac:dyDescent="0.2">
      <c r="A156" s="537"/>
      <c r="B156" s="537"/>
      <c r="C156" s="537"/>
      <c r="D156" s="537"/>
      <c r="E156" s="537"/>
      <c r="F156" s="187"/>
    </row>
    <row r="157" spans="1:6" x14ac:dyDescent="0.2">
      <c r="A157" s="537"/>
      <c r="B157" s="537"/>
      <c r="C157" s="537"/>
      <c r="D157" s="537"/>
      <c r="E157" s="537"/>
      <c r="F157" s="187"/>
    </row>
    <row r="158" spans="1:6" x14ac:dyDescent="0.2">
      <c r="A158" s="537"/>
      <c r="B158" s="537"/>
      <c r="C158" s="537"/>
      <c r="D158" s="537"/>
      <c r="E158" s="537"/>
      <c r="F158" s="187"/>
    </row>
    <row r="159" spans="1:6" x14ac:dyDescent="0.2">
      <c r="A159" s="537"/>
      <c r="B159" s="537"/>
      <c r="C159" s="537"/>
      <c r="D159" s="537"/>
      <c r="E159" s="537"/>
      <c r="F159" s="187"/>
    </row>
    <row r="160" spans="1:6" x14ac:dyDescent="0.2">
      <c r="A160" s="537"/>
      <c r="B160" s="537"/>
      <c r="C160" s="537"/>
      <c r="D160" s="537"/>
      <c r="E160" s="537"/>
      <c r="F160" s="187"/>
    </row>
    <row r="161" spans="1:6" x14ac:dyDescent="0.2">
      <c r="A161" s="1321" t="s">
        <v>1039</v>
      </c>
      <c r="B161" s="1321"/>
      <c r="C161" s="1321"/>
      <c r="D161" s="1321"/>
      <c r="E161" s="1321"/>
      <c r="F161" s="187"/>
    </row>
    <row r="162" spans="1:6" x14ac:dyDescent="0.2">
      <c r="A162" s="537"/>
      <c r="B162" s="537"/>
      <c r="C162" s="537"/>
      <c r="D162" s="537"/>
      <c r="E162" s="537"/>
      <c r="F162" s="187"/>
    </row>
    <row r="163" spans="1:6" x14ac:dyDescent="0.2">
      <c r="A163" s="1300" t="s">
        <v>680</v>
      </c>
      <c r="B163" s="1339"/>
      <c r="C163" s="1339"/>
      <c r="D163" s="1339"/>
      <c r="E163" s="1339"/>
      <c r="F163" s="187"/>
    </row>
    <row r="164" spans="1:6" x14ac:dyDescent="0.2">
      <c r="A164" s="1300" t="s">
        <v>681</v>
      </c>
      <c r="B164" s="1300"/>
      <c r="C164" s="1300"/>
      <c r="D164" s="1300"/>
      <c r="E164" s="1300"/>
      <c r="F164" s="187"/>
    </row>
    <row r="165" spans="1:6" x14ac:dyDescent="0.2">
      <c r="A165" s="591"/>
      <c r="B165" s="591"/>
      <c r="C165" s="591"/>
      <c r="D165" s="591"/>
      <c r="E165" s="591"/>
      <c r="F165" s="187"/>
    </row>
    <row r="166" spans="1:6" ht="15" thickBot="1" x14ac:dyDescent="0.25">
      <c r="A166" s="591"/>
      <c r="B166" s="591"/>
      <c r="C166" s="591"/>
      <c r="D166" s="591" t="s">
        <v>72</v>
      </c>
      <c r="E166" s="591"/>
      <c r="F166" s="187"/>
    </row>
    <row r="167" spans="1:6" ht="15" thickBot="1" x14ac:dyDescent="0.25">
      <c r="A167" s="1340" t="s">
        <v>5</v>
      </c>
      <c r="B167" s="1340"/>
      <c r="C167" s="1340"/>
      <c r="D167" s="592">
        <v>43830</v>
      </c>
      <c r="F167" s="187"/>
    </row>
    <row r="168" spans="1:6" x14ac:dyDescent="0.2">
      <c r="A168" s="1335" t="s">
        <v>639</v>
      </c>
      <c r="B168" s="1335"/>
      <c r="C168" s="1335"/>
      <c r="D168" s="593">
        <v>0</v>
      </c>
      <c r="F168" s="187"/>
    </row>
    <row r="169" spans="1:6" x14ac:dyDescent="0.2">
      <c r="A169" s="1336" t="s">
        <v>682</v>
      </c>
      <c r="B169" s="1336"/>
      <c r="C169" s="1336"/>
      <c r="D169" s="594">
        <v>0</v>
      </c>
      <c r="F169" s="187"/>
    </row>
    <row r="170" spans="1:6" x14ac:dyDescent="0.2">
      <c r="A170" s="1336" t="s">
        <v>683</v>
      </c>
      <c r="B170" s="1336"/>
      <c r="C170" s="1336"/>
      <c r="D170" s="594">
        <v>0</v>
      </c>
      <c r="F170" s="187"/>
    </row>
    <row r="171" spans="1:6" x14ac:dyDescent="0.2">
      <c r="A171" s="1336" t="s">
        <v>684</v>
      </c>
      <c r="B171" s="1336"/>
      <c r="C171" s="1336"/>
      <c r="D171" s="594">
        <v>0</v>
      </c>
      <c r="F171" s="187"/>
    </row>
    <row r="172" spans="1:6" x14ac:dyDescent="0.2">
      <c r="A172" s="1336" t="s">
        <v>685</v>
      </c>
      <c r="B172" s="1336"/>
      <c r="C172" s="1336"/>
      <c r="D172" s="594">
        <v>0</v>
      </c>
      <c r="F172" s="187"/>
    </row>
    <row r="173" spans="1:6" x14ac:dyDescent="0.2">
      <c r="A173" s="1329" t="s">
        <v>686</v>
      </c>
      <c r="B173" s="1329"/>
      <c r="C173" s="1329"/>
      <c r="D173" s="594">
        <v>0</v>
      </c>
      <c r="F173" s="187"/>
    </row>
    <row r="174" spans="1:6" ht="15" thickBot="1" x14ac:dyDescent="0.25">
      <c r="A174" s="595"/>
      <c r="B174" s="596"/>
      <c r="C174" s="596"/>
      <c r="D174" s="597"/>
      <c r="F174" s="187"/>
    </row>
    <row r="175" spans="1:6" ht="15" thickBot="1" x14ac:dyDescent="0.25">
      <c r="A175" s="1330" t="s">
        <v>687</v>
      </c>
      <c r="B175" s="1330"/>
      <c r="C175" s="1330"/>
      <c r="D175" s="598">
        <f>SUM(D168:D173)</f>
        <v>0</v>
      </c>
      <c r="F175" s="187"/>
    </row>
    <row r="176" spans="1:6" x14ac:dyDescent="0.2">
      <c r="A176" s="599"/>
      <c r="B176" s="599"/>
      <c r="C176" s="599"/>
      <c r="D176" s="600"/>
      <c r="E176" s="600"/>
      <c r="F176" s="187"/>
    </row>
    <row r="177" spans="1:6" x14ac:dyDescent="0.2">
      <c r="A177" s="599"/>
      <c r="B177" s="599"/>
      <c r="C177" s="599"/>
      <c r="D177" s="600"/>
      <c r="E177" s="600"/>
      <c r="F177" s="187"/>
    </row>
    <row r="178" spans="1:6" x14ac:dyDescent="0.2">
      <c r="A178" s="599"/>
      <c r="B178" s="599"/>
      <c r="C178" s="599"/>
      <c r="D178" s="600"/>
      <c r="E178" s="600"/>
      <c r="F178" s="187"/>
    </row>
    <row r="179" spans="1:6" x14ac:dyDescent="0.2">
      <c r="A179" s="1300" t="s">
        <v>688</v>
      </c>
      <c r="B179" s="1300"/>
      <c r="C179" s="1300"/>
      <c r="D179" s="1300"/>
      <c r="E179" s="1300"/>
      <c r="F179" s="187"/>
    </row>
    <row r="180" spans="1:6" x14ac:dyDescent="0.2">
      <c r="A180" s="591"/>
      <c r="B180" s="591"/>
      <c r="C180" s="591"/>
      <c r="D180" s="591"/>
      <c r="E180" s="591"/>
      <c r="F180" s="187"/>
    </row>
    <row r="181" spans="1:6" ht="15" thickBot="1" x14ac:dyDescent="0.25">
      <c r="A181" s="591"/>
      <c r="B181" s="591"/>
      <c r="C181" s="591"/>
      <c r="D181" s="591" t="s">
        <v>72</v>
      </c>
      <c r="E181" s="591"/>
      <c r="F181" s="187"/>
    </row>
    <row r="182" spans="1:6" ht="15" thickBot="1" x14ac:dyDescent="0.25">
      <c r="A182" s="1331" t="s">
        <v>5</v>
      </c>
      <c r="B182" s="1331"/>
      <c r="C182" s="1331"/>
      <c r="D182" s="592">
        <v>43830</v>
      </c>
      <c r="F182" s="187"/>
    </row>
    <row r="183" spans="1:6" x14ac:dyDescent="0.2">
      <c r="A183" s="1332" t="s">
        <v>689</v>
      </c>
      <c r="B183" s="1333"/>
      <c r="C183" s="1334"/>
      <c r="D183" s="601"/>
      <c r="F183" s="187"/>
    </row>
    <row r="184" spans="1:6" x14ac:dyDescent="0.2">
      <c r="A184" s="1322" t="s">
        <v>690</v>
      </c>
      <c r="B184" s="1323"/>
      <c r="C184" s="1324"/>
      <c r="D184" s="602"/>
      <c r="F184" s="187"/>
    </row>
    <row r="185" spans="1:6" x14ac:dyDescent="0.2">
      <c r="A185" s="1322" t="s">
        <v>691</v>
      </c>
      <c r="B185" s="1323"/>
      <c r="C185" s="1324"/>
      <c r="D185" s="602"/>
      <c r="F185" s="187"/>
    </row>
    <row r="186" spans="1:6" ht="15" thickBot="1" x14ac:dyDescent="0.25">
      <c r="A186" s="1325" t="s">
        <v>692</v>
      </c>
      <c r="B186" s="1326"/>
      <c r="C186" s="1327"/>
      <c r="D186" s="603"/>
      <c r="F186" s="187"/>
    </row>
    <row r="187" spans="1:6" x14ac:dyDescent="0.2">
      <c r="A187" s="591"/>
      <c r="B187" s="591"/>
      <c r="C187" s="591"/>
      <c r="D187" s="591"/>
      <c r="E187" s="604"/>
      <c r="F187" s="187"/>
    </row>
    <row r="188" spans="1:6" x14ac:dyDescent="0.2">
      <c r="A188" s="537"/>
      <c r="B188" s="537"/>
      <c r="C188" s="538"/>
      <c r="D188" s="539"/>
      <c r="E188" s="539"/>
      <c r="F188" s="187"/>
    </row>
    <row r="189" spans="1:6" x14ac:dyDescent="0.2">
      <c r="A189" s="1328"/>
      <c r="B189" s="1280"/>
      <c r="C189" s="1280"/>
      <c r="D189" s="1280"/>
      <c r="E189" s="1280"/>
      <c r="F189" s="187"/>
    </row>
    <row r="190" spans="1:6" x14ac:dyDescent="0.2">
      <c r="A190" s="1321" t="s">
        <v>1040</v>
      </c>
      <c r="B190" s="1321"/>
      <c r="C190" s="1321"/>
      <c r="D190" s="1321"/>
      <c r="E190" s="1321"/>
      <c r="F190" s="187"/>
    </row>
    <row r="191" spans="1:6" x14ac:dyDescent="0.2">
      <c r="A191" s="457"/>
      <c r="B191" s="457"/>
      <c r="C191" s="457"/>
      <c r="D191" s="457"/>
      <c r="E191" s="457"/>
      <c r="F191" s="187"/>
    </row>
    <row r="192" spans="1:6" ht="15.75" x14ac:dyDescent="0.25">
      <c r="A192" s="1313" t="s">
        <v>1037</v>
      </c>
      <c r="B192" s="1313"/>
      <c r="C192" s="1313"/>
      <c r="D192" s="1313"/>
      <c r="E192" s="1313"/>
    </row>
    <row r="193" spans="1:10" x14ac:dyDescent="0.2">
      <c r="A193" s="458"/>
      <c r="B193" s="459"/>
      <c r="C193" s="459"/>
      <c r="D193" s="459"/>
      <c r="E193" s="459"/>
    </row>
    <row r="194" spans="1:10" x14ac:dyDescent="0.2">
      <c r="A194" s="1300" t="s">
        <v>632</v>
      </c>
      <c r="B194" s="1300"/>
      <c r="C194" s="1300"/>
      <c r="D194" s="1300"/>
      <c r="E194" s="1300"/>
    </row>
    <row r="195" spans="1:10" ht="15" thickBot="1" x14ac:dyDescent="0.25">
      <c r="A195" s="460"/>
      <c r="B195" s="460"/>
      <c r="C195" s="460"/>
      <c r="D195" s="460"/>
      <c r="E195" s="461" t="s">
        <v>72</v>
      </c>
    </row>
    <row r="196" spans="1:10" ht="15" thickBot="1" x14ac:dyDescent="0.25">
      <c r="A196" s="1315" t="s">
        <v>693</v>
      </c>
      <c r="B196" s="1316"/>
      <c r="C196" s="1317"/>
      <c r="D196" s="462" t="s">
        <v>634</v>
      </c>
      <c r="E196" s="1160" t="s">
        <v>694</v>
      </c>
    </row>
    <row r="197" spans="1:10" ht="16.5" thickBot="1" x14ac:dyDescent="0.3">
      <c r="A197" s="605" t="s">
        <v>17</v>
      </c>
      <c r="B197" s="1156"/>
      <c r="C197" s="1161" t="s">
        <v>728</v>
      </c>
      <c r="D197" s="1149">
        <v>242090963</v>
      </c>
      <c r="E197" s="1149">
        <v>227945791</v>
      </c>
    </row>
    <row r="198" spans="1:10" x14ac:dyDescent="0.2">
      <c r="A198" s="481"/>
      <c r="B198" s="512" t="s">
        <v>638</v>
      </c>
      <c r="C198" s="1162" t="s">
        <v>695</v>
      </c>
      <c r="D198" s="1132">
        <v>342855000</v>
      </c>
      <c r="E198" s="1132">
        <v>342855000</v>
      </c>
    </row>
    <row r="199" spans="1:10" x14ac:dyDescent="0.2">
      <c r="A199" s="488"/>
      <c r="B199" s="520" t="s">
        <v>649</v>
      </c>
      <c r="C199" s="1162" t="s">
        <v>925</v>
      </c>
      <c r="D199" s="1132">
        <v>7151938</v>
      </c>
      <c r="E199" s="1132">
        <v>7151938</v>
      </c>
    </row>
    <row r="200" spans="1:10" x14ac:dyDescent="0.2">
      <c r="A200" s="606"/>
      <c r="B200" s="1157" t="s">
        <v>656</v>
      </c>
      <c r="C200" s="1162" t="s">
        <v>696</v>
      </c>
      <c r="D200" s="1132">
        <v>7151938</v>
      </c>
      <c r="E200" s="1132">
        <v>7151938</v>
      </c>
    </row>
    <row r="201" spans="1:10" x14ac:dyDescent="0.2">
      <c r="A201" s="606"/>
      <c r="B201" s="1157" t="s">
        <v>661</v>
      </c>
      <c r="C201" s="1162" t="s">
        <v>697</v>
      </c>
      <c r="D201" s="1132">
        <v>-135952635</v>
      </c>
      <c r="E201" s="1132">
        <v>-107915975</v>
      </c>
    </row>
    <row r="202" spans="1:10" s="66" customFormat="1" ht="12.75" x14ac:dyDescent="0.2">
      <c r="A202" s="606"/>
      <c r="B202" s="1157" t="s">
        <v>698</v>
      </c>
      <c r="C202" s="1162" t="s">
        <v>699</v>
      </c>
      <c r="D202" s="1163">
        <v>0</v>
      </c>
      <c r="E202" s="1163">
        <v>0</v>
      </c>
    </row>
    <row r="203" spans="1:10" ht="15" thickBot="1" x14ac:dyDescent="0.25">
      <c r="A203" s="607"/>
      <c r="B203" s="1158" t="s">
        <v>729</v>
      </c>
      <c r="C203" s="1162" t="s">
        <v>700</v>
      </c>
      <c r="D203" s="1132">
        <v>28036660</v>
      </c>
      <c r="E203" s="1132">
        <v>-14145172</v>
      </c>
      <c r="J203" s="187"/>
    </row>
    <row r="204" spans="1:10" ht="16.5" thickBot="1" x14ac:dyDescent="0.3">
      <c r="A204" s="572" t="s">
        <v>18</v>
      </c>
      <c r="B204" s="677"/>
      <c r="C204" s="1161" t="s">
        <v>701</v>
      </c>
      <c r="D204" s="1149">
        <f>D205+D206+D207</f>
        <v>4283566</v>
      </c>
      <c r="E204" s="1149">
        <f>E205+E206+E207</f>
        <v>4796425</v>
      </c>
    </row>
    <row r="205" spans="1:10" x14ac:dyDescent="0.2">
      <c r="A205" s="554"/>
      <c r="B205" s="508" t="s">
        <v>638</v>
      </c>
      <c r="C205" s="1145" t="s">
        <v>702</v>
      </c>
      <c r="D205" s="1132">
        <v>0</v>
      </c>
      <c r="E205" s="1132">
        <v>104737</v>
      </c>
    </row>
    <row r="206" spans="1:10" x14ac:dyDescent="0.2">
      <c r="A206" s="488"/>
      <c r="B206" s="512" t="s">
        <v>649</v>
      </c>
      <c r="C206" s="1145" t="s">
        <v>703</v>
      </c>
      <c r="D206" s="1132">
        <v>4275848</v>
      </c>
      <c r="E206" s="1132">
        <v>4572782</v>
      </c>
    </row>
    <row r="207" spans="1:10" ht="15" thickBot="1" x14ac:dyDescent="0.25">
      <c r="A207" s="608"/>
      <c r="B207" s="609" t="s">
        <v>656</v>
      </c>
      <c r="C207" s="1145" t="s">
        <v>704</v>
      </c>
      <c r="D207" s="1132">
        <v>7718</v>
      </c>
      <c r="E207" s="1132">
        <v>118906</v>
      </c>
    </row>
    <row r="208" spans="1:10" ht="15" thickBot="1" x14ac:dyDescent="0.25">
      <c r="A208" s="610" t="s">
        <v>19</v>
      </c>
      <c r="B208" s="686"/>
      <c r="C208" s="1145" t="s">
        <v>705</v>
      </c>
      <c r="D208" s="1132">
        <v>0</v>
      </c>
      <c r="E208" s="1132">
        <v>0</v>
      </c>
    </row>
    <row r="209" spans="1:5" ht="32.25" thickBot="1" x14ac:dyDescent="0.3">
      <c r="A209" s="572" t="s">
        <v>20</v>
      </c>
      <c r="B209" s="677"/>
      <c r="C209" s="1164" t="s">
        <v>706</v>
      </c>
      <c r="D209" s="1132"/>
      <c r="E209" s="1126"/>
    </row>
    <row r="210" spans="1:5" ht="16.5" thickBot="1" x14ac:dyDescent="0.3">
      <c r="A210" s="572" t="s">
        <v>21</v>
      </c>
      <c r="B210" s="677"/>
      <c r="C210" s="1164" t="s">
        <v>926</v>
      </c>
      <c r="D210" s="1132">
        <v>204770726</v>
      </c>
      <c r="E210" s="1132">
        <v>268782271</v>
      </c>
    </row>
    <row r="211" spans="1:5" ht="16.5" thickBot="1" x14ac:dyDescent="0.3">
      <c r="A211" s="572" t="s">
        <v>918</v>
      </c>
      <c r="B211" s="1159"/>
      <c r="C211" s="1165" t="s">
        <v>927</v>
      </c>
      <c r="D211" s="1132">
        <v>1414552</v>
      </c>
      <c r="E211" s="1132">
        <v>1587362</v>
      </c>
    </row>
    <row r="212" spans="1:5" ht="16.5" thickBot="1" x14ac:dyDescent="0.3">
      <c r="A212" s="896"/>
      <c r="B212" s="897"/>
      <c r="C212" s="1166" t="s">
        <v>928</v>
      </c>
      <c r="D212" s="1149">
        <v>206185278</v>
      </c>
      <c r="E212" s="1149">
        <v>270369633</v>
      </c>
    </row>
    <row r="213" spans="1:5" ht="15" thickBot="1" x14ac:dyDescent="0.25">
      <c r="A213" s="1318" t="s">
        <v>707</v>
      </c>
      <c r="B213" s="1319"/>
      <c r="C213" s="1320"/>
      <c r="D213" s="898">
        <v>452559807</v>
      </c>
      <c r="E213" s="898">
        <f>E197+E204+E212</f>
        <v>503111849</v>
      </c>
    </row>
    <row r="214" spans="1:5" x14ac:dyDescent="0.2">
      <c r="A214" s="460"/>
      <c r="B214" s="537"/>
      <c r="C214" s="611"/>
      <c r="D214" s="537"/>
      <c r="E214" s="460"/>
    </row>
    <row r="215" spans="1:5" ht="23.25" customHeight="1" x14ac:dyDescent="0.2">
      <c r="A215" s="460"/>
      <c r="B215" s="537"/>
      <c r="C215" s="612"/>
      <c r="D215" s="537"/>
      <c r="E215" s="460"/>
    </row>
    <row r="218" spans="1:5" x14ac:dyDescent="0.2">
      <c r="A218" s="1321" t="s">
        <v>1041</v>
      </c>
      <c r="B218" s="1321"/>
      <c r="C218" s="1321"/>
      <c r="D218" s="1321"/>
      <c r="E218" s="1321"/>
    </row>
    <row r="219" spans="1:5" x14ac:dyDescent="0.2">
      <c r="A219" s="457"/>
      <c r="B219" s="457"/>
      <c r="C219" s="457"/>
      <c r="D219" s="457"/>
      <c r="E219" s="457"/>
    </row>
    <row r="220" spans="1:5" ht="15.75" x14ac:dyDescent="0.25">
      <c r="A220" s="1313" t="s">
        <v>1037</v>
      </c>
      <c r="B220" s="1313"/>
      <c r="C220" s="1313"/>
      <c r="D220" s="1313"/>
      <c r="E220" s="1313"/>
    </row>
    <row r="221" spans="1:5" x14ac:dyDescent="0.2">
      <c r="A221" s="591"/>
      <c r="B221" s="591"/>
      <c r="C221" s="591"/>
      <c r="D221" s="591"/>
      <c r="E221" s="591"/>
    </row>
    <row r="222" spans="1:5" x14ac:dyDescent="0.2">
      <c r="A222" s="591"/>
      <c r="B222" s="591"/>
      <c r="C222" s="591"/>
      <c r="D222" s="591"/>
      <c r="E222" s="591"/>
    </row>
    <row r="223" spans="1:5" x14ac:dyDescent="0.2">
      <c r="A223" s="1314" t="s">
        <v>730</v>
      </c>
      <c r="B223" s="1314"/>
      <c r="C223" s="1314"/>
      <c r="D223" s="1314"/>
      <c r="E223" s="1314"/>
    </row>
    <row r="224" spans="1:5" x14ac:dyDescent="0.2">
      <c r="A224" s="1312"/>
      <c r="B224" s="1312"/>
      <c r="C224" s="1312"/>
      <c r="D224" s="613"/>
      <c r="E224" s="591" t="s">
        <v>72</v>
      </c>
    </row>
    <row r="225" spans="1:5" x14ac:dyDescent="0.2">
      <c r="A225" s="1305" t="s">
        <v>731</v>
      </c>
      <c r="B225" s="1306"/>
      <c r="C225" s="1306"/>
      <c r="D225" s="1307"/>
      <c r="E225" s="614">
        <v>43830</v>
      </c>
    </row>
    <row r="226" spans="1:5" x14ac:dyDescent="0.2">
      <c r="A226" s="1308" t="s">
        <v>732</v>
      </c>
      <c r="B226" s="1309"/>
      <c r="C226" s="1309"/>
      <c r="D226" s="1310"/>
      <c r="E226" s="615">
        <v>0</v>
      </c>
    </row>
    <row r="227" spans="1:5" x14ac:dyDescent="0.2">
      <c r="A227" s="1308" t="s">
        <v>733</v>
      </c>
      <c r="B227" s="1309"/>
      <c r="C227" s="1309"/>
      <c r="D227" s="1310"/>
      <c r="E227" s="615">
        <v>0</v>
      </c>
    </row>
    <row r="228" spans="1:5" x14ac:dyDescent="0.2">
      <c r="A228" s="1308" t="s">
        <v>708</v>
      </c>
      <c r="B228" s="1309"/>
      <c r="C228" s="1309"/>
      <c r="D228" s="1310"/>
      <c r="E228" s="615">
        <v>0</v>
      </c>
    </row>
    <row r="229" spans="1:5" x14ac:dyDescent="0.2">
      <c r="A229" s="1308" t="s">
        <v>734</v>
      </c>
      <c r="B229" s="1309"/>
      <c r="C229" s="1309"/>
      <c r="D229" s="1310"/>
      <c r="E229" s="615">
        <v>0</v>
      </c>
    </row>
    <row r="230" spans="1:5" x14ac:dyDescent="0.2">
      <c r="A230" s="1308" t="s">
        <v>735</v>
      </c>
      <c r="B230" s="1309"/>
      <c r="C230" s="1309"/>
      <c r="D230" s="1310"/>
      <c r="E230" s="615">
        <v>0</v>
      </c>
    </row>
    <row r="231" spans="1:5" x14ac:dyDescent="0.2">
      <c r="A231" s="1308" t="s">
        <v>736</v>
      </c>
      <c r="B231" s="1309"/>
      <c r="C231" s="1309"/>
      <c r="D231" s="1310"/>
      <c r="E231" s="615">
        <v>0</v>
      </c>
    </row>
    <row r="232" spans="1:5" x14ac:dyDescent="0.2">
      <c r="A232" s="1308" t="s">
        <v>737</v>
      </c>
      <c r="B232" s="1309"/>
      <c r="C232" s="1309"/>
      <c r="D232" s="1310"/>
      <c r="E232" s="615">
        <v>0</v>
      </c>
    </row>
    <row r="233" spans="1:5" x14ac:dyDescent="0.2">
      <c r="A233" s="1308" t="s">
        <v>738</v>
      </c>
      <c r="B233" s="1309"/>
      <c r="C233" s="1309"/>
      <c r="D233" s="1310"/>
      <c r="E233" s="615">
        <v>0</v>
      </c>
    </row>
    <row r="234" spans="1:5" x14ac:dyDescent="0.2">
      <c r="A234" s="1308" t="s">
        <v>709</v>
      </c>
      <c r="B234" s="1309"/>
      <c r="C234" s="1309"/>
      <c r="D234" s="1310"/>
      <c r="E234" s="615">
        <v>0</v>
      </c>
    </row>
    <row r="235" spans="1:5" x14ac:dyDescent="0.2">
      <c r="A235" s="591"/>
      <c r="B235" s="591"/>
      <c r="C235" s="591"/>
      <c r="D235" s="591"/>
      <c r="E235" s="591"/>
    </row>
    <row r="236" spans="1:5" x14ac:dyDescent="0.2">
      <c r="A236" s="591"/>
      <c r="B236" s="591"/>
      <c r="C236" s="591"/>
      <c r="D236" s="591"/>
      <c r="E236" s="591"/>
    </row>
    <row r="237" spans="1:5" ht="12.75" customHeight="1" x14ac:dyDescent="0.2">
      <c r="A237" s="1311" t="s">
        <v>739</v>
      </c>
      <c r="B237" s="1311"/>
      <c r="C237" s="1311"/>
      <c r="D237" s="1311"/>
      <c r="E237" s="1311"/>
    </row>
    <row r="238" spans="1:5" x14ac:dyDescent="0.2">
      <c r="A238" s="591"/>
      <c r="B238" s="591"/>
      <c r="C238" s="591"/>
      <c r="D238" s="591"/>
      <c r="E238" s="591"/>
    </row>
    <row r="239" spans="1:5" x14ac:dyDescent="0.2">
      <c r="A239" s="1312"/>
      <c r="B239" s="1312"/>
      <c r="C239" s="1312"/>
      <c r="D239" s="613"/>
      <c r="E239" s="591" t="s">
        <v>710</v>
      </c>
    </row>
    <row r="240" spans="1:5" x14ac:dyDescent="0.2">
      <c r="A240" s="1305" t="s">
        <v>731</v>
      </c>
      <c r="B240" s="1306"/>
      <c r="C240" s="1306"/>
      <c r="D240" s="1307"/>
      <c r="E240" s="614">
        <v>43830</v>
      </c>
    </row>
    <row r="241" spans="1:5" x14ac:dyDescent="0.2">
      <c r="A241" s="1297"/>
      <c r="B241" s="1298"/>
      <c r="C241" s="1298"/>
      <c r="D241" s="1299"/>
      <c r="E241" s="616"/>
    </row>
    <row r="242" spans="1:5" x14ac:dyDescent="0.2">
      <c r="A242" s="1297"/>
      <c r="B242" s="1298"/>
      <c r="C242" s="1298"/>
      <c r="D242" s="1299"/>
      <c r="E242" s="616"/>
    </row>
    <row r="243" spans="1:5" x14ac:dyDescent="0.2">
      <c r="A243" s="1297"/>
      <c r="B243" s="1298"/>
      <c r="C243" s="1298"/>
      <c r="D243" s="1299"/>
      <c r="E243" s="616"/>
    </row>
    <row r="244" spans="1:5" x14ac:dyDescent="0.2">
      <c r="A244" s="1297"/>
      <c r="B244" s="1298"/>
      <c r="C244" s="1298"/>
      <c r="D244" s="1299"/>
      <c r="E244" s="616"/>
    </row>
    <row r="245" spans="1:5" x14ac:dyDescent="0.2">
      <c r="A245" s="1297"/>
      <c r="B245" s="1298"/>
      <c r="C245" s="1298"/>
      <c r="D245" s="1299"/>
      <c r="E245" s="616"/>
    </row>
    <row r="246" spans="1:5" x14ac:dyDescent="0.2">
      <c r="A246" s="1297"/>
      <c r="B246" s="1298"/>
      <c r="C246" s="1298"/>
      <c r="D246" s="1299"/>
      <c r="E246" s="616"/>
    </row>
    <row r="247" spans="1:5" x14ac:dyDescent="0.2">
      <c r="A247" s="1297"/>
      <c r="B247" s="1298"/>
      <c r="C247" s="1298"/>
      <c r="D247" s="1299"/>
      <c r="E247" s="616"/>
    </row>
    <row r="248" spans="1:5" x14ac:dyDescent="0.2">
      <c r="A248" s="1297"/>
      <c r="B248" s="1298"/>
      <c r="C248" s="1298"/>
      <c r="D248" s="1299"/>
      <c r="E248" s="616"/>
    </row>
    <row r="249" spans="1:5" x14ac:dyDescent="0.2">
      <c r="A249" s="1297"/>
      <c r="B249" s="1298"/>
      <c r="C249" s="1298"/>
      <c r="D249" s="1299"/>
      <c r="E249" s="616"/>
    </row>
    <row r="250" spans="1:5" x14ac:dyDescent="0.2">
      <c r="A250" s="1297"/>
      <c r="B250" s="1298"/>
      <c r="C250" s="1298"/>
      <c r="D250" s="1299"/>
      <c r="E250" s="616"/>
    </row>
    <row r="251" spans="1:5" x14ac:dyDescent="0.2">
      <c r="A251" s="591"/>
      <c r="B251" s="591"/>
      <c r="C251" s="591"/>
      <c r="D251" s="591"/>
      <c r="E251" s="591"/>
    </row>
    <row r="252" spans="1:5" x14ac:dyDescent="0.2">
      <c r="A252" s="591"/>
      <c r="B252" s="591"/>
      <c r="C252" s="591"/>
      <c r="D252" s="591"/>
      <c r="E252" s="591"/>
    </row>
    <row r="253" spans="1:5" x14ac:dyDescent="0.2">
      <c r="A253" s="1300" t="s">
        <v>711</v>
      </c>
      <c r="B253" s="1300"/>
      <c r="C253" s="1300"/>
      <c r="D253" s="1300"/>
      <c r="E253" s="1300"/>
    </row>
    <row r="254" spans="1:5" x14ac:dyDescent="0.2">
      <c r="A254" s="591"/>
      <c r="B254" s="591"/>
      <c r="C254" s="591"/>
      <c r="D254" s="591"/>
      <c r="E254" s="591"/>
    </row>
    <row r="255" spans="1:5" x14ac:dyDescent="0.2">
      <c r="A255" s="591"/>
      <c r="B255" s="591"/>
      <c r="C255" s="591"/>
      <c r="D255" s="591"/>
      <c r="E255" s="591"/>
    </row>
    <row r="256" spans="1:5" ht="15" thickBot="1" x14ac:dyDescent="0.25">
      <c r="A256" s="617"/>
      <c r="B256" s="617"/>
      <c r="C256" s="617"/>
      <c r="D256" s="591" t="s">
        <v>740</v>
      </c>
      <c r="E256" s="591"/>
    </row>
    <row r="257" spans="1:5" ht="15" thickBot="1" x14ac:dyDescent="0.25">
      <c r="A257" s="1301" t="s">
        <v>5</v>
      </c>
      <c r="B257" s="1302"/>
      <c r="C257" s="1302"/>
      <c r="D257" s="618">
        <v>43830</v>
      </c>
    </row>
    <row r="258" spans="1:5" x14ac:dyDescent="0.2">
      <c r="A258" s="1303" t="s">
        <v>712</v>
      </c>
      <c r="B258" s="1304"/>
      <c r="C258" s="1304"/>
      <c r="D258" s="619">
        <v>0</v>
      </c>
    </row>
    <row r="259" spans="1:5" x14ac:dyDescent="0.2">
      <c r="A259" s="620" t="s">
        <v>713</v>
      </c>
      <c r="B259" s="621"/>
      <c r="C259" s="621"/>
      <c r="D259" s="622">
        <v>0</v>
      </c>
    </row>
    <row r="260" spans="1:5" x14ac:dyDescent="0.2">
      <c r="A260" s="620" t="s">
        <v>714</v>
      </c>
      <c r="B260" s="621"/>
      <c r="C260" s="621"/>
      <c r="D260" s="622"/>
    </row>
    <row r="261" spans="1:5" x14ac:dyDescent="0.2">
      <c r="A261" s="620" t="s">
        <v>715</v>
      </c>
      <c r="B261" s="621"/>
      <c r="C261" s="621"/>
      <c r="D261" s="622"/>
    </row>
    <row r="262" spans="1:5" x14ac:dyDescent="0.2">
      <c r="A262" s="1303" t="s">
        <v>716</v>
      </c>
      <c r="B262" s="1304"/>
      <c r="C262" s="1304"/>
      <c r="D262" s="622">
        <v>0</v>
      </c>
    </row>
    <row r="263" spans="1:5" x14ac:dyDescent="0.2">
      <c r="A263" s="1295" t="s">
        <v>717</v>
      </c>
      <c r="B263" s="1296"/>
      <c r="C263" s="1296"/>
      <c r="D263" s="619">
        <v>0</v>
      </c>
    </row>
    <row r="264" spans="1:5" x14ac:dyDescent="0.2">
      <c r="A264" s="623" t="s">
        <v>718</v>
      </c>
      <c r="B264" s="624"/>
      <c r="C264" s="624"/>
      <c r="D264" s="625"/>
    </row>
    <row r="265" spans="1:5" ht="15" thickBot="1" x14ac:dyDescent="0.25">
      <c r="A265" s="626" t="s">
        <v>719</v>
      </c>
      <c r="B265" s="627"/>
      <c r="C265" s="627"/>
      <c r="D265" s="628"/>
    </row>
    <row r="266" spans="1:5" x14ac:dyDescent="0.2">
      <c r="A266" s="629"/>
      <c r="B266" s="629"/>
      <c r="C266" s="629"/>
      <c r="D266" s="629"/>
      <c r="E266" s="629"/>
    </row>
  </sheetData>
  <mergeCells count="71">
    <mergeCell ref="A1:E1"/>
    <mergeCell ref="A3:E3"/>
    <mergeCell ref="A5:E5"/>
    <mergeCell ref="A7:C7"/>
    <mergeCell ref="B8:C8"/>
    <mergeCell ref="A54:E54"/>
    <mergeCell ref="A55:E55"/>
    <mergeCell ref="A57:E57"/>
    <mergeCell ref="A59:E59"/>
    <mergeCell ref="A61:C61"/>
    <mergeCell ref="A107:E107"/>
    <mergeCell ref="A108:E108"/>
    <mergeCell ref="A110:E110"/>
    <mergeCell ref="A112:E112"/>
    <mergeCell ref="A114:C114"/>
    <mergeCell ref="A151:C151"/>
    <mergeCell ref="A161:E161"/>
    <mergeCell ref="A163:E163"/>
    <mergeCell ref="A164:E164"/>
    <mergeCell ref="A167:C167"/>
    <mergeCell ref="A168:C168"/>
    <mergeCell ref="A169:C169"/>
    <mergeCell ref="A170:C170"/>
    <mergeCell ref="A171:C171"/>
    <mergeCell ref="A172:C172"/>
    <mergeCell ref="A173:C173"/>
    <mergeCell ref="A175:C175"/>
    <mergeCell ref="A179:E179"/>
    <mergeCell ref="A182:C182"/>
    <mergeCell ref="A183:C183"/>
    <mergeCell ref="A184:C184"/>
    <mergeCell ref="A185:C185"/>
    <mergeCell ref="A186:C186"/>
    <mergeCell ref="A189:E189"/>
    <mergeCell ref="A190:E190"/>
    <mergeCell ref="A192:E192"/>
    <mergeCell ref="A194:E194"/>
    <mergeCell ref="A196:C196"/>
    <mergeCell ref="A213:C213"/>
    <mergeCell ref="A218:E218"/>
    <mergeCell ref="A220:E220"/>
    <mergeCell ref="A223:E223"/>
    <mergeCell ref="A224:C224"/>
    <mergeCell ref="A225:D225"/>
    <mergeCell ref="A226:D226"/>
    <mergeCell ref="A227:D227"/>
    <mergeCell ref="A228:D228"/>
    <mergeCell ref="A229:D229"/>
    <mergeCell ref="A230:D230"/>
    <mergeCell ref="A231:D231"/>
    <mergeCell ref="A232:D232"/>
    <mergeCell ref="A233:D233"/>
    <mergeCell ref="A234:D234"/>
    <mergeCell ref="A237:E237"/>
    <mergeCell ref="A239:C239"/>
    <mergeCell ref="A240:D240"/>
    <mergeCell ref="A241:D241"/>
    <mergeCell ref="A242:D242"/>
    <mergeCell ref="A243:D243"/>
    <mergeCell ref="A244:D244"/>
    <mergeCell ref="A245:D245"/>
    <mergeCell ref="A246:D246"/>
    <mergeCell ref="A247:D247"/>
    <mergeCell ref="A248:D248"/>
    <mergeCell ref="A249:D249"/>
    <mergeCell ref="A263:C263"/>
    <mergeCell ref="A250:D250"/>
    <mergeCell ref="A253:E253"/>
    <mergeCell ref="A257:C257"/>
    <mergeCell ref="A258:C258"/>
    <mergeCell ref="A262:C262"/>
  </mergeCells>
  <pageMargins left="0.7" right="0.7" top="1.14375" bottom="1.14375" header="0.51180555555555496" footer="0.51180555555555496"/>
  <pageSetup paperSize="9" firstPageNumber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4.25" x14ac:dyDescent="0.2"/>
  <cols>
    <col min="1" max="1025" width="8.875"/>
  </cols>
  <sheetData/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976"/>
  <sheetViews>
    <sheetView topLeftCell="A919" zoomScale="110" zoomScaleNormal="110" workbookViewId="0">
      <selection activeCell="C961" sqref="C961"/>
    </sheetView>
  </sheetViews>
  <sheetFormatPr defaultColWidth="9" defaultRowHeight="12.75" x14ac:dyDescent="0.2"/>
  <cols>
    <col min="1" max="1" width="4" style="905"/>
    <col min="2" max="2" width="39.375" style="905" customWidth="1"/>
    <col min="3" max="3" width="9.875" style="905" bestFit="1" customWidth="1"/>
    <col min="4" max="4" width="11.5" style="905" customWidth="1"/>
    <col min="5" max="5" width="9.75" style="905" bestFit="1" customWidth="1"/>
    <col min="6" max="6" width="8.125" style="905" customWidth="1"/>
    <col min="7" max="7" width="10.25" style="905"/>
    <col min="8" max="1025" width="8.875" style="905"/>
    <col min="1026" max="16384" width="9" style="905"/>
  </cols>
  <sheetData>
    <row r="5" spans="1:7" x14ac:dyDescent="0.2">
      <c r="A5" s="1219" t="s">
        <v>1060</v>
      </c>
      <c r="B5" s="1219"/>
      <c r="C5" s="1219"/>
      <c r="D5" s="1219"/>
      <c r="E5" s="1219"/>
      <c r="F5" s="929"/>
      <c r="G5" s="929"/>
    </row>
    <row r="6" spans="1:7" x14ac:dyDescent="0.2">
      <c r="A6" s="973"/>
      <c r="B6" s="973"/>
      <c r="C6" s="973"/>
      <c r="D6" s="973"/>
      <c r="E6" s="973"/>
      <c r="F6" s="929"/>
      <c r="G6" s="929"/>
    </row>
    <row r="7" spans="1:7" x14ac:dyDescent="0.2">
      <c r="A7" s="1220" t="s">
        <v>1061</v>
      </c>
      <c r="B7" s="1220"/>
      <c r="C7" s="1220"/>
      <c r="D7" s="1220"/>
      <c r="E7" s="1220"/>
      <c r="F7" s="926"/>
      <c r="G7" s="939"/>
    </row>
    <row r="8" spans="1:7" x14ac:dyDescent="0.2">
      <c r="B8" s="926"/>
      <c r="C8" s="926"/>
      <c r="D8" s="974" t="s">
        <v>137</v>
      </c>
      <c r="E8" s="974"/>
      <c r="F8" s="926" t="s">
        <v>72</v>
      </c>
      <c r="G8" s="939"/>
    </row>
    <row r="9" spans="1:7" ht="13.5" customHeight="1" x14ac:dyDescent="0.2">
      <c r="A9" s="1221" t="s">
        <v>2</v>
      </c>
      <c r="B9" s="1222" t="s">
        <v>73</v>
      </c>
      <c r="C9" s="1223" t="s">
        <v>138</v>
      </c>
      <c r="D9" s="1223"/>
      <c r="E9" s="1223"/>
      <c r="F9" s="1223"/>
    </row>
    <row r="10" spans="1:7" ht="25.5" x14ac:dyDescent="0.2">
      <c r="A10" s="1221"/>
      <c r="B10" s="1222"/>
      <c r="C10" s="968" t="s">
        <v>6</v>
      </c>
      <c r="D10" s="969" t="s">
        <v>7</v>
      </c>
      <c r="E10" s="968" t="s">
        <v>8</v>
      </c>
      <c r="F10" s="968" t="s">
        <v>9</v>
      </c>
    </row>
    <row r="11" spans="1:7" x14ac:dyDescent="0.2">
      <c r="A11" s="939" t="s">
        <v>11</v>
      </c>
      <c r="B11" s="926" t="s">
        <v>12</v>
      </c>
      <c r="C11" s="975" t="s">
        <v>13</v>
      </c>
      <c r="D11" s="975" t="s">
        <v>14</v>
      </c>
      <c r="E11" s="975" t="s">
        <v>15</v>
      </c>
      <c r="F11" s="976"/>
    </row>
    <row r="12" spans="1:7" x14ac:dyDescent="0.2">
      <c r="A12" s="929" t="s">
        <v>22</v>
      </c>
      <c r="B12" s="928" t="s">
        <v>74</v>
      </c>
      <c r="C12" s="930"/>
      <c r="D12" s="930"/>
      <c r="E12" s="930"/>
      <c r="F12" s="970"/>
    </row>
    <row r="13" spans="1:7" x14ac:dyDescent="0.2">
      <c r="A13" s="905" t="s">
        <v>24</v>
      </c>
      <c r="B13" s="905" t="s">
        <v>75</v>
      </c>
      <c r="C13" s="930"/>
      <c r="D13" s="930"/>
      <c r="E13" s="930"/>
      <c r="F13" s="970"/>
    </row>
    <row r="14" spans="1:7" x14ac:dyDescent="0.2">
      <c r="A14" s="905" t="s">
        <v>26</v>
      </c>
      <c r="B14" s="905" t="s">
        <v>76</v>
      </c>
      <c r="C14" s="930"/>
      <c r="D14" s="930"/>
      <c r="E14" s="930"/>
      <c r="F14" s="970"/>
    </row>
    <row r="15" spans="1:7" x14ac:dyDescent="0.2">
      <c r="A15" s="905" t="s">
        <v>28</v>
      </c>
      <c r="B15" s="905" t="s">
        <v>77</v>
      </c>
      <c r="C15" s="930">
        <v>0</v>
      </c>
      <c r="D15" s="930"/>
      <c r="E15" s="930"/>
      <c r="F15" s="970"/>
    </row>
    <row r="16" spans="1:7" x14ac:dyDescent="0.2">
      <c r="A16" s="905" t="s">
        <v>30</v>
      </c>
      <c r="B16" s="905" t="s">
        <v>78</v>
      </c>
      <c r="C16" s="930"/>
      <c r="D16" s="930"/>
      <c r="E16" s="930"/>
      <c r="F16" s="970"/>
    </row>
    <row r="17" spans="1:6" x14ac:dyDescent="0.2">
      <c r="A17" s="905" t="s">
        <v>33</v>
      </c>
      <c r="B17" s="905" t="s">
        <v>937</v>
      </c>
      <c r="C17" s="930"/>
      <c r="D17" s="930"/>
      <c r="E17" s="930"/>
      <c r="F17" s="970"/>
    </row>
    <row r="18" spans="1:6" x14ac:dyDescent="0.2">
      <c r="A18" s="905" t="s">
        <v>36</v>
      </c>
      <c r="B18" s="905" t="s">
        <v>80</v>
      </c>
      <c r="C18" s="930">
        <v>0</v>
      </c>
      <c r="D18" s="930"/>
      <c r="E18" s="930"/>
      <c r="F18" s="970"/>
    </row>
    <row r="19" spans="1:6" x14ac:dyDescent="0.2">
      <c r="A19" s="905" t="s">
        <v>38</v>
      </c>
      <c r="B19" s="905" t="s">
        <v>936</v>
      </c>
      <c r="C19" s="930"/>
      <c r="D19" s="930"/>
      <c r="E19" s="930"/>
      <c r="F19" s="970"/>
    </row>
    <row r="20" spans="1:6" s="928" customFormat="1" x14ac:dyDescent="0.2">
      <c r="A20" s="928" t="s">
        <v>40</v>
      </c>
      <c r="B20" s="928" t="s">
        <v>934</v>
      </c>
      <c r="C20" s="930"/>
      <c r="D20" s="930"/>
      <c r="E20" s="930"/>
      <c r="F20" s="970"/>
    </row>
    <row r="21" spans="1:6" x14ac:dyDescent="0.2">
      <c r="A21" s="905" t="s">
        <v>42</v>
      </c>
      <c r="B21" s="905" t="s">
        <v>935</v>
      </c>
      <c r="C21" s="930"/>
      <c r="D21" s="930"/>
      <c r="E21" s="930"/>
      <c r="F21" s="970"/>
    </row>
    <row r="22" spans="1:6" ht="11.25" customHeight="1" x14ac:dyDescent="0.2">
      <c r="A22" s="905" t="s">
        <v>45</v>
      </c>
      <c r="B22" s="905" t="s">
        <v>938</v>
      </c>
      <c r="C22" s="930"/>
      <c r="D22" s="930"/>
      <c r="E22" s="930"/>
      <c r="F22" s="970">
        <v>1</v>
      </c>
    </row>
    <row r="23" spans="1:6" ht="11.25" customHeight="1" x14ac:dyDescent="0.2">
      <c r="A23" s="905" t="s">
        <v>48</v>
      </c>
      <c r="B23" s="905" t="s">
        <v>85</v>
      </c>
      <c r="C23" s="931"/>
      <c r="D23" s="931"/>
      <c r="E23" s="930"/>
      <c r="F23" s="970"/>
    </row>
    <row r="24" spans="1:6" ht="11.25" customHeight="1" x14ac:dyDescent="0.2">
      <c r="A24" s="905" t="s">
        <v>50</v>
      </c>
      <c r="B24" s="905" t="s">
        <v>140</v>
      </c>
      <c r="C24" s="931"/>
      <c r="D24" s="931"/>
      <c r="E24" s="930"/>
      <c r="F24" s="970"/>
    </row>
    <row r="25" spans="1:6" ht="11.25" customHeight="1" x14ac:dyDescent="0.2">
      <c r="A25" s="905" t="s">
        <v>52</v>
      </c>
      <c r="B25" s="905" t="s">
        <v>87</v>
      </c>
      <c r="C25" s="931"/>
      <c r="D25" s="931"/>
      <c r="E25" s="930"/>
      <c r="F25" s="970"/>
    </row>
    <row r="26" spans="1:6" x14ac:dyDescent="0.2">
      <c r="A26" s="905" t="s">
        <v>54</v>
      </c>
      <c r="B26" s="905" t="s">
        <v>88</v>
      </c>
      <c r="C26" s="930"/>
      <c r="D26" s="930"/>
      <c r="E26" s="930"/>
      <c r="F26" s="970"/>
    </row>
    <row r="27" spans="1:6" x14ac:dyDescent="0.2">
      <c r="A27" s="929" t="s">
        <v>57</v>
      </c>
      <c r="B27" s="928" t="s">
        <v>89</v>
      </c>
      <c r="C27" s="931"/>
      <c r="D27" s="931"/>
      <c r="E27" s="931"/>
      <c r="F27" s="971">
        <v>1</v>
      </c>
    </row>
    <row r="28" spans="1:6" x14ac:dyDescent="0.2">
      <c r="A28" s="929"/>
      <c r="B28" s="928"/>
      <c r="C28" s="930"/>
      <c r="D28" s="930"/>
      <c r="E28" s="930"/>
      <c r="F28" s="970"/>
    </row>
    <row r="29" spans="1:6" x14ac:dyDescent="0.2">
      <c r="A29" s="929" t="s">
        <v>60</v>
      </c>
      <c r="B29" s="928" t="s">
        <v>90</v>
      </c>
      <c r="C29" s="930"/>
      <c r="D29" s="930"/>
      <c r="E29" s="930"/>
      <c r="F29" s="970"/>
    </row>
    <row r="30" spans="1:6" x14ac:dyDescent="0.2">
      <c r="A30" s="905" t="s">
        <v>61</v>
      </c>
      <c r="B30" s="905" t="s">
        <v>91</v>
      </c>
      <c r="C30" s="930"/>
      <c r="D30" s="930"/>
      <c r="E30" s="930"/>
      <c r="F30" s="970"/>
    </row>
    <row r="31" spans="1:6" x14ac:dyDescent="0.2">
      <c r="A31" s="905" t="s">
        <v>64</v>
      </c>
      <c r="B31" s="905" t="s">
        <v>92</v>
      </c>
      <c r="C31" s="930"/>
      <c r="D31" s="930"/>
      <c r="E31" s="930"/>
      <c r="F31" s="970"/>
    </row>
    <row r="32" spans="1:6" x14ac:dyDescent="0.2">
      <c r="A32" s="905" t="s">
        <v>93</v>
      </c>
      <c r="B32" s="905" t="s">
        <v>94</v>
      </c>
      <c r="C32" s="931"/>
      <c r="D32" s="931"/>
      <c r="E32" s="931"/>
      <c r="F32" s="971"/>
    </row>
    <row r="33" spans="1:6" x14ac:dyDescent="0.2">
      <c r="A33" s="905" t="s">
        <v>95</v>
      </c>
      <c r="B33" s="905" t="s">
        <v>96</v>
      </c>
      <c r="C33" s="930"/>
      <c r="D33" s="930"/>
      <c r="E33" s="930"/>
      <c r="F33" s="970"/>
    </row>
    <row r="34" spans="1:6" x14ac:dyDescent="0.2">
      <c r="A34" s="905" t="s">
        <v>69</v>
      </c>
      <c r="B34" s="905" t="s">
        <v>97</v>
      </c>
      <c r="C34" s="930"/>
      <c r="D34" s="930"/>
      <c r="E34" s="930"/>
      <c r="F34" s="970"/>
    </row>
    <row r="35" spans="1:6" x14ac:dyDescent="0.2">
      <c r="A35" s="905" t="s">
        <v>98</v>
      </c>
      <c r="B35" s="905" t="s">
        <v>99</v>
      </c>
      <c r="C35" s="930"/>
      <c r="D35" s="930"/>
      <c r="E35" s="930"/>
      <c r="F35" s="970"/>
    </row>
    <row r="36" spans="1:6" x14ac:dyDescent="0.2">
      <c r="A36" s="905" t="s">
        <v>100</v>
      </c>
      <c r="B36" s="905" t="s">
        <v>101</v>
      </c>
      <c r="C36" s="930"/>
      <c r="D36" s="930"/>
      <c r="E36" s="930"/>
      <c r="F36" s="970"/>
    </row>
    <row r="37" spans="1:6" x14ac:dyDescent="0.2">
      <c r="A37" s="905" t="s">
        <v>102</v>
      </c>
      <c r="B37" s="905" t="s">
        <v>103</v>
      </c>
      <c r="C37" s="930"/>
      <c r="D37" s="930"/>
      <c r="E37" s="930"/>
      <c r="F37" s="970"/>
    </row>
    <row r="38" spans="1:6" x14ac:dyDescent="0.2">
      <c r="A38" s="905" t="s">
        <v>104</v>
      </c>
      <c r="B38" s="905" t="s">
        <v>105</v>
      </c>
      <c r="C38" s="930"/>
      <c r="D38" s="930"/>
      <c r="E38" s="930"/>
      <c r="F38" s="970"/>
    </row>
    <row r="39" spans="1:6" x14ac:dyDescent="0.2">
      <c r="A39" s="905" t="s">
        <v>106</v>
      </c>
      <c r="B39" s="905" t="s">
        <v>107</v>
      </c>
      <c r="C39" s="930"/>
      <c r="D39" s="930"/>
      <c r="E39" s="930"/>
      <c r="F39" s="970"/>
    </row>
    <row r="40" spans="1:6" x14ac:dyDescent="0.2">
      <c r="A40" s="905" t="s">
        <v>108</v>
      </c>
      <c r="C40" s="930"/>
      <c r="D40" s="930"/>
      <c r="E40" s="930"/>
      <c r="F40" s="970"/>
    </row>
    <row r="41" spans="1:6" ht="13.5" customHeight="1" x14ac:dyDescent="0.2">
      <c r="A41" s="905" t="s">
        <v>109</v>
      </c>
      <c r="C41" s="931"/>
      <c r="D41" s="931"/>
      <c r="E41" s="931"/>
      <c r="F41" s="971"/>
    </row>
    <row r="42" spans="1:6" x14ac:dyDescent="0.2">
      <c r="A42" s="929" t="s">
        <v>110</v>
      </c>
      <c r="B42" s="928" t="s">
        <v>111</v>
      </c>
      <c r="C42" s="931"/>
      <c r="D42" s="931"/>
      <c r="E42" s="931"/>
      <c r="F42" s="971"/>
    </row>
    <row r="43" spans="1:6" ht="25.5" x14ac:dyDescent="0.2">
      <c r="A43" s="929" t="s">
        <v>112</v>
      </c>
      <c r="B43" s="932" t="s">
        <v>113</v>
      </c>
      <c r="C43" s="931"/>
      <c r="D43" s="931"/>
      <c r="E43" s="931"/>
      <c r="F43" s="971">
        <v>1</v>
      </c>
    </row>
    <row r="44" spans="1:6" x14ac:dyDescent="0.2">
      <c r="A44" s="929"/>
      <c r="B44" s="932"/>
      <c r="C44" s="930"/>
      <c r="D44" s="930"/>
      <c r="E44" s="930"/>
      <c r="F44" s="970"/>
    </row>
    <row r="45" spans="1:6" x14ac:dyDescent="0.2">
      <c r="A45" s="929" t="s">
        <v>114</v>
      </c>
      <c r="B45" s="928" t="s">
        <v>115</v>
      </c>
      <c r="C45" s="930"/>
      <c r="D45" s="930"/>
      <c r="E45" s="930"/>
      <c r="F45" s="970"/>
    </row>
    <row r="46" spans="1:6" x14ac:dyDescent="0.2">
      <c r="A46" s="905" t="s">
        <v>116</v>
      </c>
      <c r="B46" s="905" t="s">
        <v>117</v>
      </c>
      <c r="C46" s="930"/>
      <c r="D46" s="930"/>
      <c r="E46" s="930"/>
      <c r="F46" s="970"/>
    </row>
    <row r="47" spans="1:6" x14ac:dyDescent="0.2">
      <c r="A47" s="905" t="s">
        <v>118</v>
      </c>
      <c r="B47" s="905" t="s">
        <v>119</v>
      </c>
      <c r="C47" s="930"/>
      <c r="D47" s="930"/>
      <c r="E47" s="930"/>
      <c r="F47" s="970"/>
    </row>
    <row r="48" spans="1:6" x14ac:dyDescent="0.2">
      <c r="A48" s="905" t="s">
        <v>120</v>
      </c>
      <c r="B48" s="905" t="s">
        <v>121</v>
      </c>
      <c r="C48" s="930"/>
      <c r="D48" s="930"/>
      <c r="E48" s="930"/>
      <c r="F48" s="970"/>
    </row>
    <row r="49" spans="1:6" x14ac:dyDescent="0.2">
      <c r="A49" s="905" t="s">
        <v>122</v>
      </c>
      <c r="B49" s="905" t="s">
        <v>123</v>
      </c>
      <c r="C49" s="930"/>
      <c r="D49" s="930"/>
      <c r="E49" s="930"/>
      <c r="F49" s="970"/>
    </row>
    <row r="50" spans="1:6" x14ac:dyDescent="0.2">
      <c r="A50" s="905" t="s">
        <v>124</v>
      </c>
      <c r="B50" s="933" t="s">
        <v>125</v>
      </c>
      <c r="C50" s="930"/>
      <c r="D50" s="930"/>
      <c r="E50" s="930"/>
      <c r="F50" s="970"/>
    </row>
    <row r="51" spans="1:6" x14ac:dyDescent="0.2">
      <c r="A51" s="905" t="s">
        <v>126</v>
      </c>
      <c r="B51" s="933" t="s">
        <v>127</v>
      </c>
      <c r="C51" s="930"/>
      <c r="D51" s="930"/>
      <c r="E51" s="930"/>
      <c r="F51" s="970"/>
    </row>
    <row r="52" spans="1:6" x14ac:dyDescent="0.2">
      <c r="A52" s="905" t="s">
        <v>128</v>
      </c>
      <c r="B52" s="905" t="s">
        <v>129</v>
      </c>
      <c r="C52" s="930"/>
      <c r="D52" s="930"/>
      <c r="E52" s="930"/>
      <c r="F52" s="970"/>
    </row>
    <row r="53" spans="1:6" x14ac:dyDescent="0.2">
      <c r="A53" s="905" t="s">
        <v>130</v>
      </c>
      <c r="B53" s="905" t="s">
        <v>131</v>
      </c>
      <c r="C53" s="930"/>
      <c r="D53" s="930"/>
      <c r="E53" s="930"/>
      <c r="F53" s="970"/>
    </row>
    <row r="54" spans="1:6" x14ac:dyDescent="0.2">
      <c r="A54" s="929" t="s">
        <v>132</v>
      </c>
      <c r="B54" s="928" t="s">
        <v>136</v>
      </c>
      <c r="C54" s="931">
        <v>0</v>
      </c>
      <c r="D54" s="931">
        <v>0</v>
      </c>
      <c r="E54" s="931">
        <v>0</v>
      </c>
      <c r="F54" s="971"/>
    </row>
    <row r="55" spans="1:6" x14ac:dyDescent="0.2">
      <c r="A55" s="929"/>
      <c r="B55" s="928"/>
      <c r="C55" s="930"/>
      <c r="D55" s="930"/>
      <c r="E55" s="930"/>
      <c r="F55" s="970"/>
    </row>
    <row r="56" spans="1:6" x14ac:dyDescent="0.2">
      <c r="A56" s="929" t="s">
        <v>134</v>
      </c>
      <c r="B56" s="972" t="s">
        <v>135</v>
      </c>
      <c r="C56" s="931">
        <v>0</v>
      </c>
      <c r="D56" s="1137"/>
      <c r="E56" s="1137"/>
      <c r="F56" s="1138"/>
    </row>
    <row r="57" spans="1:6" x14ac:dyDescent="0.2">
      <c r="A57" s="929"/>
      <c r="B57" s="928"/>
      <c r="C57" s="930"/>
      <c r="D57" s="930"/>
      <c r="E57" s="930"/>
    </row>
    <row r="58" spans="1:6" x14ac:dyDescent="0.2">
      <c r="A58" s="929"/>
      <c r="B58" s="928"/>
      <c r="C58" s="930"/>
      <c r="D58" s="930"/>
      <c r="E58" s="930"/>
    </row>
    <row r="59" spans="1:6" x14ac:dyDescent="0.2">
      <c r="A59" s="929"/>
      <c r="B59" s="928"/>
      <c r="C59" s="930"/>
      <c r="D59" s="930"/>
      <c r="E59" s="930"/>
    </row>
    <row r="60" spans="1:6" x14ac:dyDescent="0.2">
      <c r="A60" s="929"/>
      <c r="B60" s="928"/>
      <c r="C60" s="930"/>
      <c r="D60" s="930"/>
      <c r="E60" s="930"/>
    </row>
    <row r="61" spans="1:6" x14ac:dyDescent="0.2">
      <c r="A61" s="929"/>
      <c r="B61" s="928"/>
      <c r="C61" s="930"/>
      <c r="D61" s="930"/>
      <c r="E61" s="930"/>
    </row>
    <row r="62" spans="1:6" x14ac:dyDescent="0.2">
      <c r="A62" s="929"/>
      <c r="B62" s="928"/>
      <c r="C62" s="930"/>
      <c r="D62" s="930"/>
      <c r="E62" s="930"/>
    </row>
    <row r="63" spans="1:6" x14ac:dyDescent="0.2">
      <c r="A63" s="929"/>
      <c r="B63" s="928"/>
      <c r="C63" s="930"/>
      <c r="D63" s="930"/>
      <c r="E63" s="930"/>
    </row>
    <row r="64" spans="1:6" x14ac:dyDescent="0.2">
      <c r="A64" s="929"/>
      <c r="B64" s="928"/>
      <c r="C64" s="930"/>
      <c r="D64" s="930"/>
      <c r="E64" s="930"/>
    </row>
    <row r="65" spans="1:6" x14ac:dyDescent="0.2">
      <c r="A65" s="929"/>
      <c r="B65" s="928"/>
      <c r="C65" s="930"/>
      <c r="D65" s="930"/>
      <c r="E65" s="930"/>
    </row>
    <row r="66" spans="1:6" x14ac:dyDescent="0.2">
      <c r="A66" s="929"/>
      <c r="B66" s="928"/>
      <c r="C66" s="930"/>
      <c r="D66" s="930"/>
      <c r="E66" s="930"/>
    </row>
    <row r="67" spans="1:6" x14ac:dyDescent="0.2">
      <c r="A67" s="929"/>
      <c r="B67" s="928"/>
      <c r="C67" s="930"/>
      <c r="D67" s="930"/>
      <c r="E67" s="930"/>
    </row>
    <row r="68" spans="1:6" x14ac:dyDescent="0.2">
      <c r="A68" s="929"/>
      <c r="B68" s="928"/>
      <c r="C68" s="930"/>
      <c r="D68" s="930"/>
      <c r="E68" s="930"/>
    </row>
    <row r="69" spans="1:6" x14ac:dyDescent="0.2">
      <c r="A69" s="1219" t="s">
        <v>1062</v>
      </c>
      <c r="B69" s="1219"/>
      <c r="C69" s="1219"/>
      <c r="D69" s="1219"/>
      <c r="E69" s="1219"/>
      <c r="F69" s="929"/>
    </row>
    <row r="70" spans="1:6" x14ac:dyDescent="0.2">
      <c r="A70" s="973"/>
      <c r="B70" s="973"/>
      <c r="C70" s="973"/>
      <c r="D70" s="973"/>
      <c r="E70" s="973"/>
      <c r="F70" s="929"/>
    </row>
    <row r="71" spans="1:6" x14ac:dyDescent="0.2">
      <c r="A71" s="1220" t="s">
        <v>1061</v>
      </c>
      <c r="B71" s="1220"/>
      <c r="C71" s="1220"/>
      <c r="D71" s="1220"/>
      <c r="E71" s="1220"/>
      <c r="F71" s="926"/>
    </row>
    <row r="72" spans="1:6" x14ac:dyDescent="0.2">
      <c r="B72" s="926"/>
      <c r="C72" s="926"/>
      <c r="D72" s="974" t="s">
        <v>141</v>
      </c>
      <c r="E72" s="974" t="s">
        <v>722</v>
      </c>
      <c r="F72" s="926" t="s">
        <v>72</v>
      </c>
    </row>
    <row r="73" spans="1:6" ht="13.5" customHeight="1" x14ac:dyDescent="0.2">
      <c r="A73" s="1221" t="s">
        <v>2</v>
      </c>
      <c r="B73" s="1222" t="s">
        <v>73</v>
      </c>
      <c r="C73" s="1223" t="s">
        <v>142</v>
      </c>
      <c r="D73" s="1223"/>
      <c r="E73" s="1223"/>
      <c r="F73" s="1223"/>
    </row>
    <row r="74" spans="1:6" ht="25.5" x14ac:dyDescent="0.2">
      <c r="A74" s="1221"/>
      <c r="B74" s="1222"/>
      <c r="C74" s="968" t="s">
        <v>6</v>
      </c>
      <c r="D74" s="969" t="s">
        <v>7</v>
      </c>
      <c r="E74" s="968" t="s">
        <v>8</v>
      </c>
      <c r="F74" s="968" t="s">
        <v>9</v>
      </c>
    </row>
    <row r="75" spans="1:6" x14ac:dyDescent="0.2">
      <c r="A75" s="939" t="s">
        <v>11</v>
      </c>
      <c r="B75" s="926" t="s">
        <v>12</v>
      </c>
      <c r="C75" s="975" t="s">
        <v>13</v>
      </c>
      <c r="D75" s="975" t="s">
        <v>14</v>
      </c>
      <c r="E75" s="975" t="s">
        <v>15</v>
      </c>
      <c r="F75" s="976"/>
    </row>
    <row r="76" spans="1:6" x14ac:dyDescent="0.2">
      <c r="A76" s="929" t="s">
        <v>22</v>
      </c>
      <c r="B76" s="928" t="s">
        <v>74</v>
      </c>
      <c r="C76" s="930"/>
      <c r="D76" s="930"/>
      <c r="E76" s="930"/>
      <c r="F76" s="970"/>
    </row>
    <row r="77" spans="1:6" x14ac:dyDescent="0.2">
      <c r="A77" s="905" t="s">
        <v>24</v>
      </c>
      <c r="B77" s="905" t="s">
        <v>75</v>
      </c>
      <c r="C77" s="930"/>
      <c r="D77" s="930"/>
      <c r="E77" s="930"/>
      <c r="F77" s="970"/>
    </row>
    <row r="78" spans="1:6" x14ac:dyDescent="0.2">
      <c r="A78" s="905" t="s">
        <v>26</v>
      </c>
      <c r="B78" s="905" t="s">
        <v>76</v>
      </c>
      <c r="C78" s="930"/>
      <c r="D78" s="930"/>
      <c r="E78" s="930"/>
      <c r="F78" s="970"/>
    </row>
    <row r="79" spans="1:6" x14ac:dyDescent="0.2">
      <c r="A79" s="905" t="s">
        <v>28</v>
      </c>
      <c r="B79" s="905" t="s">
        <v>77</v>
      </c>
      <c r="C79" s="1178">
        <v>130000</v>
      </c>
      <c r="D79" s="1178">
        <v>130000</v>
      </c>
      <c r="E79" s="1178">
        <v>63286</v>
      </c>
      <c r="F79" s="1202">
        <f>E79/D79</f>
        <v>0.48681538461538459</v>
      </c>
    </row>
    <row r="80" spans="1:6" x14ac:dyDescent="0.2">
      <c r="A80" s="905" t="s">
        <v>30</v>
      </c>
      <c r="B80" s="905" t="s">
        <v>78</v>
      </c>
      <c r="C80" s="1178">
        <v>-130000</v>
      </c>
      <c r="D80" s="1178">
        <v>-130000</v>
      </c>
      <c r="E80" s="1178"/>
      <c r="F80" s="1202"/>
    </row>
    <row r="81" spans="1:6" x14ac:dyDescent="0.2">
      <c r="A81" s="905" t="s">
        <v>33</v>
      </c>
      <c r="B81" s="905" t="s">
        <v>79</v>
      </c>
      <c r="C81" s="1177"/>
      <c r="D81" s="1177"/>
      <c r="E81" s="1177"/>
      <c r="F81" s="1180"/>
    </row>
    <row r="82" spans="1:6" x14ac:dyDescent="0.2">
      <c r="A82" s="905" t="s">
        <v>36</v>
      </c>
      <c r="B82" s="905" t="s">
        <v>80</v>
      </c>
      <c r="C82" s="1177"/>
      <c r="D82" s="1177"/>
      <c r="E82" s="1177"/>
      <c r="F82" s="1180"/>
    </row>
    <row r="83" spans="1:6" x14ac:dyDescent="0.2">
      <c r="A83" s="905" t="s">
        <v>38</v>
      </c>
      <c r="B83" s="905" t="s">
        <v>81</v>
      </c>
      <c r="C83" s="1178">
        <v>20615500</v>
      </c>
      <c r="D83" s="1178">
        <v>21162500</v>
      </c>
      <c r="E83" s="1178">
        <v>20869029</v>
      </c>
      <c r="F83" s="1202">
        <f>E83/D83</f>
        <v>0.9861324985233314</v>
      </c>
    </row>
    <row r="84" spans="1:6" x14ac:dyDescent="0.2">
      <c r="A84" s="905" t="s">
        <v>40</v>
      </c>
      <c r="B84" s="905" t="s">
        <v>82</v>
      </c>
      <c r="C84" s="1178"/>
      <c r="D84" s="1178"/>
      <c r="E84" s="1178"/>
      <c r="F84" s="1202"/>
    </row>
    <row r="85" spans="1:6" x14ac:dyDescent="0.2">
      <c r="A85" s="905" t="s">
        <v>42</v>
      </c>
      <c r="B85" s="905" t="s">
        <v>83</v>
      </c>
      <c r="C85" s="1178"/>
      <c r="D85" s="1178"/>
      <c r="E85" s="1178"/>
      <c r="F85" s="1202"/>
    </row>
    <row r="86" spans="1:6" x14ac:dyDescent="0.2">
      <c r="A86" s="905" t="s">
        <v>45</v>
      </c>
      <c r="B86" s="905" t="s">
        <v>84</v>
      </c>
      <c r="C86" s="1179"/>
      <c r="D86" s="1179"/>
      <c r="E86" s="1178">
        <v>0</v>
      </c>
      <c r="F86" s="1202"/>
    </row>
    <row r="87" spans="1:6" x14ac:dyDescent="0.2">
      <c r="A87" s="905" t="s">
        <v>48</v>
      </c>
      <c r="B87" s="905" t="s">
        <v>85</v>
      </c>
      <c r="C87" s="1137"/>
      <c r="D87" s="1137"/>
      <c r="E87" s="1177"/>
      <c r="F87" s="1180"/>
    </row>
    <row r="88" spans="1:6" x14ac:dyDescent="0.2">
      <c r="A88" s="905" t="s">
        <v>50</v>
      </c>
      <c r="B88" s="905" t="s">
        <v>86</v>
      </c>
      <c r="C88" s="1137"/>
      <c r="D88" s="1137"/>
      <c r="E88" s="1177"/>
      <c r="F88" s="1180"/>
    </row>
    <row r="89" spans="1:6" x14ac:dyDescent="0.2">
      <c r="A89" s="905" t="s">
        <v>52</v>
      </c>
      <c r="B89" s="905" t="s">
        <v>87</v>
      </c>
      <c r="C89" s="1137"/>
      <c r="D89" s="1137"/>
      <c r="E89" s="1177"/>
      <c r="F89" s="1180"/>
    </row>
    <row r="90" spans="1:6" x14ac:dyDescent="0.2">
      <c r="A90" s="905" t="s">
        <v>54</v>
      </c>
      <c r="B90" s="905" t="s">
        <v>88</v>
      </c>
      <c r="C90" s="1177"/>
      <c r="D90" s="1177"/>
      <c r="E90" s="1177"/>
      <c r="F90" s="1180"/>
    </row>
    <row r="91" spans="1:6" x14ac:dyDescent="0.2">
      <c r="A91" s="929" t="s">
        <v>57</v>
      </c>
      <c r="B91" s="928" t="s">
        <v>89</v>
      </c>
      <c r="C91" s="1179">
        <v>22118578</v>
      </c>
      <c r="D91" s="1179">
        <v>27151735</v>
      </c>
      <c r="E91" s="1179">
        <v>22085746</v>
      </c>
      <c r="F91" s="1138"/>
    </row>
    <row r="92" spans="1:6" x14ac:dyDescent="0.2">
      <c r="A92" s="929"/>
      <c r="B92" s="928"/>
      <c r="C92" s="1178"/>
      <c r="D92" s="1178"/>
      <c r="E92" s="1178"/>
      <c r="F92" s="1180"/>
    </row>
    <row r="93" spans="1:6" x14ac:dyDescent="0.2">
      <c r="A93" s="929" t="s">
        <v>60</v>
      </c>
      <c r="B93" s="928" t="s">
        <v>90</v>
      </c>
      <c r="C93" s="1178"/>
      <c r="D93" s="1178"/>
      <c r="E93" s="1178"/>
      <c r="F93" s="1180"/>
    </row>
    <row r="94" spans="1:6" x14ac:dyDescent="0.2">
      <c r="A94" s="905" t="s">
        <v>61</v>
      </c>
      <c r="B94" s="905" t="s">
        <v>91</v>
      </c>
      <c r="C94" s="1178">
        <v>0</v>
      </c>
      <c r="D94" s="1178"/>
      <c r="E94" s="1178"/>
      <c r="F94" s="1180"/>
    </row>
    <row r="95" spans="1:6" x14ac:dyDescent="0.2">
      <c r="A95" s="905" t="s">
        <v>64</v>
      </c>
      <c r="B95" s="905" t="s">
        <v>92</v>
      </c>
      <c r="C95" s="1177"/>
      <c r="D95" s="1177"/>
      <c r="E95" s="1177"/>
      <c r="F95" s="1180"/>
    </row>
    <row r="96" spans="1:6" x14ac:dyDescent="0.2">
      <c r="A96" s="905" t="s">
        <v>93</v>
      </c>
      <c r="B96" s="905" t="s">
        <v>94</v>
      </c>
      <c r="C96" s="1137"/>
      <c r="D96" s="1137"/>
      <c r="E96" s="1137"/>
      <c r="F96" s="1138"/>
    </row>
    <row r="97" spans="1:6" x14ac:dyDescent="0.2">
      <c r="A97" s="905" t="s">
        <v>95</v>
      </c>
      <c r="B97" s="905" t="s">
        <v>96</v>
      </c>
      <c r="C97" s="1177"/>
      <c r="D97" s="1177"/>
      <c r="E97" s="1177"/>
      <c r="F97" s="1180"/>
    </row>
    <row r="98" spans="1:6" x14ac:dyDescent="0.2">
      <c r="A98" s="905" t="s">
        <v>69</v>
      </c>
      <c r="B98" s="905" t="s">
        <v>97</v>
      </c>
      <c r="C98" s="1177"/>
      <c r="D98" s="1177"/>
      <c r="E98" s="1177"/>
      <c r="F98" s="1180"/>
    </row>
    <row r="99" spans="1:6" x14ac:dyDescent="0.2">
      <c r="A99" s="905" t="s">
        <v>98</v>
      </c>
      <c r="B99" s="905" t="s">
        <v>99</v>
      </c>
      <c r="C99" s="1177"/>
      <c r="D99" s="1177"/>
      <c r="E99" s="1177"/>
      <c r="F99" s="1180"/>
    </row>
    <row r="100" spans="1:6" x14ac:dyDescent="0.2">
      <c r="A100" s="905" t="s">
        <v>100</v>
      </c>
      <c r="B100" s="905" t="s">
        <v>101</v>
      </c>
      <c r="C100" s="1177"/>
      <c r="D100" s="1177"/>
      <c r="E100" s="1177"/>
      <c r="F100" s="1180"/>
    </row>
    <row r="101" spans="1:6" x14ac:dyDescent="0.2">
      <c r="A101" s="905" t="s">
        <v>102</v>
      </c>
      <c r="B101" s="905" t="s">
        <v>103</v>
      </c>
      <c r="C101" s="1177"/>
      <c r="D101" s="1177"/>
      <c r="E101" s="1177"/>
      <c r="F101" s="1180"/>
    </row>
    <row r="102" spans="1:6" x14ac:dyDescent="0.2">
      <c r="A102" s="905" t="s">
        <v>104</v>
      </c>
      <c r="B102" s="905" t="s">
        <v>105</v>
      </c>
      <c r="C102" s="1177"/>
      <c r="D102" s="1177"/>
      <c r="E102" s="1177"/>
      <c r="F102" s="1180"/>
    </row>
    <row r="103" spans="1:6" x14ac:dyDescent="0.2">
      <c r="A103" s="905" t="s">
        <v>106</v>
      </c>
      <c r="B103" s="905" t="s">
        <v>107</v>
      </c>
      <c r="C103" s="1177"/>
      <c r="D103" s="1177"/>
      <c r="E103" s="1177"/>
      <c r="F103" s="1180"/>
    </row>
    <row r="104" spans="1:6" x14ac:dyDescent="0.2">
      <c r="A104" s="905" t="s">
        <v>108</v>
      </c>
      <c r="C104" s="1177"/>
      <c r="D104" s="1177"/>
      <c r="E104" s="1177"/>
      <c r="F104" s="1180"/>
    </row>
    <row r="105" spans="1:6" x14ac:dyDescent="0.2">
      <c r="A105" s="905" t="s">
        <v>109</v>
      </c>
      <c r="C105" s="1179">
        <v>0</v>
      </c>
      <c r="D105" s="1179"/>
      <c r="E105" s="1179"/>
      <c r="F105" s="1203"/>
    </row>
    <row r="106" spans="1:6" x14ac:dyDescent="0.2">
      <c r="A106" s="929" t="s">
        <v>110</v>
      </c>
      <c r="B106" s="928" t="s">
        <v>111</v>
      </c>
      <c r="C106" s="1179">
        <v>0</v>
      </c>
      <c r="D106" s="1179">
        <v>0</v>
      </c>
      <c r="E106" s="1179">
        <v>0</v>
      </c>
      <c r="F106" s="1203"/>
    </row>
    <row r="107" spans="1:6" ht="25.5" x14ac:dyDescent="0.2">
      <c r="A107" s="929" t="s">
        <v>112</v>
      </c>
      <c r="B107" s="932" t="s">
        <v>113</v>
      </c>
      <c r="C107" s="1179"/>
      <c r="D107" s="1179"/>
      <c r="E107" s="1179"/>
      <c r="F107" s="1203"/>
    </row>
    <row r="108" spans="1:6" x14ac:dyDescent="0.2">
      <c r="A108" s="929"/>
      <c r="B108" s="932"/>
      <c r="C108" s="1178"/>
      <c r="D108" s="1178"/>
      <c r="E108" s="1178"/>
      <c r="F108" s="1202"/>
    </row>
    <row r="109" spans="1:6" x14ac:dyDescent="0.2">
      <c r="A109" s="929" t="s">
        <v>114</v>
      </c>
      <c r="B109" s="928" t="s">
        <v>115</v>
      </c>
      <c r="C109" s="1178"/>
      <c r="D109" s="1178"/>
      <c r="E109" s="1178"/>
      <c r="F109" s="1202"/>
    </row>
    <row r="110" spans="1:6" x14ac:dyDescent="0.2">
      <c r="A110" s="905" t="s">
        <v>116</v>
      </c>
      <c r="B110" s="905" t="s">
        <v>117</v>
      </c>
      <c r="C110" s="1178"/>
      <c r="D110" s="1178"/>
      <c r="E110" s="1178"/>
      <c r="F110" s="1202"/>
    </row>
    <row r="111" spans="1:6" x14ac:dyDescent="0.2">
      <c r="A111" s="905" t="s">
        <v>118</v>
      </c>
      <c r="B111" s="905" t="s">
        <v>119</v>
      </c>
      <c r="C111" s="1178"/>
      <c r="D111" s="1178"/>
      <c r="E111" s="1178"/>
      <c r="F111" s="1202"/>
    </row>
    <row r="112" spans="1:6" x14ac:dyDescent="0.2">
      <c r="A112" s="905" t="s">
        <v>120</v>
      </c>
      <c r="B112" s="905" t="s">
        <v>121</v>
      </c>
      <c r="C112" s="1178"/>
      <c r="D112" s="1178"/>
      <c r="E112" s="1178"/>
      <c r="F112" s="1202"/>
    </row>
    <row r="113" spans="1:6" x14ac:dyDescent="0.2">
      <c r="A113" s="905" t="s">
        <v>122</v>
      </c>
      <c r="B113" s="905" t="s">
        <v>123</v>
      </c>
      <c r="C113" s="1178"/>
      <c r="D113" s="1178"/>
      <c r="E113" s="1178"/>
      <c r="F113" s="1202"/>
    </row>
    <row r="114" spans="1:6" x14ac:dyDescent="0.2">
      <c r="A114" s="905" t="s">
        <v>124</v>
      </c>
      <c r="B114" s="933" t="s">
        <v>125</v>
      </c>
      <c r="C114" s="1178"/>
      <c r="D114" s="1178"/>
      <c r="E114" s="1178"/>
      <c r="F114" s="1202"/>
    </row>
    <row r="115" spans="1:6" x14ac:dyDescent="0.2">
      <c r="A115" s="905" t="s">
        <v>126</v>
      </c>
      <c r="B115" s="933" t="s">
        <v>127</v>
      </c>
      <c r="C115" s="1178"/>
      <c r="D115" s="1178"/>
      <c r="E115" s="1178"/>
      <c r="F115" s="1202"/>
    </row>
    <row r="116" spans="1:6" x14ac:dyDescent="0.2">
      <c r="A116" s="905" t="s">
        <v>128</v>
      </c>
      <c r="B116" s="905" t="s">
        <v>129</v>
      </c>
      <c r="C116" s="1178"/>
      <c r="D116" s="1178">
        <v>410000</v>
      </c>
      <c r="E116" s="1178">
        <v>410000</v>
      </c>
      <c r="F116" s="1202">
        <v>1</v>
      </c>
    </row>
    <row r="117" spans="1:6" x14ac:dyDescent="0.2">
      <c r="A117" s="905" t="s">
        <v>130</v>
      </c>
      <c r="B117" s="905" t="s">
        <v>131</v>
      </c>
      <c r="C117" s="1178">
        <v>410000</v>
      </c>
      <c r="D117" s="1178"/>
      <c r="E117" s="1178"/>
      <c r="F117" s="1202"/>
    </row>
    <row r="118" spans="1:6" x14ac:dyDescent="0.2">
      <c r="A118" s="929" t="s">
        <v>132</v>
      </c>
      <c r="B118" s="928" t="s">
        <v>136</v>
      </c>
      <c r="C118" s="1179">
        <v>410000</v>
      </c>
      <c r="D118" s="1179">
        <v>410000</v>
      </c>
      <c r="E118" s="1179">
        <v>410000</v>
      </c>
      <c r="F118" s="1203">
        <v>1</v>
      </c>
    </row>
    <row r="119" spans="1:6" x14ac:dyDescent="0.2">
      <c r="A119" s="929"/>
      <c r="B119" s="928"/>
      <c r="C119" s="1178"/>
      <c r="D119" s="1178"/>
      <c r="E119" s="1178"/>
      <c r="F119" s="1202"/>
    </row>
    <row r="120" spans="1:6" x14ac:dyDescent="0.2">
      <c r="A120" s="929" t="s">
        <v>134</v>
      </c>
      <c r="B120" s="972" t="s">
        <v>135</v>
      </c>
      <c r="C120" s="1179">
        <v>22528578</v>
      </c>
      <c r="D120" s="1179">
        <v>27561735</v>
      </c>
      <c r="E120" s="1179">
        <v>22495746</v>
      </c>
      <c r="F120" s="1203">
        <v>0.82</v>
      </c>
    </row>
    <row r="121" spans="1:6" x14ac:dyDescent="0.2">
      <c r="A121" s="929"/>
      <c r="B121" s="928"/>
      <c r="C121" s="930"/>
      <c r="D121" s="930"/>
      <c r="E121" s="930"/>
    </row>
    <row r="122" spans="1:6" x14ac:dyDescent="0.2">
      <c r="A122" s="929"/>
      <c r="B122" s="928"/>
      <c r="C122" s="930"/>
      <c r="D122" s="930"/>
      <c r="E122" s="930"/>
    </row>
    <row r="123" spans="1:6" x14ac:dyDescent="0.2">
      <c r="A123" s="929"/>
      <c r="B123" s="928"/>
      <c r="C123" s="930"/>
      <c r="D123" s="930"/>
      <c r="E123" s="930"/>
    </row>
    <row r="124" spans="1:6" x14ac:dyDescent="0.2">
      <c r="A124" s="929"/>
      <c r="B124" s="928"/>
      <c r="C124" s="930"/>
      <c r="D124" s="930"/>
      <c r="E124" s="930"/>
    </row>
    <row r="125" spans="1:6" x14ac:dyDescent="0.2">
      <c r="A125" s="929"/>
      <c r="B125" s="928"/>
      <c r="C125" s="930"/>
      <c r="D125" s="930"/>
      <c r="E125" s="930"/>
    </row>
    <row r="126" spans="1:6" x14ac:dyDescent="0.2">
      <c r="A126" s="929"/>
      <c r="B126" s="928"/>
      <c r="C126" s="930"/>
      <c r="D126" s="930"/>
      <c r="E126" s="930"/>
    </row>
    <row r="127" spans="1:6" x14ac:dyDescent="0.2">
      <c r="A127" s="929"/>
      <c r="B127" s="928"/>
      <c r="C127" s="930"/>
      <c r="D127" s="930"/>
      <c r="E127" s="930"/>
    </row>
    <row r="128" spans="1:6" x14ac:dyDescent="0.2">
      <c r="A128" s="929"/>
      <c r="B128" s="928"/>
      <c r="C128" s="930"/>
      <c r="D128" s="930"/>
      <c r="E128" s="930"/>
    </row>
    <row r="129" spans="1:6" x14ac:dyDescent="0.2">
      <c r="A129" s="929"/>
      <c r="B129" s="928"/>
      <c r="C129" s="930"/>
      <c r="D129" s="930"/>
      <c r="E129" s="930"/>
    </row>
    <row r="130" spans="1:6" x14ac:dyDescent="0.2">
      <c r="A130" s="929"/>
      <c r="B130" s="928"/>
      <c r="C130" s="930"/>
      <c r="D130" s="930"/>
      <c r="E130" s="930"/>
    </row>
    <row r="131" spans="1:6" x14ac:dyDescent="0.2">
      <c r="A131" s="929"/>
      <c r="B131" s="928"/>
      <c r="C131" s="930"/>
      <c r="D131" s="930"/>
      <c r="E131" s="930"/>
    </row>
    <row r="132" spans="1:6" x14ac:dyDescent="0.2">
      <c r="A132" s="1219" t="s">
        <v>1074</v>
      </c>
      <c r="B132" s="1219"/>
      <c r="C132" s="1219"/>
      <c r="D132" s="1219"/>
      <c r="E132" s="1219"/>
      <c r="F132" s="929"/>
    </row>
    <row r="133" spans="1:6" x14ac:dyDescent="0.2">
      <c r="A133" s="973"/>
      <c r="B133" s="973"/>
      <c r="C133" s="973"/>
      <c r="D133" s="973"/>
      <c r="E133" s="973"/>
      <c r="F133" s="929"/>
    </row>
    <row r="134" spans="1:6" x14ac:dyDescent="0.2">
      <c r="A134" s="1220" t="s">
        <v>1061</v>
      </c>
      <c r="B134" s="1220"/>
      <c r="C134" s="1220"/>
      <c r="D134" s="1220"/>
      <c r="E134" s="1220"/>
      <c r="F134" s="926"/>
    </row>
    <row r="135" spans="1:6" x14ac:dyDescent="0.2">
      <c r="B135" s="926"/>
      <c r="C135" s="926"/>
      <c r="D135" s="974" t="s">
        <v>143</v>
      </c>
      <c r="E135" s="926"/>
      <c r="F135" s="926" t="s">
        <v>72</v>
      </c>
    </row>
    <row r="136" spans="1:6" ht="13.5" customHeight="1" x14ac:dyDescent="0.2">
      <c r="A136" s="1221" t="s">
        <v>2</v>
      </c>
      <c r="B136" s="1222" t="s">
        <v>73</v>
      </c>
      <c r="C136" s="1223" t="s">
        <v>144</v>
      </c>
      <c r="D136" s="1223"/>
      <c r="E136" s="1223"/>
      <c r="F136" s="1223"/>
    </row>
    <row r="137" spans="1:6" ht="25.5" x14ac:dyDescent="0.2">
      <c r="A137" s="1221"/>
      <c r="B137" s="1222"/>
      <c r="C137" s="968" t="s">
        <v>6</v>
      </c>
      <c r="D137" s="969" t="s">
        <v>7</v>
      </c>
      <c r="E137" s="968" t="s">
        <v>8</v>
      </c>
      <c r="F137" s="968" t="s">
        <v>9</v>
      </c>
    </row>
    <row r="138" spans="1:6" x14ac:dyDescent="0.2">
      <c r="A138" s="939" t="s">
        <v>11</v>
      </c>
      <c r="B138" s="926" t="s">
        <v>12</v>
      </c>
      <c r="C138" s="975" t="s">
        <v>13</v>
      </c>
      <c r="D138" s="975" t="s">
        <v>14</v>
      </c>
      <c r="E138" s="975" t="s">
        <v>15</v>
      </c>
      <c r="F138" s="976"/>
    </row>
    <row r="139" spans="1:6" x14ac:dyDescent="0.2">
      <c r="A139" s="929" t="s">
        <v>22</v>
      </c>
      <c r="B139" s="928" t="s">
        <v>74</v>
      </c>
      <c r="C139" s="930"/>
      <c r="D139" s="930"/>
      <c r="E139" s="930"/>
      <c r="F139" s="970"/>
    </row>
    <row r="140" spans="1:6" x14ac:dyDescent="0.2">
      <c r="A140" s="905" t="s">
        <v>24</v>
      </c>
      <c r="B140" s="905" t="s">
        <v>75</v>
      </c>
      <c r="C140" s="930"/>
      <c r="D140" s="930"/>
      <c r="E140" s="930"/>
      <c r="F140" s="970"/>
    </row>
    <row r="141" spans="1:6" x14ac:dyDescent="0.2">
      <c r="A141" s="905" t="s">
        <v>26</v>
      </c>
      <c r="B141" s="905" t="s">
        <v>76</v>
      </c>
      <c r="C141" s="930"/>
      <c r="D141" s="930"/>
      <c r="E141" s="930"/>
      <c r="F141" s="970"/>
    </row>
    <row r="142" spans="1:6" x14ac:dyDescent="0.2">
      <c r="A142" s="905" t="s">
        <v>28</v>
      </c>
      <c r="B142" s="905" t="s">
        <v>77</v>
      </c>
      <c r="C142" s="1178">
        <v>6707286</v>
      </c>
      <c r="D142" s="1178">
        <v>12068446</v>
      </c>
      <c r="E142" s="1178">
        <v>9453174</v>
      </c>
      <c r="F142" s="1202"/>
    </row>
    <row r="143" spans="1:6" x14ac:dyDescent="0.2">
      <c r="A143" s="905" t="s">
        <v>30</v>
      </c>
      <c r="B143" s="905" t="s">
        <v>78</v>
      </c>
      <c r="C143" s="1178"/>
      <c r="D143" s="1178"/>
      <c r="E143" s="1178"/>
      <c r="F143" s="1202"/>
    </row>
    <row r="144" spans="1:6" x14ac:dyDescent="0.2">
      <c r="A144" s="905" t="s">
        <v>33</v>
      </c>
      <c r="B144" s="905" t="s">
        <v>79</v>
      </c>
      <c r="C144" s="1178"/>
      <c r="D144" s="1178"/>
      <c r="E144" s="1178"/>
      <c r="F144" s="1202"/>
    </row>
    <row r="145" spans="1:6" x14ac:dyDescent="0.2">
      <c r="A145" s="905" t="s">
        <v>36</v>
      </c>
      <c r="B145" s="905" t="s">
        <v>80</v>
      </c>
      <c r="C145" s="1178"/>
      <c r="D145" s="1178"/>
      <c r="E145" s="1178"/>
      <c r="F145" s="1202"/>
    </row>
    <row r="146" spans="1:6" x14ac:dyDescent="0.2">
      <c r="A146" s="905" t="s">
        <v>38</v>
      </c>
      <c r="B146" s="905" t="s">
        <v>81</v>
      </c>
      <c r="C146" s="1178"/>
      <c r="D146" s="1178"/>
      <c r="E146" s="1178"/>
      <c r="F146" s="1202"/>
    </row>
    <row r="147" spans="1:6" x14ac:dyDescent="0.2">
      <c r="A147" s="905" t="s">
        <v>40</v>
      </c>
      <c r="B147" s="905" t="s">
        <v>82</v>
      </c>
      <c r="C147" s="1178"/>
      <c r="D147" s="1178"/>
      <c r="E147" s="1178"/>
      <c r="F147" s="1202"/>
    </row>
    <row r="148" spans="1:6" x14ac:dyDescent="0.2">
      <c r="A148" s="905" t="s">
        <v>42</v>
      </c>
      <c r="B148" s="905" t="s">
        <v>83</v>
      </c>
      <c r="C148" s="1178"/>
      <c r="D148" s="1178"/>
      <c r="E148" s="1178"/>
      <c r="F148" s="1202"/>
    </row>
    <row r="149" spans="1:6" x14ac:dyDescent="0.2">
      <c r="A149" s="905" t="s">
        <v>45</v>
      </c>
      <c r="B149" s="905" t="s">
        <v>84</v>
      </c>
      <c r="C149" s="1179"/>
      <c r="D149" s="1179"/>
      <c r="E149" s="1178">
        <v>0</v>
      </c>
      <c r="F149" s="1202"/>
    </row>
    <row r="150" spans="1:6" x14ac:dyDescent="0.2">
      <c r="A150" s="905" t="s">
        <v>48</v>
      </c>
      <c r="B150" s="905" t="s">
        <v>85</v>
      </c>
      <c r="C150" s="1137"/>
      <c r="D150" s="1137"/>
      <c r="E150" s="1177"/>
      <c r="F150" s="1180"/>
    </row>
    <row r="151" spans="1:6" x14ac:dyDescent="0.2">
      <c r="A151" s="905" t="s">
        <v>50</v>
      </c>
      <c r="B151" s="905" t="s">
        <v>86</v>
      </c>
      <c r="C151" s="1137"/>
      <c r="D151" s="1137"/>
      <c r="E151" s="1177"/>
      <c r="F151" s="1180"/>
    </row>
    <row r="152" spans="1:6" x14ac:dyDescent="0.2">
      <c r="A152" s="905" t="s">
        <v>52</v>
      </c>
      <c r="B152" s="905" t="s">
        <v>87</v>
      </c>
      <c r="C152" s="1137"/>
      <c r="D152" s="1137"/>
      <c r="E152" s="1177"/>
      <c r="F152" s="1180"/>
    </row>
    <row r="153" spans="1:6" x14ac:dyDescent="0.2">
      <c r="A153" s="905" t="s">
        <v>54</v>
      </c>
      <c r="B153" s="905" t="s">
        <v>88</v>
      </c>
      <c r="C153" s="1177"/>
      <c r="D153" s="1177"/>
      <c r="E153" s="1177"/>
      <c r="F153" s="1180"/>
    </row>
    <row r="154" spans="1:6" x14ac:dyDescent="0.2">
      <c r="A154" s="929" t="s">
        <v>57</v>
      </c>
      <c r="B154" s="928" t="s">
        <v>89</v>
      </c>
      <c r="C154" s="1179">
        <f>SUM(C142)</f>
        <v>6707286</v>
      </c>
      <c r="D154" s="1179">
        <f t="shared" ref="D154:E154" si="0">SUM(D142)</f>
        <v>12068446</v>
      </c>
      <c r="E154" s="1179">
        <f t="shared" si="0"/>
        <v>9453174</v>
      </c>
      <c r="F154" s="1138"/>
    </row>
    <row r="155" spans="1:6" x14ac:dyDescent="0.2">
      <c r="A155" s="929"/>
      <c r="B155" s="928"/>
      <c r="C155" s="1177"/>
      <c r="D155" s="1177"/>
      <c r="E155" s="1177"/>
      <c r="F155" s="1180"/>
    </row>
    <row r="156" spans="1:6" x14ac:dyDescent="0.2">
      <c r="A156" s="929" t="s">
        <v>60</v>
      </c>
      <c r="B156" s="928" t="s">
        <v>90</v>
      </c>
      <c r="C156" s="1177"/>
      <c r="D156" s="1177"/>
      <c r="E156" s="1177"/>
      <c r="F156" s="1180"/>
    </row>
    <row r="157" spans="1:6" x14ac:dyDescent="0.2">
      <c r="A157" s="905" t="s">
        <v>61</v>
      </c>
      <c r="B157" s="905" t="s">
        <v>91</v>
      </c>
      <c r="C157" s="1178">
        <v>44975000</v>
      </c>
      <c r="D157" s="1178">
        <v>43477848</v>
      </c>
      <c r="E157" s="1178">
        <v>43630317</v>
      </c>
      <c r="F157" s="1202"/>
    </row>
    <row r="158" spans="1:6" x14ac:dyDescent="0.2">
      <c r="A158" s="905" t="s">
        <v>64</v>
      </c>
      <c r="B158" s="905" t="s">
        <v>92</v>
      </c>
      <c r="C158" s="1178">
        <v>14875449</v>
      </c>
      <c r="D158" s="1178">
        <v>84781185</v>
      </c>
      <c r="E158" s="1178">
        <v>18690279</v>
      </c>
      <c r="F158" s="1202">
        <v>0</v>
      </c>
    </row>
    <row r="159" spans="1:6" x14ac:dyDescent="0.2">
      <c r="A159" s="905" t="s">
        <v>93</v>
      </c>
      <c r="B159" s="905" t="s">
        <v>94</v>
      </c>
      <c r="C159" s="1179">
        <v>0</v>
      </c>
      <c r="D159" s="1179">
        <v>0</v>
      </c>
      <c r="E159" s="1179">
        <v>0</v>
      </c>
      <c r="F159" s="1203">
        <v>0</v>
      </c>
    </row>
    <row r="160" spans="1:6" x14ac:dyDescent="0.2">
      <c r="A160" s="905" t="s">
        <v>95</v>
      </c>
      <c r="B160" s="905" t="s">
        <v>96</v>
      </c>
      <c r="C160" s="1178"/>
      <c r="D160" s="1178"/>
      <c r="E160" s="1178"/>
      <c r="F160" s="1202"/>
    </row>
    <row r="161" spans="1:6" x14ac:dyDescent="0.2">
      <c r="A161" s="905" t="s">
        <v>69</v>
      </c>
      <c r="B161" s="905" t="s">
        <v>97</v>
      </c>
      <c r="C161" s="1177"/>
      <c r="D161" s="1177"/>
      <c r="E161" s="1177"/>
      <c r="F161" s="1180"/>
    </row>
    <row r="162" spans="1:6" x14ac:dyDescent="0.2">
      <c r="A162" s="905" t="s">
        <v>98</v>
      </c>
      <c r="B162" s="905" t="s">
        <v>99</v>
      </c>
      <c r="C162" s="1177"/>
      <c r="D162" s="1177"/>
      <c r="E162" s="1177"/>
      <c r="F162" s="1180"/>
    </row>
    <row r="163" spans="1:6" x14ac:dyDescent="0.2">
      <c r="A163" s="905" t="s">
        <v>100</v>
      </c>
      <c r="B163" s="905" t="s">
        <v>101</v>
      </c>
      <c r="C163" s="1177"/>
      <c r="D163" s="1177"/>
      <c r="E163" s="1177"/>
      <c r="F163" s="1180"/>
    </row>
    <row r="164" spans="1:6" x14ac:dyDescent="0.2">
      <c r="A164" s="905" t="s">
        <v>102</v>
      </c>
      <c r="B164" s="905" t="s">
        <v>103</v>
      </c>
      <c r="C164" s="1177"/>
      <c r="D164" s="1177"/>
      <c r="E164" s="1177"/>
      <c r="F164" s="1180"/>
    </row>
    <row r="165" spans="1:6" x14ac:dyDescent="0.2">
      <c r="A165" s="905" t="s">
        <v>104</v>
      </c>
      <c r="B165" s="905" t="s">
        <v>105</v>
      </c>
      <c r="C165" s="1177"/>
      <c r="D165" s="1177"/>
      <c r="E165" s="1177"/>
      <c r="F165" s="1180"/>
    </row>
    <row r="166" spans="1:6" x14ac:dyDescent="0.2">
      <c r="A166" s="905" t="s">
        <v>106</v>
      </c>
      <c r="B166" s="905" t="s">
        <v>107</v>
      </c>
      <c r="C166" s="1178">
        <v>0</v>
      </c>
      <c r="D166" s="1178">
        <v>0</v>
      </c>
      <c r="E166" s="1178"/>
      <c r="F166" s="1202"/>
    </row>
    <row r="167" spans="1:6" x14ac:dyDescent="0.2">
      <c r="A167" s="905" t="s">
        <v>108</v>
      </c>
      <c r="C167" s="1178"/>
      <c r="D167" s="1178"/>
      <c r="E167" s="1178"/>
      <c r="F167" s="1202"/>
    </row>
    <row r="168" spans="1:6" x14ac:dyDescent="0.2">
      <c r="A168" s="905" t="s">
        <v>109</v>
      </c>
      <c r="C168" s="1179"/>
      <c r="D168" s="1179"/>
      <c r="E168" s="1179">
        <v>0</v>
      </c>
      <c r="F168" s="1203"/>
    </row>
    <row r="169" spans="1:6" x14ac:dyDescent="0.2">
      <c r="A169" s="929" t="s">
        <v>110</v>
      </c>
      <c r="B169" s="928" t="s">
        <v>111</v>
      </c>
      <c r="C169" s="1179">
        <f>SUM(C157:C168)</f>
        <v>59850449</v>
      </c>
      <c r="D169" s="1179">
        <f t="shared" ref="D169:E169" si="1">SUM(D157:D168)</f>
        <v>128259033</v>
      </c>
      <c r="E169" s="1179">
        <f t="shared" si="1"/>
        <v>62320596</v>
      </c>
      <c r="F169" s="1203">
        <v>0</v>
      </c>
    </row>
    <row r="170" spans="1:6" ht="25.5" x14ac:dyDescent="0.2">
      <c r="A170" s="929" t="s">
        <v>112</v>
      </c>
      <c r="B170" s="932" t="s">
        <v>113</v>
      </c>
      <c r="C170" s="1179">
        <f>C154+C169</f>
        <v>66557735</v>
      </c>
      <c r="D170" s="1179">
        <f t="shared" ref="D170:E170" si="2">D154+D169</f>
        <v>140327479</v>
      </c>
      <c r="E170" s="1179">
        <f t="shared" si="2"/>
        <v>71773770</v>
      </c>
      <c r="F170" s="1138"/>
    </row>
    <row r="171" spans="1:6" x14ac:dyDescent="0.2">
      <c r="A171" s="929"/>
      <c r="B171" s="932"/>
      <c r="C171" s="1177"/>
      <c r="D171" s="1177"/>
      <c r="E171" s="1177"/>
      <c r="F171" s="1180"/>
    </row>
    <row r="172" spans="1:6" x14ac:dyDescent="0.2">
      <c r="A172" s="929" t="s">
        <v>114</v>
      </c>
      <c r="B172" s="928" t="s">
        <v>115</v>
      </c>
      <c r="C172" s="1177"/>
      <c r="D172" s="1177"/>
      <c r="E172" s="1177"/>
      <c r="F172" s="1180"/>
    </row>
    <row r="173" spans="1:6" x14ac:dyDescent="0.2">
      <c r="A173" s="905" t="s">
        <v>116</v>
      </c>
      <c r="B173" s="905" t="s">
        <v>117</v>
      </c>
      <c r="C173" s="1177"/>
      <c r="D173" s="1177"/>
      <c r="E173" s="1177"/>
      <c r="F173" s="1180"/>
    </row>
    <row r="174" spans="1:6" x14ac:dyDescent="0.2">
      <c r="A174" s="905" t="s">
        <v>118</v>
      </c>
      <c r="B174" s="905" t="s">
        <v>119</v>
      </c>
      <c r="C174" s="1177"/>
      <c r="D174" s="1177"/>
      <c r="E174" s="1177"/>
      <c r="F174" s="1180"/>
    </row>
    <row r="175" spans="1:6" x14ac:dyDescent="0.2">
      <c r="A175" s="905" t="s">
        <v>120</v>
      </c>
      <c r="B175" s="905" t="s">
        <v>121</v>
      </c>
      <c r="C175" s="1177"/>
      <c r="D175" s="1177"/>
      <c r="E175" s="1177"/>
      <c r="F175" s="1180"/>
    </row>
    <row r="176" spans="1:6" x14ac:dyDescent="0.2">
      <c r="A176" s="905" t="s">
        <v>122</v>
      </c>
      <c r="B176" s="905" t="s">
        <v>123</v>
      </c>
      <c r="C176" s="1177"/>
      <c r="D176" s="1177"/>
      <c r="E176" s="1177"/>
      <c r="F176" s="1180"/>
    </row>
    <row r="177" spans="1:6" x14ac:dyDescent="0.2">
      <c r="A177" s="905" t="s">
        <v>124</v>
      </c>
      <c r="B177" s="933" t="s">
        <v>125</v>
      </c>
      <c r="C177" s="1177"/>
      <c r="D177" s="1177"/>
      <c r="E177" s="1177"/>
      <c r="F177" s="1180"/>
    </row>
    <row r="178" spans="1:6" x14ac:dyDescent="0.2">
      <c r="A178" s="905" t="s">
        <v>126</v>
      </c>
      <c r="B178" s="933" t="s">
        <v>127</v>
      </c>
      <c r="C178" s="1177"/>
      <c r="D178" s="1177"/>
      <c r="E178" s="1177"/>
      <c r="F178" s="1180"/>
    </row>
    <row r="179" spans="1:6" x14ac:dyDescent="0.2">
      <c r="A179" s="905" t="s">
        <v>128</v>
      </c>
      <c r="B179" s="905" t="s">
        <v>129</v>
      </c>
      <c r="C179" s="1177"/>
      <c r="D179" s="1177"/>
      <c r="E179" s="1177"/>
      <c r="F179" s="1180"/>
    </row>
    <row r="180" spans="1:6" x14ac:dyDescent="0.2">
      <c r="A180" s="905" t="s">
        <v>130</v>
      </c>
      <c r="B180" s="905" t="s">
        <v>131</v>
      </c>
      <c r="C180" s="1177"/>
      <c r="D180" s="1177"/>
      <c r="E180" s="1177"/>
      <c r="F180" s="1180"/>
    </row>
    <row r="181" spans="1:6" x14ac:dyDescent="0.2">
      <c r="A181" s="929" t="s">
        <v>132</v>
      </c>
      <c r="B181" s="928" t="s">
        <v>136</v>
      </c>
      <c r="C181" s="1179">
        <v>0</v>
      </c>
      <c r="D181" s="1179">
        <v>0</v>
      </c>
      <c r="E181" s="1179">
        <v>0</v>
      </c>
      <c r="F181" s="1203"/>
    </row>
    <row r="182" spans="1:6" x14ac:dyDescent="0.2">
      <c r="A182" s="929"/>
      <c r="B182" s="928"/>
      <c r="C182" s="1178"/>
      <c r="D182" s="1178"/>
      <c r="E182" s="1178"/>
      <c r="F182" s="1202"/>
    </row>
    <row r="183" spans="1:6" x14ac:dyDescent="0.2">
      <c r="A183" s="929" t="s">
        <v>134</v>
      </c>
      <c r="B183" s="972" t="s">
        <v>135</v>
      </c>
      <c r="C183" s="1179">
        <v>63250449</v>
      </c>
      <c r="D183" s="1179">
        <v>136974410</v>
      </c>
      <c r="E183" s="1179">
        <v>87331778</v>
      </c>
      <c r="F183" s="1203">
        <f>E183/D183</f>
        <v>0.63757732557490121</v>
      </c>
    </row>
    <row r="184" spans="1:6" x14ac:dyDescent="0.2">
      <c r="A184" s="929"/>
      <c r="B184" s="928"/>
      <c r="C184" s="930"/>
      <c r="D184" s="930"/>
      <c r="E184" s="930"/>
    </row>
    <row r="185" spans="1:6" x14ac:dyDescent="0.2">
      <c r="A185" s="929"/>
      <c r="B185" s="928"/>
      <c r="C185" s="930"/>
      <c r="D185" s="930"/>
      <c r="E185" s="930"/>
    </row>
    <row r="186" spans="1:6" x14ac:dyDescent="0.2">
      <c r="A186" s="929"/>
      <c r="B186" s="928"/>
      <c r="C186" s="930"/>
      <c r="D186" s="930"/>
      <c r="E186" s="930"/>
    </row>
    <row r="187" spans="1:6" x14ac:dyDescent="0.2">
      <c r="A187" s="929"/>
      <c r="B187" s="928"/>
      <c r="C187" s="930"/>
      <c r="D187" s="930"/>
      <c r="E187" s="930"/>
    </row>
    <row r="188" spans="1:6" x14ac:dyDescent="0.2">
      <c r="A188" s="929"/>
      <c r="B188" s="928"/>
      <c r="C188" s="930"/>
      <c r="D188" s="930"/>
      <c r="E188" s="930"/>
    </row>
    <row r="189" spans="1:6" x14ac:dyDescent="0.2">
      <c r="A189" s="929"/>
      <c r="B189" s="928"/>
      <c r="C189" s="930"/>
      <c r="D189" s="930"/>
      <c r="E189" s="930"/>
    </row>
    <row r="190" spans="1:6" x14ac:dyDescent="0.2">
      <c r="A190" s="929"/>
      <c r="B190" s="928"/>
      <c r="C190" s="930"/>
      <c r="D190" s="930"/>
      <c r="E190" s="930"/>
    </row>
    <row r="191" spans="1:6" x14ac:dyDescent="0.2">
      <c r="A191" s="929"/>
      <c r="B191" s="928"/>
      <c r="C191" s="930"/>
      <c r="D191" s="930"/>
      <c r="E191" s="930"/>
    </row>
    <row r="192" spans="1:6" x14ac:dyDescent="0.2">
      <c r="A192" s="929"/>
      <c r="B192" s="928"/>
      <c r="C192" s="930"/>
      <c r="D192" s="930"/>
      <c r="E192" s="930"/>
    </row>
    <row r="193" spans="1:6" x14ac:dyDescent="0.2">
      <c r="A193" s="929"/>
      <c r="B193" s="928"/>
      <c r="C193" s="930"/>
      <c r="D193" s="930"/>
      <c r="E193" s="930"/>
    </row>
    <row r="194" spans="1:6" x14ac:dyDescent="0.2">
      <c r="A194" s="929"/>
      <c r="B194" s="928"/>
      <c r="C194" s="930"/>
      <c r="D194" s="930"/>
      <c r="E194" s="930"/>
    </row>
    <row r="195" spans="1:6" x14ac:dyDescent="0.2">
      <c r="A195" s="1219" t="s">
        <v>1075</v>
      </c>
      <c r="B195" s="1219"/>
      <c r="C195" s="1219"/>
      <c r="D195" s="1219"/>
      <c r="E195" s="1219"/>
      <c r="F195" s="929"/>
    </row>
    <row r="196" spans="1:6" x14ac:dyDescent="0.2">
      <c r="A196" s="973"/>
      <c r="B196" s="973"/>
      <c r="C196" s="973"/>
      <c r="D196" s="973"/>
      <c r="E196" s="973"/>
      <c r="F196" s="929"/>
    </row>
    <row r="197" spans="1:6" x14ac:dyDescent="0.2">
      <c r="A197" s="1220" t="s">
        <v>1061</v>
      </c>
      <c r="B197" s="1220"/>
      <c r="C197" s="1220"/>
      <c r="D197" s="1220"/>
      <c r="E197" s="1220"/>
      <c r="F197" s="926"/>
    </row>
    <row r="198" spans="1:6" ht="13.5" customHeight="1" x14ac:dyDescent="0.2">
      <c r="B198" s="926"/>
      <c r="C198" s="926"/>
      <c r="D198" s="974" t="s">
        <v>145</v>
      </c>
      <c r="E198" s="926"/>
      <c r="F198" s="926" t="s">
        <v>72</v>
      </c>
    </row>
    <row r="199" spans="1:6" ht="13.5" customHeight="1" x14ac:dyDescent="0.2">
      <c r="A199" s="1221" t="s">
        <v>2</v>
      </c>
      <c r="B199" s="1222" t="s">
        <v>73</v>
      </c>
      <c r="C199" s="1223" t="s">
        <v>146</v>
      </c>
      <c r="D199" s="1223"/>
      <c r="E199" s="1223"/>
      <c r="F199" s="1223"/>
    </row>
    <row r="200" spans="1:6" ht="25.5" x14ac:dyDescent="0.2">
      <c r="A200" s="1221"/>
      <c r="B200" s="1222"/>
      <c r="C200" s="968" t="s">
        <v>6</v>
      </c>
      <c r="D200" s="969" t="s">
        <v>7</v>
      </c>
      <c r="E200" s="968" t="s">
        <v>8</v>
      </c>
      <c r="F200" s="968" t="s">
        <v>9</v>
      </c>
    </row>
    <row r="201" spans="1:6" x14ac:dyDescent="0.2">
      <c r="A201" s="939" t="s">
        <v>11</v>
      </c>
      <c r="B201" s="926" t="s">
        <v>12</v>
      </c>
      <c r="C201" s="975" t="s">
        <v>13</v>
      </c>
      <c r="D201" s="975" t="s">
        <v>14</v>
      </c>
      <c r="E201" s="975" t="s">
        <v>15</v>
      </c>
      <c r="F201" s="975"/>
    </row>
    <row r="202" spans="1:6" x14ac:dyDescent="0.2">
      <c r="A202" s="929" t="s">
        <v>22</v>
      </c>
      <c r="B202" s="928" t="s">
        <v>74</v>
      </c>
      <c r="C202" s="930"/>
      <c r="D202" s="930"/>
      <c r="E202" s="930"/>
      <c r="F202" s="930"/>
    </row>
    <row r="203" spans="1:6" x14ac:dyDescent="0.2">
      <c r="A203" s="905" t="s">
        <v>24</v>
      </c>
      <c r="B203" s="905" t="s">
        <v>75</v>
      </c>
      <c r="C203" s="930"/>
      <c r="D203" s="930"/>
      <c r="E203" s="930"/>
      <c r="F203" s="930"/>
    </row>
    <row r="204" spans="1:6" x14ac:dyDescent="0.2">
      <c r="A204" s="905" t="s">
        <v>26</v>
      </c>
      <c r="B204" s="905" t="s">
        <v>76</v>
      </c>
      <c r="C204" s="930"/>
      <c r="D204" s="930"/>
      <c r="E204" s="930"/>
      <c r="F204" s="930"/>
    </row>
    <row r="205" spans="1:6" x14ac:dyDescent="0.2">
      <c r="A205" s="905" t="s">
        <v>28</v>
      </c>
      <c r="B205" s="905" t="s">
        <v>77</v>
      </c>
      <c r="C205" s="930"/>
      <c r="D205" s="930"/>
      <c r="E205" s="930"/>
      <c r="F205" s="930">
        <v>0</v>
      </c>
    </row>
    <row r="206" spans="1:6" x14ac:dyDescent="0.2">
      <c r="A206" s="905" t="s">
        <v>30</v>
      </c>
      <c r="B206" s="905" t="s">
        <v>78</v>
      </c>
      <c r="C206" s="930"/>
      <c r="D206" s="930"/>
      <c r="E206" s="930"/>
      <c r="F206" s="930"/>
    </row>
    <row r="207" spans="1:6" x14ac:dyDescent="0.2">
      <c r="A207" s="905" t="s">
        <v>33</v>
      </c>
      <c r="B207" s="905" t="s">
        <v>79</v>
      </c>
      <c r="C207" s="930"/>
      <c r="D207" s="930"/>
      <c r="E207" s="930"/>
      <c r="F207" s="930"/>
    </row>
    <row r="208" spans="1:6" x14ac:dyDescent="0.2">
      <c r="A208" s="905" t="s">
        <v>36</v>
      </c>
      <c r="B208" s="905" t="s">
        <v>80</v>
      </c>
      <c r="C208" s="930">
        <v>0</v>
      </c>
      <c r="D208" s="930">
        <v>0</v>
      </c>
      <c r="E208" s="930">
        <v>0</v>
      </c>
      <c r="F208" s="930"/>
    </row>
    <row r="209" spans="1:6" x14ac:dyDescent="0.2">
      <c r="A209" s="905" t="s">
        <v>38</v>
      </c>
      <c r="B209" s="905" t="s">
        <v>81</v>
      </c>
      <c r="C209" s="930"/>
      <c r="D209" s="930"/>
      <c r="E209" s="930"/>
      <c r="F209" s="930"/>
    </row>
    <row r="210" spans="1:6" x14ac:dyDescent="0.2">
      <c r="A210" s="905" t="s">
        <v>40</v>
      </c>
      <c r="B210" s="905" t="s">
        <v>82</v>
      </c>
      <c r="C210" s="930"/>
      <c r="D210" s="930"/>
      <c r="E210" s="930"/>
      <c r="F210" s="930"/>
    </row>
    <row r="211" spans="1:6" x14ac:dyDescent="0.2">
      <c r="A211" s="905" t="s">
        <v>42</v>
      </c>
      <c r="B211" s="905" t="s">
        <v>83</v>
      </c>
      <c r="C211" s="930"/>
      <c r="D211" s="930"/>
      <c r="E211" s="930"/>
      <c r="F211" s="930"/>
    </row>
    <row r="212" spans="1:6" x14ac:dyDescent="0.2">
      <c r="A212" s="905" t="s">
        <v>45</v>
      </c>
      <c r="B212" s="905" t="s">
        <v>84</v>
      </c>
      <c r="C212" s="931"/>
      <c r="D212" s="931"/>
      <c r="E212" s="930">
        <v>0</v>
      </c>
      <c r="F212" s="930"/>
    </row>
    <row r="213" spans="1:6" x14ac:dyDescent="0.2">
      <c r="A213" s="905" t="s">
        <v>48</v>
      </c>
      <c r="B213" s="905" t="s">
        <v>85</v>
      </c>
      <c r="C213" s="931"/>
      <c r="D213" s="931"/>
      <c r="E213" s="930"/>
      <c r="F213" s="930"/>
    </row>
    <row r="214" spans="1:6" x14ac:dyDescent="0.2">
      <c r="A214" s="905" t="s">
        <v>50</v>
      </c>
      <c r="B214" s="905" t="s">
        <v>86</v>
      </c>
      <c r="C214" s="931"/>
      <c r="D214" s="931"/>
      <c r="E214" s="930"/>
      <c r="F214" s="930"/>
    </row>
    <row r="215" spans="1:6" x14ac:dyDescent="0.2">
      <c r="A215" s="905" t="s">
        <v>52</v>
      </c>
      <c r="B215" s="905" t="s">
        <v>87</v>
      </c>
      <c r="C215" s="931"/>
      <c r="D215" s="931"/>
      <c r="E215" s="930"/>
      <c r="F215" s="930"/>
    </row>
    <row r="216" spans="1:6" x14ac:dyDescent="0.2">
      <c r="A216" s="905" t="s">
        <v>54</v>
      </c>
      <c r="B216" s="905" t="s">
        <v>88</v>
      </c>
      <c r="C216" s="930"/>
      <c r="D216" s="930"/>
      <c r="E216" s="930"/>
      <c r="F216" s="930"/>
    </row>
    <row r="217" spans="1:6" x14ac:dyDescent="0.2">
      <c r="A217" s="929" t="s">
        <v>57</v>
      </c>
      <c r="B217" s="928" t="s">
        <v>89</v>
      </c>
      <c r="C217" s="931">
        <v>0</v>
      </c>
      <c r="D217" s="931"/>
      <c r="E217" s="931"/>
      <c r="F217" s="931"/>
    </row>
    <row r="218" spans="1:6" x14ac:dyDescent="0.2">
      <c r="A218" s="929"/>
      <c r="B218" s="928"/>
      <c r="C218" s="930"/>
      <c r="D218" s="930"/>
      <c r="E218" s="930"/>
      <c r="F218" s="930"/>
    </row>
    <row r="219" spans="1:6" x14ac:dyDescent="0.2">
      <c r="A219" s="929" t="s">
        <v>60</v>
      </c>
      <c r="B219" s="928" t="s">
        <v>90</v>
      </c>
      <c r="C219" s="930"/>
      <c r="D219" s="930"/>
      <c r="E219" s="930"/>
      <c r="F219" s="930"/>
    </row>
    <row r="220" spans="1:6" x14ac:dyDescent="0.2">
      <c r="A220" s="905" t="s">
        <v>61</v>
      </c>
      <c r="B220" s="905" t="s">
        <v>91</v>
      </c>
      <c r="C220" s="930">
        <v>0</v>
      </c>
      <c r="D220" s="930"/>
      <c r="E220" s="930"/>
      <c r="F220" s="930"/>
    </row>
    <row r="221" spans="1:6" x14ac:dyDescent="0.2">
      <c r="A221" s="905" t="s">
        <v>64</v>
      </c>
      <c r="B221" s="905" t="s">
        <v>92</v>
      </c>
      <c r="C221" s="930"/>
      <c r="D221" s="930"/>
      <c r="E221" s="930"/>
      <c r="F221" s="930"/>
    </row>
    <row r="222" spans="1:6" x14ac:dyDescent="0.2">
      <c r="A222" s="905" t="s">
        <v>93</v>
      </c>
      <c r="B222" s="905" t="s">
        <v>94</v>
      </c>
      <c r="C222" s="931">
        <v>0</v>
      </c>
      <c r="D222" s="931">
        <v>0</v>
      </c>
      <c r="E222" s="931">
        <v>0</v>
      </c>
      <c r="F222" s="931"/>
    </row>
    <row r="223" spans="1:6" x14ac:dyDescent="0.2">
      <c r="A223" s="905" t="s">
        <v>95</v>
      </c>
      <c r="B223" s="905" t="s">
        <v>96</v>
      </c>
      <c r="C223" s="930"/>
      <c r="D223" s="930"/>
      <c r="E223" s="930"/>
      <c r="F223" s="930"/>
    </row>
    <row r="224" spans="1:6" x14ac:dyDescent="0.2">
      <c r="A224" s="905" t="s">
        <v>69</v>
      </c>
      <c r="B224" s="905" t="s">
        <v>97</v>
      </c>
      <c r="C224" s="930"/>
      <c r="D224" s="930"/>
      <c r="E224" s="930"/>
      <c r="F224" s="930"/>
    </row>
    <row r="225" spans="1:6" x14ac:dyDescent="0.2">
      <c r="A225" s="905" t="s">
        <v>98</v>
      </c>
      <c r="B225" s="905" t="s">
        <v>99</v>
      </c>
      <c r="C225" s="930"/>
      <c r="D225" s="930"/>
      <c r="E225" s="930"/>
      <c r="F225" s="930"/>
    </row>
    <row r="226" spans="1:6" x14ac:dyDescent="0.2">
      <c r="A226" s="905" t="s">
        <v>100</v>
      </c>
      <c r="B226" s="905" t="s">
        <v>101</v>
      </c>
      <c r="C226" s="930"/>
      <c r="D226" s="930"/>
      <c r="E226" s="930"/>
      <c r="F226" s="930"/>
    </row>
    <row r="227" spans="1:6" x14ac:dyDescent="0.2">
      <c r="A227" s="905" t="s">
        <v>102</v>
      </c>
      <c r="B227" s="905" t="s">
        <v>103</v>
      </c>
      <c r="C227" s="930"/>
      <c r="D227" s="930"/>
      <c r="E227" s="930"/>
      <c r="F227" s="930"/>
    </row>
    <row r="228" spans="1:6" x14ac:dyDescent="0.2">
      <c r="A228" s="905" t="s">
        <v>104</v>
      </c>
      <c r="B228" s="905" t="s">
        <v>105</v>
      </c>
      <c r="C228" s="930"/>
      <c r="D228" s="930"/>
      <c r="E228" s="930"/>
      <c r="F228" s="930"/>
    </row>
    <row r="229" spans="1:6" x14ac:dyDescent="0.2">
      <c r="A229" s="905" t="s">
        <v>106</v>
      </c>
      <c r="B229" s="905" t="s">
        <v>107</v>
      </c>
      <c r="C229" s="930"/>
      <c r="D229" s="930"/>
      <c r="E229" s="930"/>
      <c r="F229" s="930"/>
    </row>
    <row r="230" spans="1:6" x14ac:dyDescent="0.2">
      <c r="A230" s="905" t="s">
        <v>108</v>
      </c>
      <c r="C230" s="930"/>
      <c r="D230" s="930"/>
      <c r="E230" s="930"/>
      <c r="F230" s="930"/>
    </row>
    <row r="231" spans="1:6" x14ac:dyDescent="0.2">
      <c r="A231" s="905" t="s">
        <v>109</v>
      </c>
      <c r="C231" s="931">
        <v>0</v>
      </c>
      <c r="D231" s="931">
        <v>0</v>
      </c>
      <c r="E231" s="931">
        <v>0</v>
      </c>
      <c r="F231" s="931"/>
    </row>
    <row r="232" spans="1:6" x14ac:dyDescent="0.2">
      <c r="A232" s="929" t="s">
        <v>110</v>
      </c>
      <c r="B232" s="928" t="s">
        <v>111</v>
      </c>
      <c r="C232" s="931">
        <v>0</v>
      </c>
      <c r="D232" s="931">
        <v>0</v>
      </c>
      <c r="E232" s="931">
        <v>0</v>
      </c>
      <c r="F232" s="931"/>
    </row>
    <row r="233" spans="1:6" ht="25.5" x14ac:dyDescent="0.2">
      <c r="A233" s="929" t="s">
        <v>112</v>
      </c>
      <c r="B233" s="932" t="s">
        <v>113</v>
      </c>
      <c r="C233" s="931">
        <v>0</v>
      </c>
      <c r="D233" s="931">
        <v>0</v>
      </c>
      <c r="E233" s="931">
        <v>0</v>
      </c>
      <c r="F233" s="931">
        <v>0</v>
      </c>
    </row>
    <row r="234" spans="1:6" x14ac:dyDescent="0.2">
      <c r="A234" s="929"/>
      <c r="B234" s="932"/>
      <c r="C234" s="930"/>
      <c r="D234" s="930"/>
      <c r="E234" s="930"/>
      <c r="F234" s="930"/>
    </row>
    <row r="235" spans="1:6" x14ac:dyDescent="0.2">
      <c r="A235" s="929" t="s">
        <v>114</v>
      </c>
      <c r="B235" s="928" t="s">
        <v>115</v>
      </c>
      <c r="C235" s="930"/>
      <c r="D235" s="930"/>
      <c r="E235" s="930"/>
      <c r="F235" s="930"/>
    </row>
    <row r="236" spans="1:6" ht="14.25" customHeight="1" x14ac:dyDescent="0.2">
      <c r="A236" s="905" t="s">
        <v>116</v>
      </c>
      <c r="B236" s="905" t="s">
        <v>117</v>
      </c>
      <c r="C236" s="930"/>
      <c r="D236" s="930"/>
      <c r="E236" s="930"/>
      <c r="F236" s="930"/>
    </row>
    <row r="237" spans="1:6" ht="14.25" customHeight="1" x14ac:dyDescent="0.2">
      <c r="A237" s="905" t="s">
        <v>118</v>
      </c>
      <c r="B237" s="905" t="s">
        <v>119</v>
      </c>
      <c r="C237" s="930"/>
      <c r="D237" s="930"/>
      <c r="E237" s="930"/>
      <c r="F237" s="930"/>
    </row>
    <row r="238" spans="1:6" ht="14.25" customHeight="1" x14ac:dyDescent="0.2">
      <c r="A238" s="905" t="s">
        <v>120</v>
      </c>
      <c r="B238" s="905" t="s">
        <v>121</v>
      </c>
      <c r="C238" s="930"/>
      <c r="D238" s="930"/>
      <c r="E238" s="930"/>
      <c r="F238" s="930"/>
    </row>
    <row r="239" spans="1:6" ht="14.25" customHeight="1" x14ac:dyDescent="0.2">
      <c r="A239" s="905" t="s">
        <v>122</v>
      </c>
      <c r="B239" s="905" t="s">
        <v>123</v>
      </c>
      <c r="C239" s="930"/>
      <c r="D239" s="930"/>
      <c r="E239" s="930"/>
      <c r="F239" s="930"/>
    </row>
    <row r="240" spans="1:6" ht="14.25" customHeight="1" x14ac:dyDescent="0.2">
      <c r="A240" s="905" t="s">
        <v>124</v>
      </c>
      <c r="B240" s="933" t="s">
        <v>125</v>
      </c>
      <c r="C240" s="930"/>
      <c r="D240" s="930"/>
      <c r="E240" s="930"/>
      <c r="F240" s="930"/>
    </row>
    <row r="241" spans="1:6" ht="14.25" customHeight="1" x14ac:dyDescent="0.2">
      <c r="A241" s="905" t="s">
        <v>126</v>
      </c>
      <c r="B241" s="933" t="s">
        <v>127</v>
      </c>
      <c r="C241" s="930"/>
      <c r="D241" s="930"/>
      <c r="E241" s="930"/>
      <c r="F241" s="930"/>
    </row>
    <row r="242" spans="1:6" ht="14.25" customHeight="1" x14ac:dyDescent="0.2">
      <c r="A242" s="905" t="s">
        <v>128</v>
      </c>
      <c r="B242" s="905" t="s">
        <v>129</v>
      </c>
      <c r="C242" s="930"/>
      <c r="D242" s="930"/>
      <c r="E242" s="930"/>
      <c r="F242" s="930"/>
    </row>
    <row r="243" spans="1:6" ht="14.25" customHeight="1" x14ac:dyDescent="0.2">
      <c r="A243" s="905" t="s">
        <v>130</v>
      </c>
      <c r="B243" s="905" t="s">
        <v>131</v>
      </c>
      <c r="C243" s="930"/>
      <c r="D243" s="930"/>
      <c r="E243" s="930"/>
      <c r="F243" s="930"/>
    </row>
    <row r="244" spans="1:6" ht="14.25" customHeight="1" x14ac:dyDescent="0.2">
      <c r="A244" s="929" t="s">
        <v>132</v>
      </c>
      <c r="B244" s="928" t="s">
        <v>136</v>
      </c>
      <c r="C244" s="931">
        <v>0</v>
      </c>
      <c r="D244" s="931">
        <v>0</v>
      </c>
      <c r="E244" s="931">
        <v>0</v>
      </c>
      <c r="F244" s="931"/>
    </row>
    <row r="245" spans="1:6" ht="14.25" customHeight="1" x14ac:dyDescent="0.2">
      <c r="A245" s="929"/>
      <c r="B245" s="928"/>
      <c r="C245" s="930"/>
      <c r="D245" s="930"/>
      <c r="E245" s="930"/>
      <c r="F245" s="930"/>
    </row>
    <row r="246" spans="1:6" ht="14.25" customHeight="1" x14ac:dyDescent="0.2">
      <c r="A246" s="929" t="s">
        <v>134</v>
      </c>
      <c r="B246" s="972" t="s">
        <v>135</v>
      </c>
      <c r="C246" s="931">
        <v>0</v>
      </c>
      <c r="D246" s="931">
        <v>0</v>
      </c>
      <c r="E246" s="931">
        <v>0</v>
      </c>
      <c r="F246" s="931">
        <v>0</v>
      </c>
    </row>
    <row r="247" spans="1:6" ht="14.25" customHeight="1" x14ac:dyDescent="0.2">
      <c r="A247" s="929"/>
      <c r="B247" s="928"/>
      <c r="C247" s="930"/>
      <c r="D247" s="930"/>
      <c r="E247" s="930"/>
    </row>
    <row r="248" spans="1:6" ht="14.25" customHeight="1" x14ac:dyDescent="0.2">
      <c r="A248" s="929"/>
      <c r="B248" s="928"/>
      <c r="C248" s="930"/>
      <c r="D248" s="930"/>
      <c r="E248" s="930"/>
    </row>
    <row r="249" spans="1:6" ht="14.25" customHeight="1" x14ac:dyDescent="0.2">
      <c r="A249" s="929"/>
      <c r="B249" s="928"/>
      <c r="C249" s="930"/>
      <c r="D249" s="930"/>
      <c r="E249" s="930"/>
    </row>
    <row r="250" spans="1:6" ht="14.25" customHeight="1" x14ac:dyDescent="0.2">
      <c r="A250" s="929"/>
      <c r="B250" s="928"/>
      <c r="C250" s="930"/>
      <c r="D250" s="930"/>
      <c r="E250" s="930"/>
    </row>
    <row r="251" spans="1:6" ht="14.25" customHeight="1" x14ac:dyDescent="0.2">
      <c r="A251" s="929"/>
      <c r="B251" s="928"/>
      <c r="C251" s="930"/>
      <c r="D251" s="930"/>
      <c r="E251" s="930"/>
    </row>
    <row r="252" spans="1:6" ht="14.25" customHeight="1" x14ac:dyDescent="0.2">
      <c r="A252" s="929"/>
      <c r="B252" s="928"/>
      <c r="C252" s="930"/>
      <c r="D252" s="930"/>
      <c r="E252" s="930"/>
    </row>
    <row r="253" spans="1:6" ht="14.25" customHeight="1" x14ac:dyDescent="0.2">
      <c r="A253" s="929"/>
      <c r="B253" s="928"/>
      <c r="C253" s="930"/>
      <c r="D253" s="930"/>
      <c r="E253" s="930"/>
    </row>
    <row r="254" spans="1:6" ht="14.25" customHeight="1" x14ac:dyDescent="0.2">
      <c r="A254" s="929"/>
      <c r="B254" s="928"/>
      <c r="C254" s="930"/>
      <c r="D254" s="930"/>
      <c r="E254" s="930"/>
    </row>
    <row r="255" spans="1:6" ht="14.25" customHeight="1" x14ac:dyDescent="0.2">
      <c r="A255" s="929"/>
      <c r="B255" s="928"/>
      <c r="C255" s="930"/>
      <c r="D255" s="930"/>
      <c r="E255" s="930"/>
    </row>
    <row r="256" spans="1:6" ht="14.25" customHeight="1" x14ac:dyDescent="0.2">
      <c r="A256" s="929"/>
      <c r="B256" s="928"/>
      <c r="C256" s="930"/>
      <c r="D256" s="930"/>
      <c r="E256" s="930"/>
    </row>
    <row r="257" spans="1:6" ht="14.25" customHeight="1" x14ac:dyDescent="0.2">
      <c r="A257" s="1219" t="s">
        <v>1076</v>
      </c>
      <c r="B257" s="1219"/>
      <c r="C257" s="1219"/>
      <c r="D257" s="1219"/>
      <c r="E257" s="1219"/>
      <c r="F257" s="929"/>
    </row>
    <row r="258" spans="1:6" ht="14.25" customHeight="1" x14ac:dyDescent="0.2">
      <c r="A258" s="973"/>
      <c r="B258" s="973"/>
      <c r="C258" s="973"/>
      <c r="D258" s="973"/>
      <c r="E258" s="973"/>
      <c r="F258" s="929"/>
    </row>
    <row r="259" spans="1:6" ht="14.25" customHeight="1" x14ac:dyDescent="0.2">
      <c r="A259" s="1220" t="s">
        <v>1061</v>
      </c>
      <c r="B259" s="1220"/>
      <c r="C259" s="1220"/>
      <c r="D259" s="1220"/>
      <c r="E259" s="1220"/>
      <c r="F259" s="926"/>
    </row>
    <row r="260" spans="1:6" ht="14.25" customHeight="1" x14ac:dyDescent="0.2">
      <c r="B260" s="926"/>
      <c r="C260" s="926"/>
      <c r="D260" s="926" t="s">
        <v>147</v>
      </c>
      <c r="E260" s="974" t="s">
        <v>148</v>
      </c>
      <c r="F260" s="926" t="s">
        <v>72</v>
      </c>
    </row>
    <row r="261" spans="1:6" ht="14.25" customHeight="1" x14ac:dyDescent="0.2">
      <c r="A261" s="1221" t="s">
        <v>2</v>
      </c>
      <c r="B261" s="1222" t="s">
        <v>73</v>
      </c>
      <c r="C261" s="1223" t="s">
        <v>149</v>
      </c>
      <c r="D261" s="1223"/>
      <c r="E261" s="1223"/>
      <c r="F261" s="1223"/>
    </row>
    <row r="262" spans="1:6" ht="14.25" customHeight="1" x14ac:dyDescent="0.2">
      <c r="A262" s="1221"/>
      <c r="B262" s="1222"/>
      <c r="C262" s="968" t="s">
        <v>6</v>
      </c>
      <c r="D262" s="969" t="s">
        <v>7</v>
      </c>
      <c r="E262" s="968" t="s">
        <v>8</v>
      </c>
      <c r="F262" s="968" t="s">
        <v>9</v>
      </c>
    </row>
    <row r="263" spans="1:6" ht="14.25" customHeight="1" x14ac:dyDescent="0.2">
      <c r="A263" s="939" t="s">
        <v>11</v>
      </c>
      <c r="B263" s="926" t="s">
        <v>12</v>
      </c>
      <c r="C263" s="975" t="s">
        <v>13</v>
      </c>
      <c r="D263" s="975" t="s">
        <v>14</v>
      </c>
      <c r="E263" s="975" t="s">
        <v>15</v>
      </c>
      <c r="F263" s="976"/>
    </row>
    <row r="264" spans="1:6" ht="14.25" customHeight="1" x14ac:dyDescent="0.2">
      <c r="A264" s="929" t="s">
        <v>22</v>
      </c>
      <c r="B264" s="928" t="s">
        <v>74</v>
      </c>
      <c r="C264" s="930"/>
      <c r="D264" s="930"/>
      <c r="E264" s="930"/>
      <c r="F264" s="970"/>
    </row>
    <row r="265" spans="1:6" ht="14.25" customHeight="1" x14ac:dyDescent="0.2">
      <c r="A265" s="905" t="s">
        <v>24</v>
      </c>
      <c r="B265" s="905" t="s">
        <v>75</v>
      </c>
      <c r="C265" s="1178">
        <v>6848520</v>
      </c>
      <c r="D265" s="1178">
        <v>6848520</v>
      </c>
      <c r="E265" s="1178">
        <v>5995062</v>
      </c>
      <c r="F265" s="970"/>
    </row>
    <row r="266" spans="1:6" ht="14.25" customHeight="1" x14ac:dyDescent="0.2">
      <c r="A266" s="905" t="s">
        <v>26</v>
      </c>
      <c r="B266" s="905" t="s">
        <v>76</v>
      </c>
      <c r="C266" s="1178">
        <v>667731</v>
      </c>
      <c r="D266" s="1178">
        <v>667731</v>
      </c>
      <c r="E266" s="1178">
        <v>595713</v>
      </c>
      <c r="F266" s="970"/>
    </row>
    <row r="267" spans="1:6" ht="14.25" customHeight="1" x14ac:dyDescent="0.2">
      <c r="A267" s="905" t="s">
        <v>28</v>
      </c>
      <c r="B267" s="905" t="s">
        <v>77</v>
      </c>
      <c r="C267" s="1178">
        <v>0</v>
      </c>
      <c r="D267" s="1178">
        <v>368117</v>
      </c>
      <c r="E267" s="1178">
        <v>359784</v>
      </c>
      <c r="F267" s="970"/>
    </row>
    <row r="268" spans="1:6" ht="14.25" customHeight="1" x14ac:dyDescent="0.2">
      <c r="A268" s="905" t="s">
        <v>30</v>
      </c>
      <c r="B268" s="905" t="s">
        <v>78</v>
      </c>
      <c r="C268" s="1178"/>
      <c r="D268" s="1178"/>
      <c r="E268" s="1178"/>
      <c r="F268" s="970"/>
    </row>
    <row r="269" spans="1:6" ht="14.25" customHeight="1" x14ac:dyDescent="0.2">
      <c r="A269" s="905" t="s">
        <v>33</v>
      </c>
      <c r="B269" s="905" t="s">
        <v>79</v>
      </c>
      <c r="C269" s="1178"/>
      <c r="D269" s="1178"/>
      <c r="E269" s="1178"/>
      <c r="F269" s="970"/>
    </row>
    <row r="270" spans="1:6" ht="14.25" customHeight="1" x14ac:dyDescent="0.2">
      <c r="A270" s="905" t="s">
        <v>36</v>
      </c>
      <c r="B270" s="905" t="s">
        <v>80</v>
      </c>
      <c r="C270" s="1178">
        <v>0</v>
      </c>
      <c r="D270" s="1178">
        <v>0</v>
      </c>
      <c r="E270" s="1178">
        <v>0</v>
      </c>
      <c r="F270" s="970"/>
    </row>
    <row r="271" spans="1:6" ht="14.25" customHeight="1" x14ac:dyDescent="0.2">
      <c r="A271" s="905" t="s">
        <v>38</v>
      </c>
      <c r="B271" s="905" t="s">
        <v>81</v>
      </c>
      <c r="C271" s="1178"/>
      <c r="D271" s="1178"/>
      <c r="E271" s="1178"/>
      <c r="F271" s="970"/>
    </row>
    <row r="272" spans="1:6" ht="14.25" customHeight="1" x14ac:dyDescent="0.2">
      <c r="A272" s="905" t="s">
        <v>40</v>
      </c>
      <c r="B272" s="905" t="s">
        <v>82</v>
      </c>
      <c r="C272" s="1178"/>
      <c r="D272" s="1178"/>
      <c r="E272" s="1178"/>
      <c r="F272" s="970"/>
    </row>
    <row r="273" spans="1:6" ht="14.25" customHeight="1" x14ac:dyDescent="0.2">
      <c r="A273" s="905" t="s">
        <v>42</v>
      </c>
      <c r="B273" s="905" t="s">
        <v>83</v>
      </c>
      <c r="C273" s="1178"/>
      <c r="D273" s="1178"/>
      <c r="E273" s="1178"/>
      <c r="F273" s="970"/>
    </row>
    <row r="274" spans="1:6" ht="14.25" customHeight="1" x14ac:dyDescent="0.2">
      <c r="A274" s="905" t="s">
        <v>45</v>
      </c>
      <c r="B274" s="905" t="s">
        <v>84</v>
      </c>
      <c r="C274" s="1179"/>
      <c r="D274" s="1179"/>
      <c r="E274" s="1178">
        <v>0</v>
      </c>
      <c r="F274" s="970"/>
    </row>
    <row r="275" spans="1:6" ht="14.25" customHeight="1" x14ac:dyDescent="0.2">
      <c r="A275" s="905" t="s">
        <v>48</v>
      </c>
      <c r="B275" s="905" t="s">
        <v>85</v>
      </c>
      <c r="C275" s="1179"/>
      <c r="D275" s="1179"/>
      <c r="E275" s="1178"/>
      <c r="F275" s="970"/>
    </row>
    <row r="276" spans="1:6" ht="14.25" customHeight="1" x14ac:dyDescent="0.2">
      <c r="A276" s="905" t="s">
        <v>50</v>
      </c>
      <c r="B276" s="905" t="s">
        <v>86</v>
      </c>
      <c r="C276" s="1137"/>
      <c r="D276" s="1137"/>
      <c r="E276" s="1177"/>
      <c r="F276" s="970"/>
    </row>
    <row r="277" spans="1:6" ht="14.25" customHeight="1" x14ac:dyDescent="0.2">
      <c r="A277" s="905" t="s">
        <v>52</v>
      </c>
      <c r="B277" s="905" t="s">
        <v>87</v>
      </c>
      <c r="C277" s="1137"/>
      <c r="D277" s="1137"/>
      <c r="E277" s="1177"/>
      <c r="F277" s="970"/>
    </row>
    <row r="278" spans="1:6" ht="14.25" customHeight="1" x14ac:dyDescent="0.2">
      <c r="A278" s="905" t="s">
        <v>54</v>
      </c>
      <c r="B278" s="905" t="s">
        <v>88</v>
      </c>
      <c r="C278" s="1177"/>
      <c r="D278" s="1177"/>
      <c r="E278" s="1177"/>
      <c r="F278" s="970"/>
    </row>
    <row r="279" spans="1:6" ht="14.25" customHeight="1" x14ac:dyDescent="0.2">
      <c r="A279" s="929" t="s">
        <v>57</v>
      </c>
      <c r="B279" s="928" t="s">
        <v>89</v>
      </c>
      <c r="C279" s="1179">
        <f>SUM(C265:C278)</f>
        <v>7516251</v>
      </c>
      <c r="D279" s="1179">
        <f t="shared" ref="D279:E279" si="3">SUM(D265:D278)</f>
        <v>7884368</v>
      </c>
      <c r="E279" s="1179">
        <f t="shared" si="3"/>
        <v>6950559</v>
      </c>
      <c r="F279" s="971"/>
    </row>
    <row r="280" spans="1:6" ht="14.25" customHeight="1" x14ac:dyDescent="0.2">
      <c r="A280" s="929"/>
      <c r="B280" s="928"/>
      <c r="C280" s="1177"/>
      <c r="D280" s="1177"/>
      <c r="E280" s="1177"/>
      <c r="F280" s="970"/>
    </row>
    <row r="281" spans="1:6" ht="14.25" customHeight="1" x14ac:dyDescent="0.2">
      <c r="A281" s="929" t="s">
        <v>60</v>
      </c>
      <c r="B281" s="928" t="s">
        <v>90</v>
      </c>
      <c r="C281" s="1177"/>
      <c r="D281" s="1177"/>
      <c r="E281" s="1177"/>
      <c r="F281" s="970"/>
    </row>
    <row r="282" spans="1:6" ht="14.25" customHeight="1" x14ac:dyDescent="0.2">
      <c r="A282" s="905" t="s">
        <v>61</v>
      </c>
      <c r="B282" s="905" t="s">
        <v>91</v>
      </c>
      <c r="C282" s="1178">
        <v>0</v>
      </c>
      <c r="D282" s="1178"/>
      <c r="E282" s="1178">
        <v>13792</v>
      </c>
      <c r="F282" s="970"/>
    </row>
    <row r="283" spans="1:6" ht="14.25" customHeight="1" x14ac:dyDescent="0.2">
      <c r="A283" s="905" t="s">
        <v>64</v>
      </c>
      <c r="B283" s="905" t="s">
        <v>92</v>
      </c>
      <c r="C283" s="1178"/>
      <c r="D283" s="1178"/>
      <c r="E283" s="1178"/>
      <c r="F283" s="970"/>
    </row>
    <row r="284" spans="1:6" ht="14.25" customHeight="1" x14ac:dyDescent="0.2">
      <c r="A284" s="905" t="s">
        <v>93</v>
      </c>
      <c r="B284" s="905" t="s">
        <v>94</v>
      </c>
      <c r="C284" s="1179">
        <v>0</v>
      </c>
      <c r="D284" s="1179">
        <v>0</v>
      </c>
      <c r="E284" s="1179">
        <v>0</v>
      </c>
      <c r="F284" s="971"/>
    </row>
    <row r="285" spans="1:6" ht="14.25" customHeight="1" x14ac:dyDescent="0.2">
      <c r="A285" s="905" t="s">
        <v>95</v>
      </c>
      <c r="B285" s="905" t="s">
        <v>96</v>
      </c>
      <c r="C285" s="930"/>
      <c r="D285" s="930"/>
      <c r="E285" s="930"/>
      <c r="F285" s="970"/>
    </row>
    <row r="286" spans="1:6" ht="14.25" customHeight="1" x14ac:dyDescent="0.2">
      <c r="A286" s="905" t="s">
        <v>69</v>
      </c>
      <c r="B286" s="905" t="s">
        <v>97</v>
      </c>
      <c r="C286" s="930"/>
      <c r="D286" s="930"/>
      <c r="E286" s="930"/>
      <c r="F286" s="970"/>
    </row>
    <row r="287" spans="1:6" ht="14.25" customHeight="1" x14ac:dyDescent="0.2">
      <c r="A287" s="905" t="s">
        <v>98</v>
      </c>
      <c r="B287" s="905" t="s">
        <v>99</v>
      </c>
      <c r="C287" s="930"/>
      <c r="D287" s="930"/>
      <c r="E287" s="930"/>
      <c r="F287" s="970"/>
    </row>
    <row r="288" spans="1:6" ht="14.25" customHeight="1" x14ac:dyDescent="0.2">
      <c r="A288" s="905" t="s">
        <v>100</v>
      </c>
      <c r="B288" s="905" t="s">
        <v>101</v>
      </c>
      <c r="C288" s="930"/>
      <c r="D288" s="930"/>
      <c r="E288" s="930"/>
      <c r="F288" s="970"/>
    </row>
    <row r="289" spans="1:6" ht="14.25" customHeight="1" x14ac:dyDescent="0.2">
      <c r="A289" s="905" t="s">
        <v>102</v>
      </c>
      <c r="B289" s="905" t="s">
        <v>103</v>
      </c>
      <c r="C289" s="930"/>
      <c r="D289" s="930"/>
      <c r="E289" s="930"/>
      <c r="F289" s="970"/>
    </row>
    <row r="290" spans="1:6" ht="14.25" customHeight="1" x14ac:dyDescent="0.2">
      <c r="A290" s="905" t="s">
        <v>104</v>
      </c>
      <c r="B290" s="905" t="s">
        <v>105</v>
      </c>
      <c r="C290" s="930"/>
      <c r="D290" s="930"/>
      <c r="E290" s="930"/>
      <c r="F290" s="970"/>
    </row>
    <row r="291" spans="1:6" ht="14.25" customHeight="1" x14ac:dyDescent="0.2">
      <c r="A291" s="905" t="s">
        <v>106</v>
      </c>
      <c r="B291" s="905" t="s">
        <v>107</v>
      </c>
      <c r="C291" s="930"/>
      <c r="D291" s="930"/>
      <c r="E291" s="930"/>
      <c r="F291" s="970"/>
    </row>
    <row r="292" spans="1:6" ht="14.25" customHeight="1" x14ac:dyDescent="0.2">
      <c r="A292" s="905" t="s">
        <v>108</v>
      </c>
      <c r="C292" s="930"/>
      <c r="D292" s="930"/>
      <c r="E292" s="930"/>
      <c r="F292" s="970"/>
    </row>
    <row r="293" spans="1:6" ht="14.25" customHeight="1" x14ac:dyDescent="0.2">
      <c r="A293" s="905" t="s">
        <v>109</v>
      </c>
      <c r="C293" s="1179">
        <v>0</v>
      </c>
      <c r="D293" s="1179">
        <v>0</v>
      </c>
      <c r="E293" s="1179">
        <v>0</v>
      </c>
      <c r="F293" s="971"/>
    </row>
    <row r="294" spans="1:6" ht="14.25" customHeight="1" x14ac:dyDescent="0.2">
      <c r="A294" s="929" t="s">
        <v>110</v>
      </c>
      <c r="B294" s="928" t="s">
        <v>111</v>
      </c>
      <c r="C294" s="1179">
        <v>0</v>
      </c>
      <c r="D294" s="1179"/>
      <c r="E294" s="1179">
        <v>13792</v>
      </c>
      <c r="F294" s="971"/>
    </row>
    <row r="295" spans="1:6" ht="14.25" customHeight="1" x14ac:dyDescent="0.2">
      <c r="A295" s="929" t="s">
        <v>112</v>
      </c>
      <c r="B295" s="932" t="s">
        <v>113</v>
      </c>
      <c r="C295" s="1179">
        <f>C279</f>
        <v>7516251</v>
      </c>
      <c r="D295" s="1179">
        <f>D279</f>
        <v>7884368</v>
      </c>
      <c r="E295" s="1179">
        <f>E279+E294</f>
        <v>6964351</v>
      </c>
      <c r="F295" s="971"/>
    </row>
    <row r="296" spans="1:6" ht="14.25" customHeight="1" x14ac:dyDescent="0.2">
      <c r="A296" s="929"/>
      <c r="B296" s="932"/>
      <c r="C296" s="1178"/>
      <c r="D296" s="1178"/>
      <c r="E296" s="1178"/>
      <c r="F296" s="970"/>
    </row>
    <row r="297" spans="1:6" ht="14.25" customHeight="1" x14ac:dyDescent="0.2">
      <c r="A297" s="929" t="s">
        <v>114</v>
      </c>
      <c r="B297" s="928" t="s">
        <v>115</v>
      </c>
      <c r="C297" s="1178"/>
      <c r="D297" s="1178"/>
      <c r="E297" s="1178"/>
      <c r="F297" s="970"/>
    </row>
    <row r="298" spans="1:6" ht="14.25" customHeight="1" x14ac:dyDescent="0.2">
      <c r="A298" s="905" t="s">
        <v>116</v>
      </c>
      <c r="B298" s="905" t="s">
        <v>117</v>
      </c>
      <c r="C298" s="1178"/>
      <c r="D298" s="1178"/>
      <c r="E298" s="1178"/>
      <c r="F298" s="970"/>
    </row>
    <row r="299" spans="1:6" ht="14.25" customHeight="1" x14ac:dyDescent="0.2">
      <c r="A299" s="905" t="s">
        <v>118</v>
      </c>
      <c r="B299" s="905" t="s">
        <v>119</v>
      </c>
      <c r="C299" s="1178"/>
      <c r="D299" s="1178"/>
      <c r="E299" s="1178"/>
      <c r="F299" s="970"/>
    </row>
    <row r="300" spans="1:6" ht="14.25" customHeight="1" x14ac:dyDescent="0.2">
      <c r="A300" s="905" t="s">
        <v>120</v>
      </c>
      <c r="B300" s="905" t="s">
        <v>121</v>
      </c>
      <c r="C300" s="1178"/>
      <c r="D300" s="1178"/>
      <c r="E300" s="1178"/>
      <c r="F300" s="970"/>
    </row>
    <row r="301" spans="1:6" ht="14.25" customHeight="1" x14ac:dyDescent="0.2">
      <c r="A301" s="905" t="s">
        <v>122</v>
      </c>
      <c r="B301" s="905" t="s">
        <v>123</v>
      </c>
      <c r="C301" s="1178"/>
      <c r="D301" s="1178"/>
      <c r="E301" s="1178"/>
      <c r="F301" s="970"/>
    </row>
    <row r="302" spans="1:6" ht="14.25" customHeight="1" x14ac:dyDescent="0.2">
      <c r="A302" s="905" t="s">
        <v>124</v>
      </c>
      <c r="B302" s="933" t="s">
        <v>125</v>
      </c>
      <c r="C302" s="1178"/>
      <c r="D302" s="1178"/>
      <c r="E302" s="1178"/>
      <c r="F302" s="970"/>
    </row>
    <row r="303" spans="1:6" ht="14.25" customHeight="1" x14ac:dyDescent="0.2">
      <c r="A303" s="905" t="s">
        <v>126</v>
      </c>
      <c r="B303" s="933" t="s">
        <v>127</v>
      </c>
      <c r="C303" s="1178"/>
      <c r="D303" s="1178"/>
      <c r="E303" s="1178"/>
      <c r="F303" s="970"/>
    </row>
    <row r="304" spans="1:6" ht="14.25" customHeight="1" x14ac:dyDescent="0.2">
      <c r="A304" s="905" t="s">
        <v>128</v>
      </c>
      <c r="B304" s="905" t="s">
        <v>129</v>
      </c>
      <c r="C304" s="1178"/>
      <c r="D304" s="1178"/>
      <c r="E304" s="1178"/>
      <c r="F304" s="970"/>
    </row>
    <row r="305" spans="1:6" ht="14.25" customHeight="1" x14ac:dyDescent="0.2">
      <c r="A305" s="905" t="s">
        <v>130</v>
      </c>
      <c r="B305" s="905" t="s">
        <v>131</v>
      </c>
      <c r="C305" s="1178"/>
      <c r="D305" s="1178"/>
      <c r="E305" s="1178"/>
      <c r="F305" s="970"/>
    </row>
    <row r="306" spans="1:6" ht="14.25" customHeight="1" x14ac:dyDescent="0.2">
      <c r="A306" s="929" t="s">
        <v>132</v>
      </c>
      <c r="B306" s="928" t="s">
        <v>136</v>
      </c>
      <c r="C306" s="1179">
        <v>0</v>
      </c>
      <c r="D306" s="1179">
        <v>0</v>
      </c>
      <c r="E306" s="1179">
        <v>0</v>
      </c>
      <c r="F306" s="971"/>
    </row>
    <row r="307" spans="1:6" ht="14.25" customHeight="1" x14ac:dyDescent="0.2">
      <c r="A307" s="929"/>
      <c r="B307" s="928"/>
      <c r="C307" s="1178"/>
      <c r="D307" s="1178"/>
      <c r="E307" s="1178"/>
      <c r="F307" s="970"/>
    </row>
    <row r="308" spans="1:6" ht="14.25" customHeight="1" x14ac:dyDescent="0.2">
      <c r="A308" s="929" t="s">
        <v>134</v>
      </c>
      <c r="B308" s="972" t="s">
        <v>135</v>
      </c>
      <c r="C308" s="1179">
        <v>7516251</v>
      </c>
      <c r="D308" s="1179">
        <v>7884368</v>
      </c>
      <c r="E308" s="1179">
        <v>6964351</v>
      </c>
      <c r="F308" s="971"/>
    </row>
    <row r="309" spans="1:6" ht="14.25" customHeight="1" x14ac:dyDescent="0.2">
      <c r="A309" s="939"/>
      <c r="B309" s="939"/>
      <c r="C309" s="939"/>
      <c r="D309" s="939"/>
      <c r="E309" s="939"/>
    </row>
    <row r="310" spans="1:6" ht="14.25" customHeight="1" x14ac:dyDescent="0.2">
      <c r="A310" s="939"/>
      <c r="B310" s="939"/>
      <c r="C310" s="939"/>
      <c r="D310" s="939"/>
      <c r="E310" s="939"/>
    </row>
    <row r="311" spans="1:6" ht="14.25" customHeight="1" x14ac:dyDescent="0.2">
      <c r="A311" s="939"/>
      <c r="B311" s="939"/>
      <c r="C311" s="939"/>
      <c r="D311" s="939"/>
      <c r="E311" s="939"/>
    </row>
    <row r="312" spans="1:6" ht="14.25" customHeight="1" x14ac:dyDescent="0.2">
      <c r="A312" s="939"/>
      <c r="B312" s="939"/>
      <c r="C312" s="939"/>
      <c r="D312" s="939"/>
      <c r="E312" s="939"/>
    </row>
    <row r="313" spans="1:6" ht="14.25" customHeight="1" x14ac:dyDescent="0.2">
      <c r="A313" s="939"/>
      <c r="B313" s="939"/>
      <c r="C313" s="939"/>
      <c r="D313" s="939"/>
      <c r="E313" s="939"/>
    </row>
    <row r="314" spans="1:6" ht="14.25" customHeight="1" x14ac:dyDescent="0.2">
      <c r="A314" s="939"/>
      <c r="B314" s="939"/>
      <c r="C314" s="939"/>
      <c r="D314" s="939"/>
      <c r="E314" s="939"/>
    </row>
    <row r="315" spans="1:6" ht="14.25" customHeight="1" x14ac:dyDescent="0.2">
      <c r="A315" s="939"/>
      <c r="B315" s="939"/>
      <c r="C315" s="939"/>
      <c r="D315" s="939"/>
      <c r="E315" s="939"/>
    </row>
    <row r="316" spans="1:6" ht="14.25" customHeight="1" x14ac:dyDescent="0.2">
      <c r="A316" s="1219" t="s">
        <v>1077</v>
      </c>
      <c r="B316" s="1219"/>
      <c r="C316" s="1219"/>
      <c r="D316" s="1219"/>
      <c r="E316" s="1219"/>
      <c r="F316" s="929"/>
    </row>
    <row r="317" spans="1:6" ht="14.25" customHeight="1" x14ac:dyDescent="0.2">
      <c r="A317" s="973"/>
      <c r="B317" s="973"/>
      <c r="C317" s="973"/>
      <c r="D317" s="973"/>
      <c r="E317" s="973"/>
      <c r="F317" s="929"/>
    </row>
    <row r="318" spans="1:6" ht="14.25" customHeight="1" x14ac:dyDescent="0.2">
      <c r="A318" s="1220" t="s">
        <v>1061</v>
      </c>
      <c r="B318" s="1220"/>
      <c r="C318" s="1220"/>
      <c r="D318" s="1220"/>
      <c r="E318" s="1220"/>
      <c r="F318" s="926"/>
    </row>
    <row r="319" spans="1:6" ht="14.25" customHeight="1" x14ac:dyDescent="0.2">
      <c r="B319" s="926"/>
      <c r="C319" s="926"/>
      <c r="D319" s="974" t="s">
        <v>150</v>
      </c>
      <c r="E319" s="926"/>
      <c r="F319" s="926" t="s">
        <v>151</v>
      </c>
    </row>
    <row r="320" spans="1:6" ht="14.25" customHeight="1" x14ac:dyDescent="0.2">
      <c r="A320" s="1221" t="s">
        <v>2</v>
      </c>
      <c r="B320" s="1222" t="s">
        <v>73</v>
      </c>
      <c r="C320" s="1223" t="s">
        <v>152</v>
      </c>
      <c r="D320" s="1223"/>
      <c r="E320" s="1223"/>
      <c r="F320" s="1223"/>
    </row>
    <row r="321" spans="1:6" ht="14.25" customHeight="1" x14ac:dyDescent="0.2">
      <c r="A321" s="1221"/>
      <c r="B321" s="1222"/>
      <c r="C321" s="968" t="s">
        <v>6</v>
      </c>
      <c r="D321" s="969" t="s">
        <v>7</v>
      </c>
      <c r="E321" s="968" t="s">
        <v>8</v>
      </c>
      <c r="F321" s="968" t="s">
        <v>9</v>
      </c>
    </row>
    <row r="322" spans="1:6" ht="14.25" customHeight="1" x14ac:dyDescent="0.2">
      <c r="A322" s="939" t="s">
        <v>11</v>
      </c>
      <c r="B322" s="926" t="s">
        <v>12</v>
      </c>
      <c r="C322" s="975" t="s">
        <v>13</v>
      </c>
      <c r="D322" s="975" t="s">
        <v>14</v>
      </c>
      <c r="E322" s="975" t="s">
        <v>15</v>
      </c>
      <c r="F322" s="976"/>
    </row>
    <row r="323" spans="1:6" ht="14.25" customHeight="1" x14ac:dyDescent="0.2">
      <c r="A323" s="929" t="s">
        <v>22</v>
      </c>
      <c r="B323" s="928" t="s">
        <v>74</v>
      </c>
      <c r="C323" s="930"/>
      <c r="D323" s="930"/>
      <c r="E323" s="930"/>
      <c r="F323" s="970"/>
    </row>
    <row r="324" spans="1:6" ht="14.25" customHeight="1" x14ac:dyDescent="0.2">
      <c r="A324" s="905" t="s">
        <v>24</v>
      </c>
      <c r="B324" s="905" t="s">
        <v>75</v>
      </c>
      <c r="C324" s="930"/>
      <c r="D324" s="930"/>
      <c r="E324" s="930"/>
      <c r="F324" s="970"/>
    </row>
    <row r="325" spans="1:6" ht="14.25" customHeight="1" x14ac:dyDescent="0.2">
      <c r="A325" s="905" t="s">
        <v>26</v>
      </c>
      <c r="B325" s="905" t="s">
        <v>76</v>
      </c>
      <c r="C325" s="930"/>
      <c r="D325" s="930"/>
      <c r="E325" s="930"/>
      <c r="F325" s="970"/>
    </row>
    <row r="326" spans="1:6" ht="14.25" customHeight="1" x14ac:dyDescent="0.2">
      <c r="A326" s="905" t="s">
        <v>28</v>
      </c>
      <c r="B326" s="905" t="s">
        <v>77</v>
      </c>
      <c r="C326" s="930">
        <v>1942330</v>
      </c>
      <c r="D326" s="930">
        <v>1942330</v>
      </c>
      <c r="E326" s="930">
        <v>483177</v>
      </c>
      <c r="F326" s="970"/>
    </row>
    <row r="327" spans="1:6" ht="14.25" customHeight="1" x14ac:dyDescent="0.2">
      <c r="A327" s="905" t="s">
        <v>30</v>
      </c>
      <c r="B327" s="905" t="s">
        <v>78</v>
      </c>
      <c r="C327" s="930"/>
      <c r="D327" s="930"/>
      <c r="E327" s="930"/>
      <c r="F327" s="970"/>
    </row>
    <row r="328" spans="1:6" ht="14.25" customHeight="1" x14ac:dyDescent="0.2">
      <c r="A328" s="905" t="s">
        <v>33</v>
      </c>
      <c r="B328" s="905" t="s">
        <v>79</v>
      </c>
      <c r="C328" s="930"/>
      <c r="D328" s="930"/>
      <c r="E328" s="930"/>
      <c r="F328" s="970"/>
    </row>
    <row r="329" spans="1:6" ht="14.25" customHeight="1" x14ac:dyDescent="0.2">
      <c r="A329" s="905" t="s">
        <v>36</v>
      </c>
      <c r="B329" s="905" t="s">
        <v>80</v>
      </c>
      <c r="C329" s="930">
        <v>0</v>
      </c>
      <c r="D329" s="930">
        <v>0</v>
      </c>
      <c r="E329" s="930">
        <v>0</v>
      </c>
      <c r="F329" s="970"/>
    </row>
    <row r="330" spans="1:6" ht="14.25" customHeight="1" x14ac:dyDescent="0.2">
      <c r="A330" s="905" t="s">
        <v>38</v>
      </c>
      <c r="B330" s="905" t="s">
        <v>81</v>
      </c>
      <c r="C330" s="930"/>
      <c r="D330" s="930"/>
      <c r="E330" s="930"/>
      <c r="F330" s="970"/>
    </row>
    <row r="331" spans="1:6" ht="14.25" customHeight="1" x14ac:dyDescent="0.2">
      <c r="A331" s="905" t="s">
        <v>40</v>
      </c>
      <c r="B331" s="905" t="s">
        <v>82</v>
      </c>
      <c r="C331" s="930"/>
      <c r="D331" s="930"/>
      <c r="E331" s="930"/>
      <c r="F331" s="970"/>
    </row>
    <row r="332" spans="1:6" ht="14.25" customHeight="1" x14ac:dyDescent="0.2">
      <c r="A332" s="905" t="s">
        <v>42</v>
      </c>
      <c r="B332" s="905" t="s">
        <v>83</v>
      </c>
      <c r="C332" s="930"/>
      <c r="D332" s="930"/>
      <c r="E332" s="930"/>
      <c r="F332" s="970"/>
    </row>
    <row r="333" spans="1:6" ht="14.25" customHeight="1" x14ac:dyDescent="0.2">
      <c r="A333" s="905" t="s">
        <v>45</v>
      </c>
      <c r="B333" s="905" t="s">
        <v>84</v>
      </c>
      <c r="C333" s="931"/>
      <c r="D333" s="931"/>
      <c r="E333" s="930">
        <v>0</v>
      </c>
      <c r="F333" s="970"/>
    </row>
    <row r="334" spans="1:6" ht="14.25" customHeight="1" x14ac:dyDescent="0.2">
      <c r="A334" s="905" t="s">
        <v>48</v>
      </c>
      <c r="B334" s="905" t="s">
        <v>85</v>
      </c>
      <c r="C334" s="931"/>
      <c r="D334" s="931"/>
      <c r="E334" s="930"/>
      <c r="F334" s="970"/>
    </row>
    <row r="335" spans="1:6" ht="14.25" customHeight="1" x14ac:dyDescent="0.2">
      <c r="A335" s="905" t="s">
        <v>50</v>
      </c>
      <c r="B335" s="905" t="s">
        <v>86</v>
      </c>
      <c r="C335" s="931"/>
      <c r="D335" s="931"/>
      <c r="E335" s="930"/>
      <c r="F335" s="970"/>
    </row>
    <row r="336" spans="1:6" ht="14.25" customHeight="1" x14ac:dyDescent="0.2">
      <c r="A336" s="905" t="s">
        <v>52</v>
      </c>
      <c r="B336" s="905" t="s">
        <v>87</v>
      </c>
      <c r="C336" s="931"/>
      <c r="D336" s="931"/>
      <c r="E336" s="930"/>
      <c r="F336" s="970"/>
    </row>
    <row r="337" spans="1:6" ht="14.25" customHeight="1" x14ac:dyDescent="0.2">
      <c r="A337" s="905" t="s">
        <v>54</v>
      </c>
      <c r="B337" s="905" t="s">
        <v>88</v>
      </c>
      <c r="C337" s="930"/>
      <c r="D337" s="930"/>
      <c r="E337" s="930"/>
      <c r="F337" s="970"/>
    </row>
    <row r="338" spans="1:6" ht="14.25" customHeight="1" x14ac:dyDescent="0.2">
      <c r="A338" s="929" t="s">
        <v>57</v>
      </c>
      <c r="B338" s="928" t="s">
        <v>89</v>
      </c>
      <c r="C338" s="931">
        <v>1942330</v>
      </c>
      <c r="D338" s="931">
        <v>1942330</v>
      </c>
      <c r="E338" s="931">
        <v>483177</v>
      </c>
      <c r="F338" s="971"/>
    </row>
    <row r="339" spans="1:6" ht="14.25" customHeight="1" x14ac:dyDescent="0.2">
      <c r="A339" s="929"/>
      <c r="B339" s="928"/>
      <c r="C339" s="930"/>
      <c r="D339" s="930"/>
      <c r="E339" s="930"/>
      <c r="F339" s="970"/>
    </row>
    <row r="340" spans="1:6" ht="14.25" customHeight="1" x14ac:dyDescent="0.2">
      <c r="A340" s="929" t="s">
        <v>60</v>
      </c>
      <c r="B340" s="928" t="s">
        <v>90</v>
      </c>
      <c r="C340" s="930"/>
      <c r="D340" s="930"/>
      <c r="E340" s="930"/>
      <c r="F340" s="970"/>
    </row>
    <row r="341" spans="1:6" ht="14.25" customHeight="1" x14ac:dyDescent="0.2">
      <c r="A341" s="905" t="s">
        <v>61</v>
      </c>
      <c r="B341" s="905" t="s">
        <v>91</v>
      </c>
      <c r="C341" s="930">
        <v>0</v>
      </c>
      <c r="D341" s="930"/>
      <c r="E341" s="930"/>
      <c r="F341" s="970"/>
    </row>
    <row r="342" spans="1:6" ht="14.25" customHeight="1" x14ac:dyDescent="0.2">
      <c r="A342" s="905" t="s">
        <v>64</v>
      </c>
      <c r="B342" s="905" t="s">
        <v>92</v>
      </c>
      <c r="C342" s="930"/>
      <c r="D342" s="930"/>
      <c r="E342" s="930"/>
      <c r="F342" s="970"/>
    </row>
    <row r="343" spans="1:6" ht="14.25" customHeight="1" x14ac:dyDescent="0.2">
      <c r="A343" s="905" t="s">
        <v>93</v>
      </c>
      <c r="B343" s="905" t="s">
        <v>94</v>
      </c>
      <c r="C343" s="931">
        <v>0</v>
      </c>
      <c r="D343" s="931">
        <v>0</v>
      </c>
      <c r="E343" s="931">
        <v>0</v>
      </c>
      <c r="F343" s="971"/>
    </row>
    <row r="344" spans="1:6" ht="14.25" customHeight="1" x14ac:dyDescent="0.2">
      <c r="A344" s="905" t="s">
        <v>95</v>
      </c>
      <c r="B344" s="905" t="s">
        <v>96</v>
      </c>
      <c r="C344" s="930"/>
      <c r="D344" s="930"/>
      <c r="E344" s="930"/>
      <c r="F344" s="970"/>
    </row>
    <row r="345" spans="1:6" ht="14.25" customHeight="1" x14ac:dyDescent="0.2">
      <c r="A345" s="905" t="s">
        <v>69</v>
      </c>
      <c r="B345" s="905" t="s">
        <v>97</v>
      </c>
      <c r="C345" s="930"/>
      <c r="D345" s="930"/>
      <c r="E345" s="930"/>
      <c r="F345" s="970"/>
    </row>
    <row r="346" spans="1:6" ht="14.25" customHeight="1" x14ac:dyDescent="0.2">
      <c r="A346" s="905" t="s">
        <v>98</v>
      </c>
      <c r="B346" s="905" t="s">
        <v>99</v>
      </c>
      <c r="C346" s="930"/>
      <c r="D346" s="930"/>
      <c r="E346" s="930"/>
      <c r="F346" s="970"/>
    </row>
    <row r="347" spans="1:6" ht="14.25" customHeight="1" x14ac:dyDescent="0.2">
      <c r="A347" s="905" t="s">
        <v>100</v>
      </c>
      <c r="B347" s="905" t="s">
        <v>101</v>
      </c>
      <c r="C347" s="930"/>
      <c r="D347" s="930"/>
      <c r="E347" s="930"/>
      <c r="F347" s="970"/>
    </row>
    <row r="348" spans="1:6" ht="14.25" customHeight="1" x14ac:dyDescent="0.2">
      <c r="A348" s="905" t="s">
        <v>102</v>
      </c>
      <c r="B348" s="905" t="s">
        <v>103</v>
      </c>
      <c r="C348" s="930"/>
      <c r="D348" s="930"/>
      <c r="E348" s="930"/>
      <c r="F348" s="970"/>
    </row>
    <row r="349" spans="1:6" ht="14.25" customHeight="1" x14ac:dyDescent="0.2">
      <c r="A349" s="905" t="s">
        <v>104</v>
      </c>
      <c r="B349" s="905" t="s">
        <v>105</v>
      </c>
      <c r="C349" s="930"/>
      <c r="D349" s="930"/>
      <c r="E349" s="930"/>
      <c r="F349" s="970"/>
    </row>
    <row r="350" spans="1:6" ht="14.25" customHeight="1" x14ac:dyDescent="0.2">
      <c r="A350" s="905" t="s">
        <v>106</v>
      </c>
      <c r="B350" s="905" t="s">
        <v>107</v>
      </c>
      <c r="C350" s="930"/>
      <c r="D350" s="930"/>
      <c r="E350" s="930"/>
      <c r="F350" s="970"/>
    </row>
    <row r="351" spans="1:6" ht="14.25" customHeight="1" x14ac:dyDescent="0.2">
      <c r="A351" s="905" t="s">
        <v>108</v>
      </c>
      <c r="C351" s="930"/>
      <c r="D351" s="930"/>
      <c r="E351" s="930"/>
      <c r="F351" s="970"/>
    </row>
    <row r="352" spans="1:6" ht="14.25" customHeight="1" x14ac:dyDescent="0.2">
      <c r="A352" s="905" t="s">
        <v>109</v>
      </c>
      <c r="C352" s="931">
        <v>0</v>
      </c>
      <c r="D352" s="931">
        <v>0</v>
      </c>
      <c r="E352" s="931">
        <v>0</v>
      </c>
      <c r="F352" s="971"/>
    </row>
    <row r="353" spans="1:6" ht="14.25" customHeight="1" x14ac:dyDescent="0.2">
      <c r="A353" s="929" t="s">
        <v>110</v>
      </c>
      <c r="B353" s="928" t="s">
        <v>111</v>
      </c>
      <c r="C353" s="931">
        <v>0</v>
      </c>
      <c r="D353" s="931">
        <v>0</v>
      </c>
      <c r="E353" s="931">
        <v>0</v>
      </c>
      <c r="F353" s="971"/>
    </row>
    <row r="354" spans="1:6" ht="14.25" customHeight="1" x14ac:dyDescent="0.2">
      <c r="A354" s="929" t="s">
        <v>112</v>
      </c>
      <c r="B354" s="932" t="s">
        <v>113</v>
      </c>
      <c r="C354" s="931">
        <v>1942330</v>
      </c>
      <c r="D354" s="931">
        <v>1942330</v>
      </c>
      <c r="E354" s="931">
        <v>483177</v>
      </c>
      <c r="F354" s="971"/>
    </row>
    <row r="355" spans="1:6" ht="14.25" customHeight="1" x14ac:dyDescent="0.2">
      <c r="A355" s="929"/>
      <c r="B355" s="932"/>
      <c r="C355" s="930"/>
      <c r="D355" s="930"/>
      <c r="E355" s="930"/>
      <c r="F355" s="970"/>
    </row>
    <row r="356" spans="1:6" ht="14.25" customHeight="1" x14ac:dyDescent="0.2">
      <c r="A356" s="929" t="s">
        <v>114</v>
      </c>
      <c r="B356" s="928" t="s">
        <v>115</v>
      </c>
      <c r="C356" s="930"/>
      <c r="D356" s="930"/>
      <c r="E356" s="930"/>
      <c r="F356" s="970"/>
    </row>
    <row r="357" spans="1:6" ht="14.25" customHeight="1" x14ac:dyDescent="0.2">
      <c r="A357" s="905" t="s">
        <v>116</v>
      </c>
      <c r="B357" s="905" t="s">
        <v>117</v>
      </c>
      <c r="C357" s="930"/>
      <c r="D357" s="930"/>
      <c r="E357" s="930"/>
      <c r="F357" s="970"/>
    </row>
    <row r="358" spans="1:6" ht="14.25" customHeight="1" x14ac:dyDescent="0.2">
      <c r="A358" s="905" t="s">
        <v>118</v>
      </c>
      <c r="B358" s="905" t="s">
        <v>119</v>
      </c>
      <c r="C358" s="930"/>
      <c r="D358" s="930"/>
      <c r="E358" s="930"/>
      <c r="F358" s="970"/>
    </row>
    <row r="359" spans="1:6" ht="14.25" customHeight="1" x14ac:dyDescent="0.2">
      <c r="A359" s="905" t="s">
        <v>120</v>
      </c>
      <c r="B359" s="905" t="s">
        <v>121</v>
      </c>
      <c r="C359" s="930"/>
      <c r="D359" s="930"/>
      <c r="E359" s="930"/>
      <c r="F359" s="970"/>
    </row>
    <row r="360" spans="1:6" ht="14.25" customHeight="1" x14ac:dyDescent="0.2">
      <c r="A360" s="905" t="s">
        <v>122</v>
      </c>
      <c r="B360" s="905" t="s">
        <v>123</v>
      </c>
      <c r="C360" s="930"/>
      <c r="D360" s="930"/>
      <c r="E360" s="930"/>
      <c r="F360" s="970"/>
    </row>
    <row r="361" spans="1:6" ht="14.25" customHeight="1" x14ac:dyDescent="0.2">
      <c r="A361" s="905" t="s">
        <v>124</v>
      </c>
      <c r="B361" s="933" t="s">
        <v>125</v>
      </c>
      <c r="C361" s="930"/>
      <c r="D361" s="930"/>
      <c r="E361" s="930"/>
      <c r="F361" s="970"/>
    </row>
    <row r="362" spans="1:6" ht="14.25" customHeight="1" x14ac:dyDescent="0.2">
      <c r="A362" s="905" t="s">
        <v>126</v>
      </c>
      <c r="B362" s="933" t="s">
        <v>127</v>
      </c>
      <c r="C362" s="930"/>
      <c r="D362" s="930"/>
      <c r="E362" s="930"/>
      <c r="F362" s="970"/>
    </row>
    <row r="363" spans="1:6" ht="14.25" customHeight="1" x14ac:dyDescent="0.2">
      <c r="A363" s="905" t="s">
        <v>128</v>
      </c>
      <c r="B363" s="905" t="s">
        <v>129</v>
      </c>
      <c r="C363" s="930"/>
      <c r="D363" s="930"/>
      <c r="E363" s="930"/>
      <c r="F363" s="970"/>
    </row>
    <row r="364" spans="1:6" ht="14.25" customHeight="1" x14ac:dyDescent="0.2">
      <c r="A364" s="905" t="s">
        <v>130</v>
      </c>
      <c r="B364" s="905" t="s">
        <v>131</v>
      </c>
      <c r="C364" s="930"/>
      <c r="D364" s="930"/>
      <c r="E364" s="930"/>
      <c r="F364" s="970"/>
    </row>
    <row r="365" spans="1:6" ht="14.25" customHeight="1" x14ac:dyDescent="0.2">
      <c r="A365" s="929" t="s">
        <v>132</v>
      </c>
      <c r="B365" s="928" t="s">
        <v>136</v>
      </c>
      <c r="C365" s="931">
        <v>0</v>
      </c>
      <c r="D365" s="931">
        <v>0</v>
      </c>
      <c r="E365" s="931">
        <v>0</v>
      </c>
      <c r="F365" s="971"/>
    </row>
    <row r="366" spans="1:6" ht="14.25" customHeight="1" x14ac:dyDescent="0.2">
      <c r="A366" s="929"/>
      <c r="B366" s="928"/>
      <c r="C366" s="930"/>
      <c r="D366" s="930"/>
      <c r="E366" s="930"/>
      <c r="F366" s="970"/>
    </row>
    <row r="367" spans="1:6" ht="14.25" customHeight="1" x14ac:dyDescent="0.2">
      <c r="A367" s="929" t="s">
        <v>134</v>
      </c>
      <c r="B367" s="972" t="s">
        <v>135</v>
      </c>
      <c r="C367" s="931">
        <v>1942330</v>
      </c>
      <c r="D367" s="931">
        <v>1942330</v>
      </c>
      <c r="E367" s="931">
        <v>483117</v>
      </c>
      <c r="F367" s="971"/>
    </row>
    <row r="368" spans="1:6" ht="14.25" customHeight="1" x14ac:dyDescent="0.2">
      <c r="A368" s="939"/>
      <c r="B368" s="939"/>
      <c r="C368" s="939"/>
      <c r="D368" s="939"/>
      <c r="E368" s="939"/>
    </row>
    <row r="369" spans="1:6" ht="14.25" customHeight="1" x14ac:dyDescent="0.2">
      <c r="A369" s="939"/>
      <c r="B369" s="939"/>
      <c r="C369" s="939"/>
      <c r="D369" s="939"/>
      <c r="E369" s="939"/>
    </row>
    <row r="370" spans="1:6" ht="14.25" customHeight="1" x14ac:dyDescent="0.2">
      <c r="A370" s="939"/>
      <c r="B370" s="939"/>
      <c r="C370" s="939"/>
      <c r="D370" s="939"/>
      <c r="E370" s="939"/>
    </row>
    <row r="371" spans="1:6" ht="14.25" customHeight="1" x14ac:dyDescent="0.2">
      <c r="A371" s="939"/>
      <c r="B371" s="939"/>
      <c r="C371" s="939"/>
      <c r="D371" s="939"/>
      <c r="E371" s="939"/>
    </row>
    <row r="372" spans="1:6" ht="14.25" customHeight="1" x14ac:dyDescent="0.2">
      <c r="A372" s="939"/>
      <c r="B372" s="939"/>
      <c r="C372" s="939"/>
      <c r="D372" s="939"/>
      <c r="E372" s="939"/>
    </row>
    <row r="373" spans="1:6" ht="14.25" customHeight="1" x14ac:dyDescent="0.2">
      <c r="A373" s="939"/>
      <c r="B373" s="939"/>
      <c r="C373" s="939"/>
      <c r="D373" s="939"/>
      <c r="E373" s="939"/>
    </row>
    <row r="374" spans="1:6" ht="14.25" customHeight="1" x14ac:dyDescent="0.2">
      <c r="A374" s="1219" t="s">
        <v>1078</v>
      </c>
      <c r="B374" s="1219"/>
      <c r="C374" s="1219"/>
      <c r="D374" s="1219"/>
      <c r="E374" s="1219"/>
      <c r="F374" s="929"/>
    </row>
    <row r="375" spans="1:6" ht="14.25" customHeight="1" x14ac:dyDescent="0.2">
      <c r="A375" s="973"/>
      <c r="B375" s="973"/>
      <c r="C375" s="973"/>
      <c r="D375" s="973"/>
      <c r="E375" s="973"/>
      <c r="F375" s="929"/>
    </row>
    <row r="376" spans="1:6" ht="14.25" customHeight="1" x14ac:dyDescent="0.2">
      <c r="A376" s="1220" t="s">
        <v>1061</v>
      </c>
      <c r="B376" s="1220"/>
      <c r="C376" s="1220"/>
      <c r="D376" s="1220"/>
      <c r="E376" s="1220"/>
      <c r="F376" s="926"/>
    </row>
    <row r="377" spans="1:6" ht="14.25" customHeight="1" x14ac:dyDescent="0.2">
      <c r="B377" s="926"/>
      <c r="C377" s="926"/>
      <c r="D377" s="974" t="s">
        <v>153</v>
      </c>
      <c r="E377" s="926"/>
      <c r="F377" s="926" t="s">
        <v>72</v>
      </c>
    </row>
    <row r="378" spans="1:6" ht="14.25" customHeight="1" x14ac:dyDescent="0.2">
      <c r="A378" s="1221" t="s">
        <v>2</v>
      </c>
      <c r="B378" s="1222" t="s">
        <v>73</v>
      </c>
      <c r="C378" s="1223" t="s">
        <v>154</v>
      </c>
      <c r="D378" s="1223"/>
      <c r="E378" s="1223"/>
      <c r="F378" s="1223"/>
    </row>
    <row r="379" spans="1:6" ht="14.25" customHeight="1" x14ac:dyDescent="0.2">
      <c r="A379" s="1221"/>
      <c r="B379" s="1222"/>
      <c r="C379" s="968" t="s">
        <v>6</v>
      </c>
      <c r="D379" s="969" t="s">
        <v>7</v>
      </c>
      <c r="E379" s="968" t="s">
        <v>8</v>
      </c>
      <c r="F379" s="977" t="s">
        <v>9</v>
      </c>
    </row>
    <row r="380" spans="1:6" ht="14.25" customHeight="1" x14ac:dyDescent="0.2">
      <c r="A380" s="939" t="s">
        <v>11</v>
      </c>
      <c r="B380" s="926" t="s">
        <v>12</v>
      </c>
      <c r="C380" s="975" t="s">
        <v>13</v>
      </c>
      <c r="D380" s="975" t="s">
        <v>14</v>
      </c>
      <c r="E380" s="975" t="s">
        <v>15</v>
      </c>
      <c r="F380" s="976"/>
    </row>
    <row r="381" spans="1:6" ht="14.25" customHeight="1" x14ac:dyDescent="0.2">
      <c r="A381" s="929" t="s">
        <v>22</v>
      </c>
      <c r="B381" s="928" t="s">
        <v>74</v>
      </c>
      <c r="C381" s="930"/>
      <c r="D381" s="930"/>
      <c r="E381" s="930"/>
      <c r="F381" s="970"/>
    </row>
    <row r="382" spans="1:6" ht="14.25" customHeight="1" x14ac:dyDescent="0.2">
      <c r="A382" s="905" t="s">
        <v>24</v>
      </c>
      <c r="B382" s="905" t="s">
        <v>75</v>
      </c>
      <c r="C382" s="930"/>
      <c r="D382" s="930"/>
      <c r="E382" s="930"/>
      <c r="F382" s="970"/>
    </row>
    <row r="383" spans="1:6" ht="14.25" customHeight="1" x14ac:dyDescent="0.2">
      <c r="A383" s="905" t="s">
        <v>26</v>
      </c>
      <c r="B383" s="905" t="s">
        <v>76</v>
      </c>
      <c r="C383" s="930"/>
      <c r="D383" s="930"/>
      <c r="E383" s="930"/>
      <c r="F383" s="970"/>
    </row>
    <row r="384" spans="1:6" ht="14.25" customHeight="1" x14ac:dyDescent="0.2">
      <c r="A384" s="905" t="s">
        <v>28</v>
      </c>
      <c r="B384" s="905" t="s">
        <v>77</v>
      </c>
      <c r="C384" s="930"/>
      <c r="D384" s="930"/>
      <c r="E384" s="930"/>
      <c r="F384" s="970"/>
    </row>
    <row r="385" spans="1:6" ht="14.25" customHeight="1" x14ac:dyDescent="0.2">
      <c r="A385" s="905" t="s">
        <v>30</v>
      </c>
      <c r="B385" s="905" t="s">
        <v>78</v>
      </c>
      <c r="C385" s="930"/>
      <c r="D385" s="930"/>
      <c r="E385" s="930"/>
      <c r="F385" s="970"/>
    </row>
    <row r="386" spans="1:6" ht="14.25" customHeight="1" x14ac:dyDescent="0.2">
      <c r="A386" s="905" t="s">
        <v>33</v>
      </c>
      <c r="B386" s="905" t="s">
        <v>79</v>
      </c>
      <c r="C386" s="930"/>
      <c r="D386" s="930"/>
      <c r="E386" s="930"/>
      <c r="F386" s="970"/>
    </row>
    <row r="387" spans="1:6" ht="14.25" customHeight="1" x14ac:dyDescent="0.2">
      <c r="A387" s="905" t="s">
        <v>36</v>
      </c>
      <c r="B387" s="905" t="s">
        <v>80</v>
      </c>
      <c r="C387" s="930"/>
      <c r="D387" s="930"/>
      <c r="E387" s="930"/>
      <c r="F387" s="970"/>
    </row>
    <row r="388" spans="1:6" ht="14.25" customHeight="1" x14ac:dyDescent="0.2">
      <c r="A388" s="905" t="s">
        <v>38</v>
      </c>
      <c r="B388" s="905" t="s">
        <v>81</v>
      </c>
      <c r="C388" s="930"/>
      <c r="D388" s="930"/>
      <c r="E388" s="930"/>
      <c r="F388" s="970"/>
    </row>
    <row r="389" spans="1:6" ht="14.25" customHeight="1" x14ac:dyDescent="0.2">
      <c r="A389" s="905" t="s">
        <v>40</v>
      </c>
      <c r="B389" s="905" t="s">
        <v>82</v>
      </c>
      <c r="C389" s="930"/>
      <c r="D389" s="930"/>
      <c r="E389" s="930"/>
      <c r="F389" s="970"/>
    </row>
    <row r="390" spans="1:6" ht="14.25" customHeight="1" x14ac:dyDescent="0.2">
      <c r="A390" s="905" t="s">
        <v>42</v>
      </c>
      <c r="B390" s="905" t="s">
        <v>83</v>
      </c>
      <c r="C390" s="930"/>
      <c r="D390" s="930"/>
      <c r="E390" s="930"/>
      <c r="F390" s="970"/>
    </row>
    <row r="391" spans="1:6" ht="14.25" customHeight="1" x14ac:dyDescent="0.2">
      <c r="A391" s="905" t="s">
        <v>45</v>
      </c>
      <c r="B391" s="905" t="s">
        <v>139</v>
      </c>
      <c r="C391" s="931"/>
      <c r="D391" s="931"/>
      <c r="E391" s="930"/>
      <c r="F391" s="970"/>
    </row>
    <row r="392" spans="1:6" ht="14.25" customHeight="1" x14ac:dyDescent="0.2">
      <c r="A392" s="905" t="s">
        <v>48</v>
      </c>
      <c r="B392" s="905" t="s">
        <v>85</v>
      </c>
      <c r="C392" s="931"/>
      <c r="D392" s="931"/>
      <c r="E392" s="930"/>
      <c r="F392" s="970"/>
    </row>
    <row r="393" spans="1:6" ht="14.25" customHeight="1" x14ac:dyDescent="0.2">
      <c r="A393" s="905" t="s">
        <v>50</v>
      </c>
      <c r="B393" s="905" t="s">
        <v>86</v>
      </c>
      <c r="C393" s="931"/>
      <c r="D393" s="931"/>
      <c r="E393" s="930"/>
      <c r="F393" s="970"/>
    </row>
    <row r="394" spans="1:6" ht="14.25" customHeight="1" x14ac:dyDescent="0.2">
      <c r="A394" s="905" t="s">
        <v>52</v>
      </c>
      <c r="B394" s="905" t="s">
        <v>87</v>
      </c>
      <c r="C394" s="931"/>
      <c r="D394" s="931"/>
      <c r="E394" s="930"/>
      <c r="F394" s="970"/>
    </row>
    <row r="395" spans="1:6" ht="14.25" customHeight="1" x14ac:dyDescent="0.2">
      <c r="A395" s="905" t="s">
        <v>54</v>
      </c>
      <c r="B395" s="905" t="s">
        <v>88</v>
      </c>
      <c r="C395" s="930"/>
      <c r="D395" s="930"/>
      <c r="E395" s="930"/>
      <c r="F395" s="970"/>
    </row>
    <row r="396" spans="1:6" ht="14.25" customHeight="1" x14ac:dyDescent="0.2">
      <c r="A396" s="929" t="s">
        <v>57</v>
      </c>
      <c r="B396" s="928" t="s">
        <v>89</v>
      </c>
      <c r="C396" s="931"/>
      <c r="D396" s="931"/>
      <c r="E396" s="931"/>
      <c r="F396" s="971"/>
    </row>
    <row r="397" spans="1:6" ht="14.25" customHeight="1" x14ac:dyDescent="0.2">
      <c r="A397" s="929"/>
      <c r="B397" s="928"/>
      <c r="C397" s="930"/>
      <c r="D397" s="930"/>
      <c r="E397" s="930"/>
      <c r="F397" s="970"/>
    </row>
    <row r="398" spans="1:6" ht="14.25" customHeight="1" x14ac:dyDescent="0.2">
      <c r="A398" s="929" t="s">
        <v>60</v>
      </c>
      <c r="B398" s="928" t="s">
        <v>90</v>
      </c>
      <c r="C398" s="930"/>
      <c r="D398" s="930"/>
      <c r="E398" s="930"/>
      <c r="F398" s="970"/>
    </row>
    <row r="399" spans="1:6" ht="14.25" customHeight="1" x14ac:dyDescent="0.2">
      <c r="A399" s="905" t="s">
        <v>61</v>
      </c>
      <c r="B399" s="905" t="s">
        <v>91</v>
      </c>
      <c r="C399" s="930">
        <v>0</v>
      </c>
      <c r="D399" s="930"/>
      <c r="E399" s="930"/>
      <c r="F399" s="970"/>
    </row>
    <row r="400" spans="1:6" ht="14.25" customHeight="1" x14ac:dyDescent="0.2">
      <c r="A400" s="905" t="s">
        <v>64</v>
      </c>
      <c r="B400" s="905" t="s">
        <v>92</v>
      </c>
      <c r="C400" s="930"/>
      <c r="D400" s="930"/>
      <c r="E400" s="930"/>
      <c r="F400" s="970"/>
    </row>
    <row r="401" spans="1:6" ht="14.25" customHeight="1" x14ac:dyDescent="0.2">
      <c r="A401" s="905" t="s">
        <v>93</v>
      </c>
      <c r="B401" s="905" t="s">
        <v>94</v>
      </c>
      <c r="C401" s="931">
        <v>0</v>
      </c>
      <c r="D401" s="931">
        <v>0</v>
      </c>
      <c r="E401" s="931">
        <v>0</v>
      </c>
      <c r="F401" s="971"/>
    </row>
    <row r="402" spans="1:6" ht="14.25" customHeight="1" x14ac:dyDescent="0.2">
      <c r="A402" s="905" t="s">
        <v>95</v>
      </c>
      <c r="B402" s="905" t="s">
        <v>96</v>
      </c>
      <c r="C402" s="930"/>
      <c r="D402" s="930"/>
      <c r="E402" s="930"/>
      <c r="F402" s="970"/>
    </row>
    <row r="403" spans="1:6" ht="14.25" customHeight="1" x14ac:dyDescent="0.2">
      <c r="A403" s="905" t="s">
        <v>69</v>
      </c>
      <c r="B403" s="905" t="s">
        <v>97</v>
      </c>
      <c r="C403" s="930"/>
      <c r="D403" s="930"/>
      <c r="E403" s="930"/>
      <c r="F403" s="970"/>
    </row>
    <row r="404" spans="1:6" ht="14.25" customHeight="1" x14ac:dyDescent="0.2">
      <c r="A404" s="905" t="s">
        <v>98</v>
      </c>
      <c r="B404" s="905" t="s">
        <v>99</v>
      </c>
      <c r="C404" s="930"/>
      <c r="D404" s="930"/>
      <c r="E404" s="930"/>
      <c r="F404" s="970"/>
    </row>
    <row r="405" spans="1:6" ht="14.25" customHeight="1" x14ac:dyDescent="0.2">
      <c r="A405" s="905" t="s">
        <v>100</v>
      </c>
      <c r="B405" s="905" t="s">
        <v>101</v>
      </c>
      <c r="C405" s="930"/>
      <c r="D405" s="930"/>
      <c r="E405" s="930"/>
      <c r="F405" s="970"/>
    </row>
    <row r="406" spans="1:6" ht="14.25" customHeight="1" x14ac:dyDescent="0.2">
      <c r="A406" s="905" t="s">
        <v>102</v>
      </c>
      <c r="B406" s="905" t="s">
        <v>103</v>
      </c>
      <c r="C406" s="930"/>
      <c r="D406" s="930"/>
      <c r="E406" s="930"/>
      <c r="F406" s="970"/>
    </row>
    <row r="407" spans="1:6" ht="14.25" customHeight="1" x14ac:dyDescent="0.2">
      <c r="A407" s="905" t="s">
        <v>104</v>
      </c>
      <c r="B407" s="905" t="s">
        <v>105</v>
      </c>
      <c r="C407" s="930"/>
      <c r="D407" s="930"/>
      <c r="E407" s="930"/>
      <c r="F407" s="970"/>
    </row>
    <row r="408" spans="1:6" ht="14.25" customHeight="1" x14ac:dyDescent="0.2">
      <c r="A408" s="905" t="s">
        <v>106</v>
      </c>
      <c r="B408" s="905" t="s">
        <v>107</v>
      </c>
      <c r="C408" s="930"/>
      <c r="D408" s="930"/>
      <c r="E408" s="930"/>
      <c r="F408" s="970"/>
    </row>
    <row r="409" spans="1:6" ht="14.25" customHeight="1" x14ac:dyDescent="0.2">
      <c r="A409" s="905" t="s">
        <v>108</v>
      </c>
      <c r="C409" s="930"/>
      <c r="D409" s="930"/>
      <c r="E409" s="930"/>
      <c r="F409" s="970"/>
    </row>
    <row r="410" spans="1:6" ht="14.25" customHeight="1" x14ac:dyDescent="0.2">
      <c r="A410" s="905" t="s">
        <v>109</v>
      </c>
      <c r="C410" s="931">
        <v>0</v>
      </c>
      <c r="D410" s="931">
        <v>0</v>
      </c>
      <c r="E410" s="931">
        <v>0</v>
      </c>
      <c r="F410" s="971"/>
    </row>
    <row r="411" spans="1:6" ht="14.25" customHeight="1" x14ac:dyDescent="0.2">
      <c r="A411" s="929" t="s">
        <v>110</v>
      </c>
      <c r="B411" s="928" t="s">
        <v>111</v>
      </c>
      <c r="C411" s="931">
        <v>0</v>
      </c>
      <c r="D411" s="931">
        <v>0</v>
      </c>
      <c r="E411" s="931">
        <v>0</v>
      </c>
      <c r="F411" s="971"/>
    </row>
    <row r="412" spans="1:6" ht="14.25" customHeight="1" x14ac:dyDescent="0.2">
      <c r="A412" s="929" t="s">
        <v>112</v>
      </c>
      <c r="B412" s="932" t="s">
        <v>113</v>
      </c>
      <c r="C412" s="931"/>
      <c r="D412" s="931"/>
      <c r="E412" s="931"/>
      <c r="F412" s="971"/>
    </row>
    <row r="413" spans="1:6" ht="14.25" customHeight="1" x14ac:dyDescent="0.2">
      <c r="A413" s="929"/>
      <c r="B413" s="932"/>
      <c r="C413" s="930"/>
      <c r="D413" s="930"/>
      <c r="E413" s="930"/>
      <c r="F413" s="970"/>
    </row>
    <row r="414" spans="1:6" ht="14.25" customHeight="1" x14ac:dyDescent="0.2">
      <c r="A414" s="929" t="s">
        <v>114</v>
      </c>
      <c r="B414" s="928" t="s">
        <v>115</v>
      </c>
      <c r="C414" s="930"/>
      <c r="D414" s="930"/>
      <c r="E414" s="930"/>
      <c r="F414" s="970"/>
    </row>
    <row r="415" spans="1:6" ht="14.25" customHeight="1" x14ac:dyDescent="0.2">
      <c r="A415" s="905" t="s">
        <v>116</v>
      </c>
      <c r="B415" s="905" t="s">
        <v>117</v>
      </c>
      <c r="C415" s="930"/>
      <c r="D415" s="930"/>
      <c r="E415" s="930"/>
      <c r="F415" s="970"/>
    </row>
    <row r="416" spans="1:6" ht="14.25" customHeight="1" x14ac:dyDescent="0.2">
      <c r="A416" s="905" t="s">
        <v>118</v>
      </c>
      <c r="B416" s="905" t="s">
        <v>119</v>
      </c>
      <c r="C416" s="930"/>
      <c r="D416" s="930"/>
      <c r="E416" s="930"/>
      <c r="F416" s="970"/>
    </row>
    <row r="417" spans="1:6" ht="14.25" customHeight="1" x14ac:dyDescent="0.2">
      <c r="A417" s="905" t="s">
        <v>120</v>
      </c>
      <c r="B417" s="905" t="s">
        <v>121</v>
      </c>
      <c r="C417" s="930"/>
      <c r="D417" s="930"/>
      <c r="E417" s="930"/>
      <c r="F417" s="970"/>
    </row>
    <row r="418" spans="1:6" ht="14.25" customHeight="1" x14ac:dyDescent="0.2">
      <c r="A418" s="905" t="s">
        <v>122</v>
      </c>
      <c r="B418" s="905" t="s">
        <v>123</v>
      </c>
      <c r="C418" s="930"/>
      <c r="D418" s="930"/>
      <c r="E418" s="930"/>
      <c r="F418" s="970"/>
    </row>
    <row r="419" spans="1:6" ht="14.25" customHeight="1" x14ac:dyDescent="0.2">
      <c r="A419" s="905" t="s">
        <v>124</v>
      </c>
      <c r="B419" s="933" t="s">
        <v>125</v>
      </c>
      <c r="C419" s="930"/>
      <c r="D419" s="930"/>
      <c r="E419" s="930"/>
      <c r="F419" s="970"/>
    </row>
    <row r="420" spans="1:6" ht="14.25" customHeight="1" x14ac:dyDescent="0.2">
      <c r="A420" s="905" t="s">
        <v>126</v>
      </c>
      <c r="B420" s="933" t="s">
        <v>127</v>
      </c>
      <c r="C420" s="930"/>
      <c r="D420" s="930"/>
      <c r="E420" s="930"/>
      <c r="F420" s="970"/>
    </row>
    <row r="421" spans="1:6" ht="14.25" customHeight="1" x14ac:dyDescent="0.2">
      <c r="A421" s="905" t="s">
        <v>128</v>
      </c>
      <c r="B421" s="905" t="s">
        <v>129</v>
      </c>
      <c r="C421" s="930"/>
      <c r="D421" s="930"/>
      <c r="E421" s="930"/>
      <c r="F421" s="970"/>
    </row>
    <row r="422" spans="1:6" ht="14.25" customHeight="1" x14ac:dyDescent="0.2">
      <c r="A422" s="905" t="s">
        <v>130</v>
      </c>
      <c r="B422" s="905" t="s">
        <v>131</v>
      </c>
      <c r="C422" s="930"/>
      <c r="D422" s="930"/>
      <c r="E422" s="930"/>
      <c r="F422" s="970"/>
    </row>
    <row r="423" spans="1:6" ht="14.25" customHeight="1" x14ac:dyDescent="0.2">
      <c r="A423" s="929" t="s">
        <v>132</v>
      </c>
      <c r="B423" s="928" t="s">
        <v>136</v>
      </c>
      <c r="C423" s="931">
        <v>0</v>
      </c>
      <c r="D423" s="931">
        <v>0</v>
      </c>
      <c r="E423" s="931">
        <v>0</v>
      </c>
      <c r="F423" s="971"/>
    </row>
    <row r="424" spans="1:6" ht="14.25" customHeight="1" x14ac:dyDescent="0.2">
      <c r="A424" s="929"/>
      <c r="B424" s="928"/>
      <c r="C424" s="930"/>
      <c r="D424" s="930"/>
      <c r="E424" s="930"/>
      <c r="F424" s="970"/>
    </row>
    <row r="425" spans="1:6" ht="14.25" customHeight="1" x14ac:dyDescent="0.2">
      <c r="A425" s="929" t="s">
        <v>134</v>
      </c>
      <c r="B425" s="972" t="s">
        <v>135</v>
      </c>
      <c r="C425" s="931"/>
      <c r="D425" s="931"/>
      <c r="E425" s="931"/>
      <c r="F425" s="971"/>
    </row>
    <row r="426" spans="1:6" ht="14.25" customHeight="1" x14ac:dyDescent="0.2">
      <c r="A426" s="939"/>
      <c r="B426" s="939"/>
      <c r="C426" s="939"/>
      <c r="D426" s="939"/>
      <c r="E426" s="939"/>
    </row>
    <row r="427" spans="1:6" ht="14.25" customHeight="1" x14ac:dyDescent="0.2">
      <c r="A427" s="939"/>
      <c r="B427" s="939"/>
      <c r="C427" s="939"/>
      <c r="D427" s="939"/>
      <c r="E427" s="939"/>
    </row>
    <row r="428" spans="1:6" ht="14.25" customHeight="1" x14ac:dyDescent="0.2">
      <c r="A428" s="939"/>
      <c r="B428" s="939"/>
      <c r="C428" s="939"/>
      <c r="D428" s="939"/>
      <c r="E428" s="939"/>
    </row>
    <row r="429" spans="1:6" ht="14.25" customHeight="1" x14ac:dyDescent="0.2">
      <c r="A429" s="939"/>
      <c r="B429" s="939"/>
      <c r="C429" s="939"/>
      <c r="D429" s="939"/>
      <c r="E429" s="939"/>
    </row>
    <row r="430" spans="1:6" ht="14.25" customHeight="1" x14ac:dyDescent="0.2">
      <c r="A430" s="939"/>
      <c r="B430" s="939"/>
      <c r="C430" s="939"/>
      <c r="D430" s="939"/>
      <c r="E430" s="939"/>
    </row>
    <row r="431" spans="1:6" ht="14.25" customHeight="1" x14ac:dyDescent="0.2">
      <c r="A431" s="939"/>
      <c r="B431" s="939"/>
      <c r="C431" s="939"/>
      <c r="D431" s="939"/>
      <c r="E431" s="939"/>
    </row>
    <row r="432" spans="1:6" ht="14.25" customHeight="1" x14ac:dyDescent="0.2">
      <c r="A432" s="939"/>
      <c r="B432" s="939"/>
      <c r="C432" s="939"/>
      <c r="D432" s="939"/>
      <c r="E432" s="939"/>
    </row>
    <row r="433" spans="1:6" ht="14.25" customHeight="1" x14ac:dyDescent="0.2">
      <c r="A433" s="1219" t="s">
        <v>1079</v>
      </c>
      <c r="B433" s="1219"/>
      <c r="C433" s="1219"/>
      <c r="D433" s="1219"/>
      <c r="E433" s="1219"/>
      <c r="F433" s="929"/>
    </row>
    <row r="434" spans="1:6" ht="14.25" customHeight="1" x14ac:dyDescent="0.2">
      <c r="A434" s="973"/>
      <c r="B434" s="973"/>
      <c r="C434" s="973"/>
      <c r="D434" s="973"/>
      <c r="E434" s="973"/>
      <c r="F434" s="929"/>
    </row>
    <row r="435" spans="1:6" ht="14.25" customHeight="1" x14ac:dyDescent="0.2">
      <c r="A435" s="1220" t="s">
        <v>1061</v>
      </c>
      <c r="B435" s="1220"/>
      <c r="C435" s="1220"/>
      <c r="D435" s="1220"/>
      <c r="E435" s="1220"/>
      <c r="F435" s="926"/>
    </row>
    <row r="436" spans="1:6" ht="14.25" customHeight="1" x14ac:dyDescent="0.2">
      <c r="B436" s="926"/>
      <c r="C436" s="926"/>
      <c r="D436" s="974" t="s">
        <v>155</v>
      </c>
      <c r="E436" s="926"/>
      <c r="F436" s="926" t="s">
        <v>72</v>
      </c>
    </row>
    <row r="437" spans="1:6" ht="14.25" customHeight="1" x14ac:dyDescent="0.2">
      <c r="A437" s="1221" t="s">
        <v>2</v>
      </c>
      <c r="B437" s="1222" t="s">
        <v>73</v>
      </c>
      <c r="C437" s="1223" t="s">
        <v>156</v>
      </c>
      <c r="D437" s="1223"/>
      <c r="E437" s="1223"/>
      <c r="F437" s="1223"/>
    </row>
    <row r="438" spans="1:6" ht="14.25" customHeight="1" x14ac:dyDescent="0.2">
      <c r="A438" s="1221"/>
      <c r="B438" s="1222"/>
      <c r="C438" s="968" t="s">
        <v>6</v>
      </c>
      <c r="D438" s="969" t="s">
        <v>7</v>
      </c>
      <c r="E438" s="968" t="s">
        <v>8</v>
      </c>
      <c r="F438" s="968" t="s">
        <v>9</v>
      </c>
    </row>
    <row r="439" spans="1:6" ht="14.25" customHeight="1" x14ac:dyDescent="0.2">
      <c r="A439" s="939" t="s">
        <v>11</v>
      </c>
      <c r="B439" s="926" t="s">
        <v>12</v>
      </c>
      <c r="C439" s="975" t="s">
        <v>13</v>
      </c>
      <c r="D439" s="975" t="s">
        <v>14</v>
      </c>
      <c r="E439" s="975" t="s">
        <v>15</v>
      </c>
      <c r="F439" s="976"/>
    </row>
    <row r="440" spans="1:6" ht="14.25" customHeight="1" x14ac:dyDescent="0.2">
      <c r="A440" s="929" t="s">
        <v>22</v>
      </c>
      <c r="B440" s="928" t="s">
        <v>74</v>
      </c>
      <c r="C440" s="930"/>
      <c r="D440" s="930"/>
      <c r="E440" s="930"/>
      <c r="F440" s="970"/>
    </row>
    <row r="441" spans="1:6" ht="14.25" customHeight="1" x14ac:dyDescent="0.2">
      <c r="A441" s="905" t="s">
        <v>24</v>
      </c>
      <c r="B441" s="905" t="s">
        <v>75</v>
      </c>
      <c r="C441" s="930"/>
      <c r="D441" s="930"/>
      <c r="E441" s="930"/>
      <c r="F441" s="970"/>
    </row>
    <row r="442" spans="1:6" ht="14.25" customHeight="1" x14ac:dyDescent="0.2">
      <c r="A442" s="905" t="s">
        <v>26</v>
      </c>
      <c r="B442" s="905" t="s">
        <v>76</v>
      </c>
      <c r="C442" s="930"/>
      <c r="D442" s="930"/>
      <c r="E442" s="930"/>
      <c r="F442" s="970"/>
    </row>
    <row r="443" spans="1:6" ht="14.25" customHeight="1" x14ac:dyDescent="0.2">
      <c r="A443" s="905" t="s">
        <v>28</v>
      </c>
      <c r="B443" s="905" t="s">
        <v>77</v>
      </c>
      <c r="C443" s="930">
        <v>2272000</v>
      </c>
      <c r="D443" s="930">
        <v>2272000</v>
      </c>
      <c r="E443" s="930">
        <v>1455348</v>
      </c>
      <c r="F443" s="970">
        <f>E443/D443</f>
        <v>0.64055809859154933</v>
      </c>
    </row>
    <row r="444" spans="1:6" ht="14.25" customHeight="1" x14ac:dyDescent="0.2">
      <c r="A444" s="905" t="s">
        <v>30</v>
      </c>
      <c r="B444" s="905" t="s">
        <v>78</v>
      </c>
      <c r="C444" s="930"/>
      <c r="D444" s="930"/>
      <c r="E444" s="930"/>
      <c r="F444" s="970"/>
    </row>
    <row r="445" spans="1:6" ht="14.25" customHeight="1" x14ac:dyDescent="0.2">
      <c r="A445" s="905" t="s">
        <v>33</v>
      </c>
      <c r="B445" s="905" t="s">
        <v>79</v>
      </c>
      <c r="C445" s="930"/>
      <c r="D445" s="930"/>
      <c r="E445" s="930"/>
      <c r="F445" s="970"/>
    </row>
    <row r="446" spans="1:6" ht="14.25" customHeight="1" x14ac:dyDescent="0.2">
      <c r="A446" s="905" t="s">
        <v>36</v>
      </c>
      <c r="B446" s="905" t="s">
        <v>80</v>
      </c>
      <c r="C446" s="930">
        <v>0</v>
      </c>
      <c r="D446" s="930">
        <v>0</v>
      </c>
      <c r="E446" s="930">
        <v>0</v>
      </c>
      <c r="F446" s="970"/>
    </row>
    <row r="447" spans="1:6" ht="14.25" customHeight="1" x14ac:dyDescent="0.2">
      <c r="A447" s="905" t="s">
        <v>38</v>
      </c>
      <c r="B447" s="905" t="s">
        <v>81</v>
      </c>
      <c r="C447" s="930"/>
      <c r="D447" s="930"/>
      <c r="E447" s="930"/>
      <c r="F447" s="970"/>
    </row>
    <row r="448" spans="1:6" ht="14.25" customHeight="1" x14ac:dyDescent="0.2">
      <c r="A448" s="905" t="s">
        <v>40</v>
      </c>
      <c r="B448" s="905" t="s">
        <v>82</v>
      </c>
      <c r="C448" s="930"/>
      <c r="D448" s="930"/>
      <c r="E448" s="930"/>
      <c r="F448" s="970"/>
    </row>
    <row r="449" spans="1:6" ht="14.25" customHeight="1" x14ac:dyDescent="0.2">
      <c r="A449" s="905" t="s">
        <v>42</v>
      </c>
      <c r="B449" s="905" t="s">
        <v>83</v>
      </c>
      <c r="C449" s="930"/>
      <c r="D449" s="930"/>
      <c r="E449" s="930"/>
      <c r="F449" s="970"/>
    </row>
    <row r="450" spans="1:6" ht="14.25" customHeight="1" x14ac:dyDescent="0.2">
      <c r="A450" s="905" t="s">
        <v>45</v>
      </c>
      <c r="B450" s="905" t="s">
        <v>84</v>
      </c>
      <c r="C450" s="931"/>
      <c r="D450" s="931"/>
      <c r="E450" s="930">
        <v>0</v>
      </c>
      <c r="F450" s="970"/>
    </row>
    <row r="451" spans="1:6" ht="14.25" customHeight="1" x14ac:dyDescent="0.2">
      <c r="A451" s="905" t="s">
        <v>48</v>
      </c>
      <c r="B451" s="905" t="s">
        <v>85</v>
      </c>
      <c r="C451" s="931"/>
      <c r="D451" s="931"/>
      <c r="E451" s="930"/>
      <c r="F451" s="970"/>
    </row>
    <row r="452" spans="1:6" ht="14.25" customHeight="1" x14ac:dyDescent="0.2">
      <c r="A452" s="905" t="s">
        <v>50</v>
      </c>
      <c r="B452" s="905" t="s">
        <v>86</v>
      </c>
      <c r="C452" s="931"/>
      <c r="D452" s="931"/>
      <c r="E452" s="930"/>
      <c r="F452" s="970"/>
    </row>
    <row r="453" spans="1:6" ht="14.25" customHeight="1" x14ac:dyDescent="0.2">
      <c r="A453" s="905" t="s">
        <v>52</v>
      </c>
      <c r="B453" s="905" t="s">
        <v>87</v>
      </c>
      <c r="C453" s="931"/>
      <c r="D453" s="931"/>
      <c r="E453" s="930"/>
      <c r="F453" s="970"/>
    </row>
    <row r="454" spans="1:6" ht="14.25" customHeight="1" x14ac:dyDescent="0.2">
      <c r="A454" s="905" t="s">
        <v>54</v>
      </c>
      <c r="B454" s="905" t="s">
        <v>88</v>
      </c>
      <c r="C454" s="930"/>
      <c r="D454" s="930"/>
      <c r="E454" s="930"/>
      <c r="F454" s="970"/>
    </row>
    <row r="455" spans="1:6" ht="14.25" customHeight="1" x14ac:dyDescent="0.2">
      <c r="A455" s="929" t="s">
        <v>57</v>
      </c>
      <c r="B455" s="928" t="s">
        <v>89</v>
      </c>
      <c r="C455" s="931">
        <f>SUM(C443:C454)</f>
        <v>2272000</v>
      </c>
      <c r="D455" s="931">
        <f t="shared" ref="D455:E455" si="4">SUM(D443:D454)</f>
        <v>2272000</v>
      </c>
      <c r="E455" s="931">
        <f t="shared" si="4"/>
        <v>1455348</v>
      </c>
      <c r="F455" s="931"/>
    </row>
    <row r="456" spans="1:6" ht="14.25" customHeight="1" x14ac:dyDescent="0.2">
      <c r="A456" s="929"/>
      <c r="B456" s="928"/>
      <c r="C456" s="930"/>
      <c r="D456" s="930"/>
      <c r="E456" s="930"/>
      <c r="F456" s="970"/>
    </row>
    <row r="457" spans="1:6" ht="14.25" customHeight="1" x14ac:dyDescent="0.2">
      <c r="A457" s="929" t="s">
        <v>60</v>
      </c>
      <c r="B457" s="928" t="s">
        <v>90</v>
      </c>
      <c r="C457" s="930"/>
      <c r="D457" s="930"/>
      <c r="E457" s="930"/>
      <c r="F457" s="970"/>
    </row>
    <row r="458" spans="1:6" ht="14.25" customHeight="1" x14ac:dyDescent="0.2">
      <c r="A458" s="905" t="s">
        <v>61</v>
      </c>
      <c r="B458" s="905" t="s">
        <v>91</v>
      </c>
      <c r="C458" s="930">
        <v>0</v>
      </c>
      <c r="D458" s="930"/>
      <c r="E458" s="930"/>
      <c r="F458" s="970"/>
    </row>
    <row r="459" spans="1:6" ht="14.25" customHeight="1" x14ac:dyDescent="0.2">
      <c r="A459" s="905" t="s">
        <v>64</v>
      </c>
      <c r="B459" s="905" t="s">
        <v>92</v>
      </c>
      <c r="C459" s="930"/>
      <c r="D459" s="930"/>
      <c r="E459" s="930"/>
      <c r="F459" s="970"/>
    </row>
    <row r="460" spans="1:6" ht="14.25" customHeight="1" x14ac:dyDescent="0.2">
      <c r="A460" s="905" t="s">
        <v>93</v>
      </c>
      <c r="B460" s="905" t="s">
        <v>94</v>
      </c>
      <c r="C460" s="931">
        <v>0</v>
      </c>
      <c r="D460" s="931">
        <v>0</v>
      </c>
      <c r="E460" s="931">
        <v>0</v>
      </c>
      <c r="F460" s="971"/>
    </row>
    <row r="461" spans="1:6" ht="14.25" customHeight="1" x14ac:dyDescent="0.2">
      <c r="A461" s="905" t="s">
        <v>95</v>
      </c>
      <c r="B461" s="905" t="s">
        <v>96</v>
      </c>
      <c r="C461" s="930"/>
      <c r="D461" s="930"/>
      <c r="E461" s="930"/>
      <c r="F461" s="970"/>
    </row>
    <row r="462" spans="1:6" ht="14.25" customHeight="1" x14ac:dyDescent="0.2">
      <c r="A462" s="905" t="s">
        <v>69</v>
      </c>
      <c r="B462" s="905" t="s">
        <v>97</v>
      </c>
      <c r="C462" s="930"/>
      <c r="D462" s="930"/>
      <c r="E462" s="930"/>
      <c r="F462" s="970"/>
    </row>
    <row r="463" spans="1:6" ht="14.25" customHeight="1" x14ac:dyDescent="0.2">
      <c r="A463" s="905" t="s">
        <v>98</v>
      </c>
      <c r="B463" s="905" t="s">
        <v>99</v>
      </c>
      <c r="C463" s="930"/>
      <c r="D463" s="930"/>
      <c r="E463" s="930"/>
      <c r="F463" s="970"/>
    </row>
    <row r="464" spans="1:6" ht="14.25" customHeight="1" x14ac:dyDescent="0.2">
      <c r="A464" s="905" t="s">
        <v>100</v>
      </c>
      <c r="B464" s="905" t="s">
        <v>101</v>
      </c>
      <c r="C464" s="930"/>
      <c r="D464" s="930"/>
      <c r="E464" s="930"/>
      <c r="F464" s="970"/>
    </row>
    <row r="465" spans="1:6" ht="14.25" customHeight="1" x14ac:dyDescent="0.2">
      <c r="A465" s="905" t="s">
        <v>102</v>
      </c>
      <c r="B465" s="905" t="s">
        <v>103</v>
      </c>
      <c r="C465" s="930"/>
      <c r="D465" s="930"/>
      <c r="E465" s="930"/>
      <c r="F465" s="970"/>
    </row>
    <row r="466" spans="1:6" ht="14.25" customHeight="1" x14ac:dyDescent="0.2">
      <c r="A466" s="905" t="s">
        <v>104</v>
      </c>
      <c r="B466" s="905" t="s">
        <v>105</v>
      </c>
      <c r="C466" s="930"/>
      <c r="D466" s="930"/>
      <c r="E466" s="930"/>
      <c r="F466" s="970"/>
    </row>
    <row r="467" spans="1:6" ht="14.25" customHeight="1" x14ac:dyDescent="0.2">
      <c r="A467" s="905" t="s">
        <v>106</v>
      </c>
      <c r="B467" s="905" t="s">
        <v>107</v>
      </c>
      <c r="C467" s="930"/>
      <c r="D467" s="930"/>
      <c r="E467" s="930"/>
      <c r="F467" s="970"/>
    </row>
    <row r="468" spans="1:6" ht="14.25" customHeight="1" x14ac:dyDescent="0.2">
      <c r="A468" s="905" t="s">
        <v>108</v>
      </c>
      <c r="C468" s="930"/>
      <c r="D468" s="930"/>
      <c r="E468" s="930"/>
      <c r="F468" s="970"/>
    </row>
    <row r="469" spans="1:6" ht="14.25" customHeight="1" x14ac:dyDescent="0.2">
      <c r="A469" s="905" t="s">
        <v>109</v>
      </c>
      <c r="C469" s="931">
        <v>0</v>
      </c>
      <c r="D469" s="931">
        <v>0</v>
      </c>
      <c r="E469" s="931">
        <v>0</v>
      </c>
      <c r="F469" s="971"/>
    </row>
    <row r="470" spans="1:6" ht="14.25" customHeight="1" x14ac:dyDescent="0.2">
      <c r="A470" s="929" t="s">
        <v>110</v>
      </c>
      <c r="B470" s="928" t="s">
        <v>111</v>
      </c>
      <c r="C470" s="931">
        <f>SUM(C458:C469)</f>
        <v>0</v>
      </c>
      <c r="D470" s="931">
        <f t="shared" ref="D470" si="5">SUM(D458:D469)</f>
        <v>0</v>
      </c>
      <c r="E470" s="931">
        <f t="shared" ref="E470" si="6">SUM(E458:E469)</f>
        <v>0</v>
      </c>
      <c r="F470" s="971"/>
    </row>
    <row r="471" spans="1:6" ht="14.25" customHeight="1" x14ac:dyDescent="0.2">
      <c r="A471" s="929" t="s">
        <v>112</v>
      </c>
      <c r="B471" s="932" t="s">
        <v>113</v>
      </c>
      <c r="C471" s="931">
        <v>2272000</v>
      </c>
      <c r="D471" s="931">
        <v>2272000</v>
      </c>
      <c r="E471" s="931">
        <v>1450277</v>
      </c>
      <c r="F471" s="971"/>
    </row>
    <row r="472" spans="1:6" ht="14.25" customHeight="1" x14ac:dyDescent="0.2">
      <c r="A472" s="929"/>
      <c r="B472" s="932"/>
      <c r="C472" s="930"/>
      <c r="D472" s="930"/>
      <c r="E472" s="930"/>
      <c r="F472" s="970"/>
    </row>
    <row r="473" spans="1:6" ht="14.25" customHeight="1" x14ac:dyDescent="0.2">
      <c r="A473" s="929" t="s">
        <v>114</v>
      </c>
      <c r="B473" s="928" t="s">
        <v>115</v>
      </c>
      <c r="C473" s="930"/>
      <c r="D473" s="930"/>
      <c r="E473" s="930"/>
      <c r="F473" s="970"/>
    </row>
    <row r="474" spans="1:6" ht="14.25" customHeight="1" x14ac:dyDescent="0.2">
      <c r="A474" s="905" t="s">
        <v>116</v>
      </c>
      <c r="B474" s="905" t="s">
        <v>117</v>
      </c>
      <c r="C474" s="930"/>
      <c r="D474" s="930"/>
      <c r="E474" s="930"/>
      <c r="F474" s="970"/>
    </row>
    <row r="475" spans="1:6" ht="14.25" customHeight="1" x14ac:dyDescent="0.2">
      <c r="A475" s="905" t="s">
        <v>118</v>
      </c>
      <c r="B475" s="905" t="s">
        <v>119</v>
      </c>
      <c r="C475" s="930"/>
      <c r="D475" s="930"/>
      <c r="E475" s="930"/>
      <c r="F475" s="970"/>
    </row>
    <row r="476" spans="1:6" ht="14.25" customHeight="1" x14ac:dyDescent="0.2">
      <c r="A476" s="905" t="s">
        <v>120</v>
      </c>
      <c r="B476" s="905" t="s">
        <v>121</v>
      </c>
      <c r="C476" s="930"/>
      <c r="D476" s="930"/>
      <c r="E476" s="930"/>
      <c r="F476" s="970"/>
    </row>
    <row r="477" spans="1:6" ht="14.25" customHeight="1" x14ac:dyDescent="0.2">
      <c r="A477" s="905" t="s">
        <v>122</v>
      </c>
      <c r="B477" s="905" t="s">
        <v>123</v>
      </c>
      <c r="C477" s="930"/>
      <c r="D477" s="930"/>
      <c r="E477" s="930"/>
      <c r="F477" s="970"/>
    </row>
    <row r="478" spans="1:6" ht="14.25" customHeight="1" x14ac:dyDescent="0.2">
      <c r="A478" s="905" t="s">
        <v>124</v>
      </c>
      <c r="B478" s="933" t="s">
        <v>125</v>
      </c>
      <c r="C478" s="930"/>
      <c r="D478" s="930"/>
      <c r="E478" s="930"/>
      <c r="F478" s="970"/>
    </row>
    <row r="479" spans="1:6" ht="14.25" customHeight="1" x14ac:dyDescent="0.2">
      <c r="A479" s="905" t="s">
        <v>126</v>
      </c>
      <c r="B479" s="933" t="s">
        <v>127</v>
      </c>
      <c r="C479" s="930"/>
      <c r="D479" s="930"/>
      <c r="E479" s="930"/>
      <c r="F479" s="970"/>
    </row>
    <row r="480" spans="1:6" ht="14.25" customHeight="1" x14ac:dyDescent="0.2">
      <c r="A480" s="905" t="s">
        <v>128</v>
      </c>
      <c r="B480" s="905" t="s">
        <v>129</v>
      </c>
      <c r="C480" s="930"/>
      <c r="D480" s="930"/>
      <c r="E480" s="930"/>
      <c r="F480" s="970"/>
    </row>
    <row r="481" spans="1:6" ht="14.25" customHeight="1" x14ac:dyDescent="0.2">
      <c r="A481" s="905" t="s">
        <v>130</v>
      </c>
      <c r="B481" s="905" t="s">
        <v>131</v>
      </c>
      <c r="C481" s="930"/>
      <c r="D481" s="930"/>
      <c r="E481" s="930"/>
      <c r="F481" s="970"/>
    </row>
    <row r="482" spans="1:6" ht="14.25" customHeight="1" x14ac:dyDescent="0.2">
      <c r="A482" s="929" t="s">
        <v>132</v>
      </c>
      <c r="B482" s="928" t="s">
        <v>136</v>
      </c>
      <c r="C482" s="931">
        <v>0</v>
      </c>
      <c r="D482" s="931">
        <v>0</v>
      </c>
      <c r="E482" s="931">
        <v>0</v>
      </c>
      <c r="F482" s="971"/>
    </row>
    <row r="483" spans="1:6" ht="14.25" customHeight="1" x14ac:dyDescent="0.2">
      <c r="A483" s="929"/>
      <c r="B483" s="928"/>
      <c r="C483" s="930"/>
      <c r="D483" s="930"/>
      <c r="E483" s="930"/>
      <c r="F483" s="970"/>
    </row>
    <row r="484" spans="1:6" ht="14.25" customHeight="1" x14ac:dyDescent="0.2">
      <c r="A484" s="929" t="s">
        <v>134</v>
      </c>
      <c r="B484" s="972" t="s">
        <v>135</v>
      </c>
      <c r="C484" s="931">
        <v>2272000</v>
      </c>
      <c r="D484" s="931">
        <v>2272000</v>
      </c>
      <c r="E484" s="931">
        <v>1450277</v>
      </c>
      <c r="F484" s="971"/>
    </row>
    <row r="485" spans="1:6" ht="14.25" customHeight="1" x14ac:dyDescent="0.2">
      <c r="A485" s="939"/>
      <c r="B485" s="939"/>
      <c r="C485" s="939"/>
      <c r="D485" s="939"/>
      <c r="E485" s="939"/>
    </row>
    <row r="486" spans="1:6" ht="14.25" customHeight="1" x14ac:dyDescent="0.2">
      <c r="A486" s="939"/>
      <c r="B486" s="939"/>
      <c r="C486" s="939"/>
      <c r="D486" s="939"/>
      <c r="E486" s="939"/>
    </row>
    <row r="487" spans="1:6" ht="14.25" customHeight="1" x14ac:dyDescent="0.2">
      <c r="A487" s="939"/>
      <c r="B487" s="939"/>
      <c r="C487" s="939"/>
      <c r="D487" s="939"/>
      <c r="E487" s="939"/>
    </row>
    <row r="488" spans="1:6" ht="14.25" customHeight="1" x14ac:dyDescent="0.2">
      <c r="A488" s="939"/>
      <c r="B488" s="939"/>
      <c r="C488" s="939"/>
      <c r="D488" s="939"/>
      <c r="E488" s="939"/>
    </row>
    <row r="489" spans="1:6" ht="14.25" customHeight="1" x14ac:dyDescent="0.2">
      <c r="A489" s="939"/>
      <c r="B489" s="939"/>
      <c r="C489" s="939"/>
      <c r="D489" s="939"/>
      <c r="E489" s="939"/>
    </row>
    <row r="490" spans="1:6" ht="14.25" customHeight="1" x14ac:dyDescent="0.2">
      <c r="A490" s="939"/>
      <c r="B490" s="939"/>
      <c r="C490" s="939"/>
      <c r="D490" s="939"/>
      <c r="E490" s="939"/>
    </row>
    <row r="491" spans="1:6" ht="14.25" customHeight="1" x14ac:dyDescent="0.2">
      <c r="A491" s="939"/>
      <c r="B491" s="939"/>
      <c r="C491" s="939"/>
      <c r="D491" s="939"/>
      <c r="E491" s="939"/>
    </row>
    <row r="492" spans="1:6" ht="14.25" customHeight="1" x14ac:dyDescent="0.2">
      <c r="A492" s="939"/>
      <c r="B492" s="939"/>
      <c r="C492" s="939"/>
      <c r="D492" s="939"/>
      <c r="E492" s="939"/>
    </row>
    <row r="493" spans="1:6" ht="14.25" customHeight="1" x14ac:dyDescent="0.2">
      <c r="A493" s="939"/>
      <c r="B493" s="939"/>
      <c r="C493" s="939"/>
      <c r="D493" s="939"/>
      <c r="E493" s="939"/>
    </row>
    <row r="494" spans="1:6" ht="14.25" customHeight="1" x14ac:dyDescent="0.2">
      <c r="A494" s="1219" t="s">
        <v>1080</v>
      </c>
      <c r="B494" s="1219"/>
      <c r="C494" s="1219"/>
      <c r="D494" s="1219"/>
      <c r="E494" s="1219"/>
      <c r="F494" s="929"/>
    </row>
    <row r="495" spans="1:6" ht="14.25" customHeight="1" x14ac:dyDescent="0.2">
      <c r="A495" s="973"/>
      <c r="B495" s="973"/>
      <c r="C495" s="973"/>
      <c r="D495" s="973"/>
      <c r="E495" s="973"/>
      <c r="F495" s="929"/>
    </row>
    <row r="496" spans="1:6" ht="14.25" customHeight="1" x14ac:dyDescent="0.2">
      <c r="A496" s="1220" t="s">
        <v>1061</v>
      </c>
      <c r="B496" s="1220"/>
      <c r="C496" s="1220"/>
      <c r="D496" s="1220"/>
      <c r="E496" s="1220"/>
      <c r="F496" s="926"/>
    </row>
    <row r="497" spans="1:6" ht="14.25" customHeight="1" x14ac:dyDescent="0.2">
      <c r="B497" s="926"/>
      <c r="C497" s="926"/>
      <c r="D497" s="974" t="s">
        <v>157</v>
      </c>
      <c r="E497" s="926"/>
      <c r="F497" s="926" t="s">
        <v>72</v>
      </c>
    </row>
    <row r="498" spans="1:6" ht="14.25" customHeight="1" x14ac:dyDescent="0.2">
      <c r="A498" s="1221" t="s">
        <v>2</v>
      </c>
      <c r="B498" s="1222" t="s">
        <v>73</v>
      </c>
      <c r="C498" s="1223" t="s">
        <v>158</v>
      </c>
      <c r="D498" s="1223"/>
      <c r="E498" s="1223"/>
      <c r="F498" s="1223"/>
    </row>
    <row r="499" spans="1:6" ht="14.25" customHeight="1" x14ac:dyDescent="0.2">
      <c r="A499" s="1221"/>
      <c r="B499" s="1222"/>
      <c r="C499" s="968" t="s">
        <v>6</v>
      </c>
      <c r="D499" s="969" t="s">
        <v>7</v>
      </c>
      <c r="E499" s="968" t="s">
        <v>8</v>
      </c>
      <c r="F499" s="968" t="s">
        <v>9</v>
      </c>
    </row>
    <row r="500" spans="1:6" ht="14.25" customHeight="1" x14ac:dyDescent="0.2">
      <c r="A500" s="939" t="s">
        <v>11</v>
      </c>
      <c r="B500" s="926" t="s">
        <v>12</v>
      </c>
      <c r="C500" s="975" t="s">
        <v>13</v>
      </c>
      <c r="D500" s="975" t="s">
        <v>14</v>
      </c>
      <c r="E500" s="975" t="s">
        <v>15</v>
      </c>
      <c r="F500" s="976"/>
    </row>
    <row r="501" spans="1:6" ht="14.25" customHeight="1" x14ac:dyDescent="0.2">
      <c r="A501" s="929" t="s">
        <v>22</v>
      </c>
      <c r="B501" s="928" t="s">
        <v>74</v>
      </c>
      <c r="C501" s="930"/>
      <c r="D501" s="930"/>
      <c r="E501" s="930"/>
      <c r="F501" s="970"/>
    </row>
    <row r="502" spans="1:6" ht="14.25" customHeight="1" x14ac:dyDescent="0.2">
      <c r="A502" s="905" t="s">
        <v>24</v>
      </c>
      <c r="B502" s="905" t="s">
        <v>75</v>
      </c>
      <c r="C502" s="930"/>
      <c r="D502" s="930"/>
      <c r="E502" s="930"/>
      <c r="F502" s="970"/>
    </row>
    <row r="503" spans="1:6" ht="14.25" customHeight="1" x14ac:dyDescent="0.2">
      <c r="A503" s="905" t="s">
        <v>26</v>
      </c>
      <c r="B503" s="905" t="s">
        <v>76</v>
      </c>
      <c r="C503" s="930"/>
      <c r="D503" s="930"/>
      <c r="E503" s="930"/>
      <c r="F503" s="970"/>
    </row>
    <row r="504" spans="1:6" ht="14.25" customHeight="1" x14ac:dyDescent="0.2">
      <c r="A504" s="905" t="s">
        <v>28</v>
      </c>
      <c r="B504" s="905" t="s">
        <v>77</v>
      </c>
      <c r="C504" s="930">
        <v>1448260</v>
      </c>
      <c r="D504" s="930">
        <v>1448260</v>
      </c>
      <c r="E504" s="930">
        <v>659530</v>
      </c>
      <c r="F504" s="970"/>
    </row>
    <row r="505" spans="1:6" ht="14.25" customHeight="1" x14ac:dyDescent="0.2">
      <c r="A505" s="905" t="s">
        <v>30</v>
      </c>
      <c r="B505" s="905" t="s">
        <v>78</v>
      </c>
      <c r="C505" s="930"/>
      <c r="D505" s="930"/>
      <c r="E505" s="930"/>
      <c r="F505" s="970" t="s">
        <v>545</v>
      </c>
    </row>
    <row r="506" spans="1:6" ht="14.25" customHeight="1" x14ac:dyDescent="0.2">
      <c r="A506" s="905" t="s">
        <v>33</v>
      </c>
      <c r="B506" s="905" t="s">
        <v>79</v>
      </c>
      <c r="C506" s="930"/>
      <c r="D506" s="930"/>
      <c r="E506" s="930"/>
      <c r="F506" s="970"/>
    </row>
    <row r="507" spans="1:6" ht="14.25" customHeight="1" x14ac:dyDescent="0.2">
      <c r="A507" s="905" t="s">
        <v>36</v>
      </c>
      <c r="B507" s="905" t="s">
        <v>80</v>
      </c>
      <c r="C507" s="930">
        <v>0</v>
      </c>
      <c r="D507" s="930">
        <v>0</v>
      </c>
      <c r="E507" s="930">
        <v>0</v>
      </c>
      <c r="F507" s="970"/>
    </row>
    <row r="508" spans="1:6" ht="14.25" customHeight="1" x14ac:dyDescent="0.2">
      <c r="A508" s="905" t="s">
        <v>38</v>
      </c>
      <c r="B508" s="905" t="s">
        <v>81</v>
      </c>
      <c r="C508" s="930"/>
      <c r="D508" s="930"/>
      <c r="E508" s="930"/>
      <c r="F508" s="970"/>
    </row>
    <row r="509" spans="1:6" ht="14.25" customHeight="1" x14ac:dyDescent="0.2">
      <c r="A509" s="905" t="s">
        <v>40</v>
      </c>
      <c r="B509" s="905" t="s">
        <v>82</v>
      </c>
      <c r="C509" s="930"/>
      <c r="D509" s="930"/>
      <c r="E509" s="930"/>
      <c r="F509" s="970"/>
    </row>
    <row r="510" spans="1:6" ht="14.25" customHeight="1" x14ac:dyDescent="0.2">
      <c r="A510" s="905" t="s">
        <v>42</v>
      </c>
      <c r="B510" s="905" t="s">
        <v>83</v>
      </c>
      <c r="C510" s="930"/>
      <c r="D510" s="930"/>
      <c r="E510" s="930"/>
      <c r="F510" s="970"/>
    </row>
    <row r="511" spans="1:6" ht="14.25" customHeight="1" x14ac:dyDescent="0.2">
      <c r="A511" s="905" t="s">
        <v>45</v>
      </c>
      <c r="B511" s="905" t="s">
        <v>84</v>
      </c>
      <c r="C511" s="931"/>
      <c r="D511" s="931"/>
      <c r="E511" s="930">
        <v>0</v>
      </c>
      <c r="F511" s="970"/>
    </row>
    <row r="512" spans="1:6" ht="14.25" customHeight="1" x14ac:dyDescent="0.2">
      <c r="A512" s="905" t="s">
        <v>48</v>
      </c>
      <c r="B512" s="905" t="s">
        <v>85</v>
      </c>
      <c r="C512" s="931"/>
      <c r="D512" s="931"/>
      <c r="E512" s="930"/>
      <c r="F512" s="970"/>
    </row>
    <row r="513" spans="1:6" ht="14.25" customHeight="1" x14ac:dyDescent="0.2">
      <c r="A513" s="905" t="s">
        <v>50</v>
      </c>
      <c r="B513" s="905" t="s">
        <v>86</v>
      </c>
      <c r="C513" s="931"/>
      <c r="D513" s="931"/>
      <c r="E513" s="930"/>
      <c r="F513" s="970"/>
    </row>
    <row r="514" spans="1:6" ht="14.25" customHeight="1" x14ac:dyDescent="0.2">
      <c r="A514" s="905" t="s">
        <v>52</v>
      </c>
      <c r="B514" s="905" t="s">
        <v>87</v>
      </c>
      <c r="C514" s="931"/>
      <c r="D514" s="931"/>
      <c r="E514" s="930"/>
      <c r="F514" s="970"/>
    </row>
    <row r="515" spans="1:6" ht="14.25" customHeight="1" x14ac:dyDescent="0.2">
      <c r="A515" s="905" t="s">
        <v>54</v>
      </c>
      <c r="B515" s="905" t="s">
        <v>88</v>
      </c>
      <c r="C515" s="930"/>
      <c r="D515" s="930"/>
      <c r="E515" s="930"/>
      <c r="F515" s="970"/>
    </row>
    <row r="516" spans="1:6" ht="14.25" customHeight="1" x14ac:dyDescent="0.2">
      <c r="A516" s="929" t="s">
        <v>57</v>
      </c>
      <c r="B516" s="928" t="s">
        <v>89</v>
      </c>
      <c r="C516" s="931">
        <v>1448260</v>
      </c>
      <c r="D516" s="931">
        <v>1448260</v>
      </c>
      <c r="E516" s="931">
        <v>659530</v>
      </c>
      <c r="F516" s="971"/>
    </row>
    <row r="517" spans="1:6" ht="14.25" customHeight="1" x14ac:dyDescent="0.2">
      <c r="A517" s="929"/>
      <c r="B517" s="928"/>
      <c r="C517" s="930"/>
      <c r="D517" s="930"/>
      <c r="E517" s="930"/>
      <c r="F517" s="970"/>
    </row>
    <row r="518" spans="1:6" ht="14.25" customHeight="1" x14ac:dyDescent="0.2">
      <c r="A518" s="929" t="s">
        <v>60</v>
      </c>
      <c r="B518" s="928" t="s">
        <v>90</v>
      </c>
      <c r="C518" s="930"/>
      <c r="D518" s="930"/>
      <c r="E518" s="930"/>
      <c r="F518" s="970"/>
    </row>
    <row r="519" spans="1:6" ht="14.25" customHeight="1" x14ac:dyDescent="0.2">
      <c r="A519" s="905" t="s">
        <v>61</v>
      </c>
      <c r="B519" s="905" t="s">
        <v>91</v>
      </c>
      <c r="C519" s="930">
        <v>0</v>
      </c>
      <c r="D519" s="930"/>
      <c r="E519" s="930"/>
      <c r="F519" s="970"/>
    </row>
    <row r="520" spans="1:6" ht="14.25" customHeight="1" x14ac:dyDescent="0.2">
      <c r="A520" s="905" t="s">
        <v>64</v>
      </c>
      <c r="B520" s="905" t="s">
        <v>92</v>
      </c>
      <c r="C520" s="930"/>
      <c r="D520" s="930"/>
      <c r="E520" s="930"/>
      <c r="F520" s="970"/>
    </row>
    <row r="521" spans="1:6" ht="14.25" customHeight="1" x14ac:dyDescent="0.2">
      <c r="A521" s="905" t="s">
        <v>93</v>
      </c>
      <c r="B521" s="905" t="s">
        <v>94</v>
      </c>
      <c r="C521" s="931">
        <v>0</v>
      </c>
      <c r="D521" s="931">
        <v>0</v>
      </c>
      <c r="E521" s="931">
        <v>0</v>
      </c>
      <c r="F521" s="971"/>
    </row>
    <row r="522" spans="1:6" ht="14.25" customHeight="1" x14ac:dyDescent="0.2">
      <c r="A522" s="905" t="s">
        <v>95</v>
      </c>
      <c r="B522" s="905" t="s">
        <v>96</v>
      </c>
      <c r="C522" s="930"/>
      <c r="D522" s="930"/>
      <c r="E522" s="930"/>
      <c r="F522" s="970"/>
    </row>
    <row r="523" spans="1:6" ht="14.25" customHeight="1" x14ac:dyDescent="0.2">
      <c r="A523" s="905" t="s">
        <v>69</v>
      </c>
      <c r="B523" s="905" t="s">
        <v>97</v>
      </c>
      <c r="C523" s="930"/>
      <c r="D523" s="930"/>
      <c r="E523" s="930"/>
      <c r="F523" s="970"/>
    </row>
    <row r="524" spans="1:6" ht="14.25" customHeight="1" x14ac:dyDescent="0.2">
      <c r="A524" s="905" t="s">
        <v>98</v>
      </c>
      <c r="B524" s="905" t="s">
        <v>99</v>
      </c>
      <c r="C524" s="930"/>
      <c r="D524" s="930"/>
      <c r="E524" s="930"/>
      <c r="F524" s="970"/>
    </row>
    <row r="525" spans="1:6" ht="14.25" customHeight="1" x14ac:dyDescent="0.2">
      <c r="A525" s="905" t="s">
        <v>100</v>
      </c>
      <c r="B525" s="905" t="s">
        <v>101</v>
      </c>
      <c r="C525" s="930"/>
      <c r="D525" s="930"/>
      <c r="E525" s="930"/>
      <c r="F525" s="970"/>
    </row>
    <row r="526" spans="1:6" ht="14.25" customHeight="1" x14ac:dyDescent="0.2">
      <c r="A526" s="905" t="s">
        <v>102</v>
      </c>
      <c r="B526" s="905" t="s">
        <v>103</v>
      </c>
      <c r="C526" s="930"/>
      <c r="D526" s="930"/>
      <c r="E526" s="930"/>
      <c r="F526" s="970"/>
    </row>
    <row r="527" spans="1:6" ht="14.25" customHeight="1" x14ac:dyDescent="0.2">
      <c r="A527" s="905" t="s">
        <v>104</v>
      </c>
      <c r="B527" s="905" t="s">
        <v>105</v>
      </c>
      <c r="C527" s="930"/>
      <c r="D527" s="930"/>
      <c r="E527" s="930"/>
      <c r="F527" s="970"/>
    </row>
    <row r="528" spans="1:6" ht="14.25" customHeight="1" x14ac:dyDescent="0.2">
      <c r="A528" s="905" t="s">
        <v>106</v>
      </c>
      <c r="B528" s="905" t="s">
        <v>107</v>
      </c>
      <c r="C528" s="930"/>
      <c r="D528" s="930"/>
      <c r="E528" s="930"/>
      <c r="F528" s="970"/>
    </row>
    <row r="529" spans="1:6" ht="14.25" customHeight="1" x14ac:dyDescent="0.2">
      <c r="A529" s="905" t="s">
        <v>108</v>
      </c>
      <c r="C529" s="930"/>
      <c r="D529" s="930"/>
      <c r="E529" s="930"/>
      <c r="F529" s="970"/>
    </row>
    <row r="530" spans="1:6" ht="14.25" customHeight="1" x14ac:dyDescent="0.2">
      <c r="A530" s="905" t="s">
        <v>109</v>
      </c>
      <c r="C530" s="931">
        <v>0</v>
      </c>
      <c r="D530" s="931">
        <v>0</v>
      </c>
      <c r="E530" s="931">
        <v>0</v>
      </c>
      <c r="F530" s="971"/>
    </row>
    <row r="531" spans="1:6" ht="14.25" customHeight="1" x14ac:dyDescent="0.2">
      <c r="A531" s="929" t="s">
        <v>110</v>
      </c>
      <c r="B531" s="928" t="s">
        <v>111</v>
      </c>
      <c r="C531" s="931">
        <v>0</v>
      </c>
      <c r="D531" s="931">
        <v>0</v>
      </c>
      <c r="E531" s="931">
        <v>0</v>
      </c>
      <c r="F531" s="971"/>
    </row>
    <row r="532" spans="1:6" ht="14.25" customHeight="1" x14ac:dyDescent="0.2">
      <c r="A532" s="929" t="s">
        <v>112</v>
      </c>
      <c r="B532" s="932" t="s">
        <v>113</v>
      </c>
      <c r="C532" s="931">
        <v>1448260</v>
      </c>
      <c r="D532" s="931">
        <v>1448260</v>
      </c>
      <c r="E532" s="931">
        <v>659530</v>
      </c>
      <c r="F532" s="971"/>
    </row>
    <row r="533" spans="1:6" ht="14.25" customHeight="1" x14ac:dyDescent="0.2">
      <c r="A533" s="929"/>
      <c r="B533" s="932"/>
      <c r="C533" s="930"/>
      <c r="D533" s="930"/>
      <c r="E533" s="930"/>
      <c r="F533" s="970"/>
    </row>
    <row r="534" spans="1:6" ht="14.25" customHeight="1" x14ac:dyDescent="0.2">
      <c r="A534" s="929" t="s">
        <v>114</v>
      </c>
      <c r="B534" s="928" t="s">
        <v>115</v>
      </c>
      <c r="C534" s="930"/>
      <c r="D534" s="930"/>
      <c r="E534" s="930"/>
      <c r="F534" s="970"/>
    </row>
    <row r="535" spans="1:6" ht="14.25" customHeight="1" x14ac:dyDescent="0.2">
      <c r="A535" s="905" t="s">
        <v>116</v>
      </c>
      <c r="B535" s="905" t="s">
        <v>117</v>
      </c>
      <c r="C535" s="930"/>
      <c r="D535" s="930"/>
      <c r="E535" s="930"/>
      <c r="F535" s="970"/>
    </row>
    <row r="536" spans="1:6" ht="14.25" customHeight="1" x14ac:dyDescent="0.2">
      <c r="A536" s="905" t="s">
        <v>118</v>
      </c>
      <c r="B536" s="905" t="s">
        <v>119</v>
      </c>
      <c r="C536" s="930"/>
      <c r="D536" s="930"/>
      <c r="E536" s="930"/>
      <c r="F536" s="970"/>
    </row>
    <row r="537" spans="1:6" ht="14.25" customHeight="1" x14ac:dyDescent="0.2">
      <c r="A537" s="905" t="s">
        <v>120</v>
      </c>
      <c r="B537" s="905" t="s">
        <v>121</v>
      </c>
      <c r="C537" s="930"/>
      <c r="D537" s="930"/>
      <c r="E537" s="930"/>
      <c r="F537" s="970"/>
    </row>
    <row r="538" spans="1:6" ht="14.25" customHeight="1" x14ac:dyDescent="0.2">
      <c r="A538" s="905" t="s">
        <v>122</v>
      </c>
      <c r="B538" s="905" t="s">
        <v>123</v>
      </c>
      <c r="C538" s="930"/>
      <c r="D538" s="930"/>
      <c r="E538" s="930"/>
      <c r="F538" s="970"/>
    </row>
    <row r="539" spans="1:6" ht="14.25" customHeight="1" x14ac:dyDescent="0.2">
      <c r="A539" s="905" t="s">
        <v>124</v>
      </c>
      <c r="B539" s="933" t="s">
        <v>125</v>
      </c>
      <c r="C539" s="930"/>
      <c r="D539" s="930"/>
      <c r="E539" s="930"/>
      <c r="F539" s="970"/>
    </row>
    <row r="540" spans="1:6" ht="14.25" customHeight="1" x14ac:dyDescent="0.2">
      <c r="A540" s="905" t="s">
        <v>126</v>
      </c>
      <c r="B540" s="933" t="s">
        <v>127</v>
      </c>
      <c r="C540" s="930"/>
      <c r="D540" s="930"/>
      <c r="E540" s="930"/>
      <c r="F540" s="970"/>
    </row>
    <row r="541" spans="1:6" ht="14.25" customHeight="1" x14ac:dyDescent="0.2">
      <c r="A541" s="905" t="s">
        <v>128</v>
      </c>
      <c r="B541" s="905" t="s">
        <v>129</v>
      </c>
      <c r="C541" s="930"/>
      <c r="D541" s="930"/>
      <c r="E541" s="930"/>
      <c r="F541" s="970"/>
    </row>
    <row r="542" spans="1:6" ht="14.25" customHeight="1" x14ac:dyDescent="0.2">
      <c r="A542" s="905" t="s">
        <v>130</v>
      </c>
      <c r="B542" s="905" t="s">
        <v>131</v>
      </c>
      <c r="C542" s="930"/>
      <c r="D542" s="930"/>
      <c r="E542" s="930"/>
      <c r="F542" s="970"/>
    </row>
    <row r="543" spans="1:6" ht="14.25" customHeight="1" x14ac:dyDescent="0.2">
      <c r="A543" s="929" t="s">
        <v>132</v>
      </c>
      <c r="B543" s="928" t="s">
        <v>136</v>
      </c>
      <c r="C543" s="931">
        <v>0</v>
      </c>
      <c r="D543" s="931">
        <v>0</v>
      </c>
      <c r="E543" s="931">
        <v>0</v>
      </c>
      <c r="F543" s="971"/>
    </row>
    <row r="544" spans="1:6" ht="14.25" customHeight="1" x14ac:dyDescent="0.2">
      <c r="A544" s="929"/>
      <c r="B544" s="928"/>
      <c r="C544" s="930"/>
      <c r="D544" s="930"/>
      <c r="E544" s="930"/>
      <c r="F544" s="970"/>
    </row>
    <row r="545" spans="1:6" ht="14.25" customHeight="1" x14ac:dyDescent="0.2">
      <c r="A545" s="929" t="s">
        <v>134</v>
      </c>
      <c r="B545" s="972" t="s">
        <v>135</v>
      </c>
      <c r="C545" s="931">
        <v>1448260</v>
      </c>
      <c r="D545" s="931">
        <v>1448260</v>
      </c>
      <c r="E545" s="931">
        <v>659530</v>
      </c>
      <c r="F545" s="971"/>
    </row>
    <row r="546" spans="1:6" ht="14.25" customHeight="1" x14ac:dyDescent="0.2">
      <c r="A546" s="939"/>
      <c r="B546" s="939"/>
      <c r="C546" s="939"/>
      <c r="D546" s="939"/>
      <c r="E546" s="939"/>
    </row>
    <row r="547" spans="1:6" ht="14.25" customHeight="1" x14ac:dyDescent="0.2">
      <c r="A547" s="939"/>
      <c r="B547" s="939"/>
      <c r="C547" s="939"/>
      <c r="D547" s="939"/>
      <c r="E547" s="939"/>
    </row>
    <row r="548" spans="1:6" ht="14.25" customHeight="1" x14ac:dyDescent="0.2">
      <c r="A548" s="939"/>
      <c r="B548" s="939"/>
      <c r="C548" s="939"/>
      <c r="D548" s="939"/>
      <c r="E548" s="939"/>
    </row>
    <row r="549" spans="1:6" ht="14.25" customHeight="1" x14ac:dyDescent="0.2">
      <c r="A549" s="939"/>
      <c r="B549" s="939"/>
      <c r="C549" s="939"/>
      <c r="D549" s="939"/>
      <c r="E549" s="939"/>
    </row>
    <row r="550" spans="1:6" ht="14.25" customHeight="1" x14ac:dyDescent="0.2">
      <c r="A550" s="939"/>
      <c r="B550" s="939"/>
      <c r="C550" s="939"/>
      <c r="D550" s="939"/>
      <c r="E550" s="939"/>
    </row>
    <row r="551" spans="1:6" ht="14.25" customHeight="1" x14ac:dyDescent="0.2">
      <c r="A551" s="939"/>
      <c r="B551" s="939"/>
      <c r="C551" s="939"/>
      <c r="D551" s="939"/>
      <c r="E551" s="939"/>
    </row>
    <row r="552" spans="1:6" ht="14.25" customHeight="1" x14ac:dyDescent="0.2">
      <c r="A552" s="939"/>
      <c r="B552" s="939"/>
      <c r="C552" s="939"/>
      <c r="D552" s="939"/>
      <c r="E552" s="939"/>
    </row>
    <row r="553" spans="1:6" ht="14.25" customHeight="1" x14ac:dyDescent="0.2">
      <c r="A553" s="1219" t="s">
        <v>1081</v>
      </c>
      <c r="B553" s="1219"/>
      <c r="C553" s="1219"/>
      <c r="D553" s="1219"/>
      <c r="E553" s="1219"/>
      <c r="F553" s="929"/>
    </row>
    <row r="554" spans="1:6" ht="14.25" customHeight="1" x14ac:dyDescent="0.2">
      <c r="A554" s="973"/>
      <c r="B554" s="973"/>
      <c r="C554" s="973"/>
      <c r="D554" s="973"/>
      <c r="E554" s="973"/>
      <c r="F554" s="929"/>
    </row>
    <row r="555" spans="1:6" ht="14.25" customHeight="1" x14ac:dyDescent="0.2">
      <c r="A555" s="1220" t="s">
        <v>1061</v>
      </c>
      <c r="B555" s="1220"/>
      <c r="C555" s="1220"/>
      <c r="D555" s="1220"/>
      <c r="E555" s="1220"/>
      <c r="F555" s="926"/>
    </row>
    <row r="556" spans="1:6" ht="14.25" customHeight="1" x14ac:dyDescent="0.2">
      <c r="B556" s="974"/>
      <c r="C556" s="974"/>
      <c r="D556" s="974" t="s">
        <v>159</v>
      </c>
      <c r="E556" s="974"/>
      <c r="F556" s="926" t="s">
        <v>72</v>
      </c>
    </row>
    <row r="557" spans="1:6" ht="14.25" customHeight="1" x14ac:dyDescent="0.2">
      <c r="A557" s="1221" t="s">
        <v>2</v>
      </c>
      <c r="B557" s="1222" t="s">
        <v>73</v>
      </c>
      <c r="C557" s="1223" t="s">
        <v>720</v>
      </c>
      <c r="D557" s="1223"/>
      <c r="E557" s="1223"/>
      <c r="F557" s="1223"/>
    </row>
    <row r="558" spans="1:6" ht="14.25" customHeight="1" x14ac:dyDescent="0.2">
      <c r="A558" s="1221"/>
      <c r="B558" s="1222"/>
      <c r="C558" s="968" t="s">
        <v>6</v>
      </c>
      <c r="D558" s="969" t="s">
        <v>7</v>
      </c>
      <c r="E558" s="968" t="s">
        <v>8</v>
      </c>
      <c r="F558" s="968" t="s">
        <v>9</v>
      </c>
    </row>
    <row r="559" spans="1:6" ht="14.25" customHeight="1" x14ac:dyDescent="0.2">
      <c r="A559" s="939" t="s">
        <v>11</v>
      </c>
      <c r="B559" s="926" t="s">
        <v>12</v>
      </c>
      <c r="C559" s="975" t="s">
        <v>13</v>
      </c>
      <c r="D559" s="975" t="s">
        <v>14</v>
      </c>
      <c r="E559" s="975" t="s">
        <v>15</v>
      </c>
      <c r="F559" s="976"/>
    </row>
    <row r="560" spans="1:6" ht="14.25" customHeight="1" x14ac:dyDescent="0.2">
      <c r="A560" s="929" t="s">
        <v>22</v>
      </c>
      <c r="B560" s="928" t="s">
        <v>74</v>
      </c>
      <c r="C560" s="930"/>
      <c r="D560" s="930"/>
      <c r="E560" s="930"/>
      <c r="F560" s="970"/>
    </row>
    <row r="561" spans="1:6" ht="14.25" customHeight="1" x14ac:dyDescent="0.2">
      <c r="A561" s="905" t="s">
        <v>24</v>
      </c>
      <c r="B561" s="905" t="s">
        <v>75</v>
      </c>
      <c r="C561" s="930"/>
      <c r="D561" s="930"/>
      <c r="E561" s="930"/>
      <c r="F561" s="970"/>
    </row>
    <row r="562" spans="1:6" ht="14.25" customHeight="1" x14ac:dyDescent="0.2">
      <c r="A562" s="905" t="s">
        <v>26</v>
      </c>
      <c r="B562" s="905" t="s">
        <v>76</v>
      </c>
      <c r="C562" s="930"/>
      <c r="D562" s="930"/>
      <c r="E562" s="930"/>
      <c r="F562" s="970"/>
    </row>
    <row r="563" spans="1:6" ht="14.25" customHeight="1" x14ac:dyDescent="0.2">
      <c r="A563" s="905" t="s">
        <v>28</v>
      </c>
      <c r="B563" s="905" t="s">
        <v>77</v>
      </c>
      <c r="C563" s="930">
        <v>4598640</v>
      </c>
      <c r="D563" s="930">
        <v>5283232</v>
      </c>
      <c r="E563" s="930">
        <v>5329410</v>
      </c>
      <c r="F563" s="970"/>
    </row>
    <row r="564" spans="1:6" ht="14.25" customHeight="1" x14ac:dyDescent="0.2">
      <c r="A564" s="905" t="s">
        <v>30</v>
      </c>
      <c r="B564" s="905" t="s">
        <v>78</v>
      </c>
      <c r="C564" s="930"/>
      <c r="D564" s="930"/>
      <c r="E564" s="930"/>
      <c r="F564" s="970"/>
    </row>
    <row r="565" spans="1:6" ht="14.25" customHeight="1" x14ac:dyDescent="0.2">
      <c r="A565" s="905" t="s">
        <v>33</v>
      </c>
      <c r="B565" s="905" t="s">
        <v>79</v>
      </c>
      <c r="C565" s="930"/>
      <c r="D565" s="930"/>
      <c r="E565" s="930"/>
      <c r="F565" s="970"/>
    </row>
    <row r="566" spans="1:6" ht="14.25" customHeight="1" x14ac:dyDescent="0.2">
      <c r="A566" s="905" t="s">
        <v>36</v>
      </c>
      <c r="B566" s="905" t="s">
        <v>80</v>
      </c>
      <c r="C566" s="930">
        <v>0</v>
      </c>
      <c r="D566" s="930"/>
      <c r="E566" s="930"/>
      <c r="F566" s="970"/>
    </row>
    <row r="567" spans="1:6" ht="14.25" customHeight="1" x14ac:dyDescent="0.2">
      <c r="A567" s="905" t="s">
        <v>38</v>
      </c>
      <c r="B567" s="905" t="s">
        <v>81</v>
      </c>
      <c r="C567" s="930">
        <v>0</v>
      </c>
      <c r="D567" s="930"/>
      <c r="E567" s="930"/>
      <c r="F567" s="970"/>
    </row>
    <row r="568" spans="1:6" ht="14.25" customHeight="1" x14ac:dyDescent="0.2">
      <c r="A568" s="905" t="s">
        <v>40</v>
      </c>
      <c r="B568" s="905" t="s">
        <v>82</v>
      </c>
      <c r="C568" s="930"/>
      <c r="D568" s="930"/>
      <c r="E568" s="930"/>
      <c r="F568" s="970"/>
    </row>
    <row r="569" spans="1:6" ht="14.25" customHeight="1" x14ac:dyDescent="0.2">
      <c r="A569" s="905" t="s">
        <v>42</v>
      </c>
      <c r="B569" s="905" t="s">
        <v>83</v>
      </c>
      <c r="C569" s="930"/>
      <c r="D569" s="930"/>
      <c r="E569" s="930"/>
      <c r="F569" s="970"/>
    </row>
    <row r="570" spans="1:6" ht="14.25" customHeight="1" x14ac:dyDescent="0.2">
      <c r="A570" s="905" t="s">
        <v>45</v>
      </c>
      <c r="B570" s="905" t="s">
        <v>139</v>
      </c>
      <c r="C570" s="931"/>
      <c r="D570" s="931"/>
      <c r="E570" s="930">
        <v>0</v>
      </c>
      <c r="F570" s="970"/>
    </row>
    <row r="571" spans="1:6" ht="14.25" customHeight="1" x14ac:dyDescent="0.2">
      <c r="A571" s="905" t="s">
        <v>48</v>
      </c>
      <c r="B571" s="905" t="s">
        <v>85</v>
      </c>
      <c r="C571" s="931"/>
      <c r="D571" s="931"/>
      <c r="E571" s="930"/>
      <c r="F571" s="970"/>
    </row>
    <row r="572" spans="1:6" ht="14.25" customHeight="1" x14ac:dyDescent="0.2">
      <c r="A572" s="905" t="s">
        <v>50</v>
      </c>
      <c r="B572" s="905" t="s">
        <v>140</v>
      </c>
      <c r="C572" s="931"/>
      <c r="D572" s="931"/>
      <c r="E572" s="930"/>
      <c r="F572" s="970"/>
    </row>
    <row r="573" spans="1:6" ht="14.25" customHeight="1" x14ac:dyDescent="0.2">
      <c r="A573" s="905" t="s">
        <v>52</v>
      </c>
      <c r="B573" s="905" t="s">
        <v>87</v>
      </c>
      <c r="C573" s="931"/>
      <c r="D573" s="931"/>
      <c r="E573" s="930"/>
      <c r="F573" s="970"/>
    </row>
    <row r="574" spans="1:6" ht="14.25" customHeight="1" x14ac:dyDescent="0.2">
      <c r="A574" s="905" t="s">
        <v>54</v>
      </c>
      <c r="B574" s="905" t="s">
        <v>88</v>
      </c>
      <c r="C574" s="930"/>
      <c r="D574" s="930"/>
      <c r="E574" s="930"/>
      <c r="F574" s="970"/>
    </row>
    <row r="575" spans="1:6" ht="14.25" customHeight="1" x14ac:dyDescent="0.2">
      <c r="A575" s="929" t="s">
        <v>57</v>
      </c>
      <c r="B575" s="928" t="s">
        <v>89</v>
      </c>
      <c r="C575" s="931">
        <v>4598640</v>
      </c>
      <c r="D575" s="931">
        <v>5283232</v>
      </c>
      <c r="E575" s="931">
        <v>5329410</v>
      </c>
      <c r="F575" s="971"/>
    </row>
    <row r="576" spans="1:6" ht="14.25" customHeight="1" x14ac:dyDescent="0.2">
      <c r="A576" s="929"/>
      <c r="B576" s="928"/>
      <c r="C576" s="930"/>
      <c r="D576" s="930"/>
      <c r="E576" s="930"/>
      <c r="F576" s="970"/>
    </row>
    <row r="577" spans="1:6" ht="14.25" customHeight="1" x14ac:dyDescent="0.2">
      <c r="A577" s="929" t="s">
        <v>60</v>
      </c>
      <c r="B577" s="928" t="s">
        <v>90</v>
      </c>
      <c r="C577" s="930"/>
      <c r="D577" s="930"/>
      <c r="E577" s="930"/>
      <c r="F577" s="970"/>
    </row>
    <row r="578" spans="1:6" ht="14.25" customHeight="1" x14ac:dyDescent="0.2">
      <c r="A578" s="905" t="s">
        <v>61</v>
      </c>
      <c r="B578" s="905" t="s">
        <v>91</v>
      </c>
      <c r="C578" s="930">
        <v>0</v>
      </c>
      <c r="D578" s="930"/>
      <c r="E578" s="930"/>
      <c r="F578" s="970"/>
    </row>
    <row r="579" spans="1:6" ht="14.25" customHeight="1" x14ac:dyDescent="0.2">
      <c r="A579" s="905" t="s">
        <v>64</v>
      </c>
      <c r="B579" s="905" t="s">
        <v>92</v>
      </c>
      <c r="C579" s="930"/>
      <c r="D579" s="930"/>
      <c r="E579" s="930"/>
      <c r="F579" s="970"/>
    </row>
    <row r="580" spans="1:6" ht="14.25" customHeight="1" x14ac:dyDescent="0.2">
      <c r="A580" s="905" t="s">
        <v>93</v>
      </c>
      <c r="B580" s="905" t="s">
        <v>94</v>
      </c>
      <c r="C580" s="931">
        <v>0</v>
      </c>
      <c r="D580" s="931">
        <v>0</v>
      </c>
      <c r="E580" s="931">
        <v>0</v>
      </c>
      <c r="F580" s="971"/>
    </row>
    <row r="581" spans="1:6" ht="14.25" customHeight="1" x14ac:dyDescent="0.2">
      <c r="A581" s="905" t="s">
        <v>95</v>
      </c>
      <c r="B581" s="905" t="s">
        <v>96</v>
      </c>
      <c r="C581" s="930"/>
      <c r="D581" s="930"/>
      <c r="E581" s="930"/>
      <c r="F581" s="970"/>
    </row>
    <row r="582" spans="1:6" ht="14.25" customHeight="1" x14ac:dyDescent="0.2">
      <c r="A582" s="905" t="s">
        <v>69</v>
      </c>
      <c r="B582" s="905" t="s">
        <v>97</v>
      </c>
      <c r="C582" s="930"/>
      <c r="D582" s="930"/>
      <c r="E582" s="930"/>
      <c r="F582" s="970"/>
    </row>
    <row r="583" spans="1:6" ht="14.25" customHeight="1" x14ac:dyDescent="0.2">
      <c r="A583" s="905" t="s">
        <v>98</v>
      </c>
      <c r="B583" s="905" t="s">
        <v>99</v>
      </c>
      <c r="C583" s="930"/>
      <c r="D583" s="930"/>
      <c r="E583" s="930"/>
      <c r="F583" s="970"/>
    </row>
    <row r="584" spans="1:6" ht="14.25" customHeight="1" x14ac:dyDescent="0.2">
      <c r="A584" s="905" t="s">
        <v>100</v>
      </c>
      <c r="B584" s="905" t="s">
        <v>101</v>
      </c>
      <c r="C584" s="930"/>
      <c r="D584" s="930"/>
      <c r="E584" s="930"/>
      <c r="F584" s="970"/>
    </row>
    <row r="585" spans="1:6" ht="14.25" customHeight="1" x14ac:dyDescent="0.2">
      <c r="A585" s="905" t="s">
        <v>102</v>
      </c>
      <c r="B585" s="905" t="s">
        <v>103</v>
      </c>
      <c r="C585" s="930"/>
      <c r="D585" s="930"/>
      <c r="E585" s="930"/>
      <c r="F585" s="970"/>
    </row>
    <row r="586" spans="1:6" ht="14.25" customHeight="1" x14ac:dyDescent="0.2">
      <c r="A586" s="905" t="s">
        <v>104</v>
      </c>
      <c r="B586" s="905" t="s">
        <v>105</v>
      </c>
      <c r="C586" s="930"/>
      <c r="D586" s="930"/>
      <c r="E586" s="930"/>
      <c r="F586" s="970"/>
    </row>
    <row r="587" spans="1:6" ht="14.25" customHeight="1" x14ac:dyDescent="0.2">
      <c r="A587" s="905" t="s">
        <v>106</v>
      </c>
      <c r="B587" s="905" t="s">
        <v>107</v>
      </c>
      <c r="C587" s="930"/>
      <c r="D587" s="930"/>
      <c r="E587" s="930"/>
      <c r="F587" s="970"/>
    </row>
    <row r="588" spans="1:6" ht="14.25" customHeight="1" x14ac:dyDescent="0.2">
      <c r="A588" s="905" t="s">
        <v>108</v>
      </c>
      <c r="C588" s="930"/>
      <c r="D588" s="930"/>
      <c r="E588" s="930"/>
      <c r="F588" s="970"/>
    </row>
    <row r="589" spans="1:6" ht="14.25" customHeight="1" x14ac:dyDescent="0.2">
      <c r="A589" s="905" t="s">
        <v>109</v>
      </c>
      <c r="C589" s="931">
        <v>0</v>
      </c>
      <c r="D589" s="931">
        <v>0</v>
      </c>
      <c r="E589" s="931">
        <v>0</v>
      </c>
      <c r="F589" s="971"/>
    </row>
    <row r="590" spans="1:6" ht="14.25" customHeight="1" x14ac:dyDescent="0.2">
      <c r="A590" s="929" t="s">
        <v>110</v>
      </c>
      <c r="B590" s="928" t="s">
        <v>111</v>
      </c>
      <c r="C590" s="931">
        <v>0</v>
      </c>
      <c r="D590" s="931">
        <v>0</v>
      </c>
      <c r="E590" s="931">
        <v>0</v>
      </c>
      <c r="F590" s="971"/>
    </row>
    <row r="591" spans="1:6" ht="14.25" customHeight="1" x14ac:dyDescent="0.2">
      <c r="A591" s="929" t="s">
        <v>112</v>
      </c>
      <c r="B591" s="932" t="s">
        <v>113</v>
      </c>
      <c r="C591" s="931">
        <v>4598640</v>
      </c>
      <c r="D591" s="931">
        <v>5283232</v>
      </c>
      <c r="E591" s="931">
        <v>5329410</v>
      </c>
      <c r="F591" s="971"/>
    </row>
    <row r="592" spans="1:6" ht="14.25" customHeight="1" x14ac:dyDescent="0.2">
      <c r="A592" s="929"/>
      <c r="B592" s="932"/>
      <c r="C592" s="930"/>
      <c r="D592" s="930"/>
      <c r="E592" s="930"/>
      <c r="F592" s="970"/>
    </row>
    <row r="593" spans="1:6" ht="14.25" customHeight="1" x14ac:dyDescent="0.2">
      <c r="A593" s="929" t="s">
        <v>114</v>
      </c>
      <c r="B593" s="928" t="s">
        <v>115</v>
      </c>
      <c r="C593" s="930"/>
      <c r="D593" s="930"/>
      <c r="E593" s="930"/>
      <c r="F593" s="970"/>
    </row>
    <row r="594" spans="1:6" ht="14.25" customHeight="1" x14ac:dyDescent="0.2">
      <c r="A594" s="905" t="s">
        <v>116</v>
      </c>
      <c r="B594" s="905" t="s">
        <v>117</v>
      </c>
      <c r="C594" s="930"/>
      <c r="D594" s="930"/>
      <c r="E594" s="930"/>
      <c r="F594" s="970"/>
    </row>
    <row r="595" spans="1:6" ht="14.25" customHeight="1" x14ac:dyDescent="0.2">
      <c r="A595" s="905" t="s">
        <v>118</v>
      </c>
      <c r="B595" s="905" t="s">
        <v>119</v>
      </c>
      <c r="C595" s="930"/>
      <c r="D595" s="930"/>
      <c r="E595" s="930"/>
      <c r="F595" s="970"/>
    </row>
    <row r="596" spans="1:6" ht="14.25" customHeight="1" x14ac:dyDescent="0.2">
      <c r="A596" s="905" t="s">
        <v>120</v>
      </c>
      <c r="B596" s="905" t="s">
        <v>121</v>
      </c>
      <c r="C596" s="930"/>
      <c r="D596" s="930"/>
      <c r="E596" s="930"/>
      <c r="F596" s="970"/>
    </row>
    <row r="597" spans="1:6" ht="14.25" customHeight="1" x14ac:dyDescent="0.2">
      <c r="A597" s="905" t="s">
        <v>122</v>
      </c>
      <c r="B597" s="905" t="s">
        <v>123</v>
      </c>
      <c r="C597" s="930"/>
      <c r="D597" s="930"/>
      <c r="E597" s="930"/>
      <c r="F597" s="970"/>
    </row>
    <row r="598" spans="1:6" ht="14.25" customHeight="1" x14ac:dyDescent="0.2">
      <c r="A598" s="905" t="s">
        <v>124</v>
      </c>
      <c r="B598" s="933" t="s">
        <v>125</v>
      </c>
      <c r="C598" s="930"/>
      <c r="D598" s="930"/>
      <c r="E598" s="930"/>
      <c r="F598" s="970"/>
    </row>
    <row r="599" spans="1:6" ht="14.25" customHeight="1" x14ac:dyDescent="0.2">
      <c r="A599" s="905" t="s">
        <v>126</v>
      </c>
      <c r="B599" s="933" t="s">
        <v>127</v>
      </c>
      <c r="C599" s="930"/>
      <c r="D599" s="930"/>
      <c r="E599" s="930"/>
      <c r="F599" s="970"/>
    </row>
    <row r="600" spans="1:6" ht="14.25" customHeight="1" x14ac:dyDescent="0.2">
      <c r="A600" s="905" t="s">
        <v>128</v>
      </c>
      <c r="B600" s="905" t="s">
        <v>129</v>
      </c>
      <c r="C600" s="930"/>
      <c r="D600" s="930"/>
      <c r="E600" s="930"/>
      <c r="F600" s="970"/>
    </row>
    <row r="601" spans="1:6" ht="14.25" customHeight="1" x14ac:dyDescent="0.2">
      <c r="A601" s="905" t="s">
        <v>130</v>
      </c>
      <c r="B601" s="905" t="s">
        <v>131</v>
      </c>
      <c r="C601" s="930"/>
      <c r="D601" s="930"/>
      <c r="E601" s="930"/>
      <c r="F601" s="970"/>
    </row>
    <row r="602" spans="1:6" ht="14.25" customHeight="1" x14ac:dyDescent="0.2">
      <c r="A602" s="929" t="s">
        <v>132</v>
      </c>
      <c r="B602" s="928" t="s">
        <v>136</v>
      </c>
      <c r="C602" s="931">
        <v>0</v>
      </c>
      <c r="D602" s="931">
        <v>0</v>
      </c>
      <c r="E602" s="931">
        <v>0</v>
      </c>
      <c r="F602" s="971"/>
    </row>
    <row r="603" spans="1:6" ht="14.25" customHeight="1" x14ac:dyDescent="0.2">
      <c r="A603" s="929"/>
      <c r="B603" s="928"/>
      <c r="C603" s="930"/>
      <c r="D603" s="930"/>
      <c r="E603" s="930"/>
      <c r="F603" s="970"/>
    </row>
    <row r="604" spans="1:6" ht="14.25" customHeight="1" x14ac:dyDescent="0.2">
      <c r="A604" s="929" t="s">
        <v>134</v>
      </c>
      <c r="B604" s="972" t="s">
        <v>135</v>
      </c>
      <c r="C604" s="931">
        <v>4598640</v>
      </c>
      <c r="D604" s="931">
        <v>5283232</v>
      </c>
      <c r="E604" s="931">
        <v>5329410</v>
      </c>
      <c r="F604" s="971"/>
    </row>
    <row r="605" spans="1:6" ht="14.25" customHeight="1" x14ac:dyDescent="0.2">
      <c r="A605" s="939"/>
      <c r="B605" s="939"/>
      <c r="C605" s="939"/>
      <c r="D605" s="939"/>
      <c r="E605" s="939"/>
    </row>
    <row r="606" spans="1:6" ht="14.25" customHeight="1" x14ac:dyDescent="0.2">
      <c r="A606" s="939"/>
      <c r="B606" s="939"/>
      <c r="C606" s="939"/>
      <c r="D606" s="939"/>
      <c r="E606" s="939"/>
    </row>
    <row r="607" spans="1:6" ht="14.25" customHeight="1" x14ac:dyDescent="0.2">
      <c r="A607" s="939"/>
      <c r="B607" s="939"/>
      <c r="C607" s="939"/>
      <c r="D607" s="939"/>
      <c r="E607" s="939"/>
    </row>
    <row r="608" spans="1:6" ht="14.25" customHeight="1" x14ac:dyDescent="0.2">
      <c r="A608" s="939"/>
      <c r="B608" s="939"/>
      <c r="C608" s="939"/>
      <c r="D608" s="939"/>
      <c r="E608" s="939"/>
    </row>
    <row r="609" spans="1:6" ht="14.25" customHeight="1" x14ac:dyDescent="0.2">
      <c r="A609" s="939"/>
      <c r="B609" s="939"/>
      <c r="C609" s="939"/>
      <c r="D609" s="939"/>
      <c r="E609" s="939"/>
    </row>
    <row r="610" spans="1:6" ht="14.25" customHeight="1" x14ac:dyDescent="0.2">
      <c r="A610" s="939"/>
      <c r="B610" s="939"/>
      <c r="C610" s="939"/>
      <c r="D610" s="939"/>
      <c r="E610" s="939"/>
    </row>
    <row r="611" spans="1:6" ht="14.25" customHeight="1" x14ac:dyDescent="0.2">
      <c r="A611" s="939"/>
      <c r="B611" s="939"/>
      <c r="C611" s="939"/>
      <c r="D611" s="939"/>
      <c r="E611" s="939"/>
    </row>
    <row r="612" spans="1:6" ht="14.25" customHeight="1" x14ac:dyDescent="0.2">
      <c r="A612" s="1219" t="s">
        <v>1082</v>
      </c>
      <c r="B612" s="1219"/>
      <c r="C612" s="1219"/>
      <c r="D612" s="1219"/>
      <c r="E612" s="1219"/>
      <c r="F612" s="929"/>
    </row>
    <row r="613" spans="1:6" x14ac:dyDescent="0.2">
      <c r="A613" s="973"/>
      <c r="B613" s="973"/>
      <c r="C613" s="973"/>
      <c r="D613" s="973"/>
      <c r="E613" s="973"/>
      <c r="F613" s="929"/>
    </row>
    <row r="614" spans="1:6" x14ac:dyDescent="0.2">
      <c r="A614" s="1220" t="s">
        <v>1061</v>
      </c>
      <c r="B614" s="1220"/>
      <c r="C614" s="1220"/>
      <c r="D614" s="1220"/>
      <c r="E614" s="1220"/>
      <c r="F614" s="926"/>
    </row>
    <row r="615" spans="1:6" x14ac:dyDescent="0.2">
      <c r="B615" s="974"/>
      <c r="C615" s="926"/>
      <c r="D615" s="974" t="s">
        <v>160</v>
      </c>
      <c r="E615" s="974"/>
      <c r="F615" s="926" t="s">
        <v>72</v>
      </c>
    </row>
    <row r="616" spans="1:6" ht="13.5" customHeight="1" x14ac:dyDescent="0.2">
      <c r="A616" s="1221" t="s">
        <v>2</v>
      </c>
      <c r="B616" s="1222" t="s">
        <v>73</v>
      </c>
      <c r="C616" s="1223" t="s">
        <v>939</v>
      </c>
      <c r="D616" s="1223"/>
      <c r="E616" s="1223"/>
      <c r="F616" s="1223"/>
    </row>
    <row r="617" spans="1:6" ht="25.5" x14ac:dyDescent="0.2">
      <c r="A617" s="1221"/>
      <c r="B617" s="1222"/>
      <c r="C617" s="968" t="s">
        <v>6</v>
      </c>
      <c r="D617" s="969" t="s">
        <v>7</v>
      </c>
      <c r="E617" s="968" t="s">
        <v>8</v>
      </c>
      <c r="F617" s="968" t="s">
        <v>9</v>
      </c>
    </row>
    <row r="618" spans="1:6" x14ac:dyDescent="0.2">
      <c r="A618" s="939" t="s">
        <v>11</v>
      </c>
      <c r="B618" s="926" t="s">
        <v>12</v>
      </c>
      <c r="C618" s="975" t="s">
        <v>13</v>
      </c>
      <c r="D618" s="975" t="s">
        <v>14</v>
      </c>
      <c r="E618" s="975" t="s">
        <v>15</v>
      </c>
      <c r="F618" s="976"/>
    </row>
    <row r="619" spans="1:6" x14ac:dyDescent="0.2">
      <c r="A619" s="929" t="s">
        <v>22</v>
      </c>
      <c r="B619" s="928" t="s">
        <v>74</v>
      </c>
      <c r="C619" s="930"/>
      <c r="D619" s="930"/>
      <c r="E619" s="930"/>
      <c r="F619" s="970"/>
    </row>
    <row r="620" spans="1:6" x14ac:dyDescent="0.2">
      <c r="A620" s="905" t="s">
        <v>24</v>
      </c>
      <c r="B620" s="905" t="s">
        <v>75</v>
      </c>
      <c r="C620" s="930"/>
      <c r="D620" s="930"/>
      <c r="E620" s="930"/>
      <c r="F620" s="970"/>
    </row>
    <row r="621" spans="1:6" x14ac:dyDescent="0.2">
      <c r="A621" s="905" t="s">
        <v>26</v>
      </c>
      <c r="B621" s="905" t="s">
        <v>76</v>
      </c>
      <c r="C621" s="930"/>
      <c r="D621" s="930"/>
      <c r="E621" s="930"/>
      <c r="F621" s="970"/>
    </row>
    <row r="622" spans="1:6" x14ac:dyDescent="0.2">
      <c r="A622" s="905" t="s">
        <v>28</v>
      </c>
      <c r="B622" s="905" t="s">
        <v>77</v>
      </c>
      <c r="C622" s="930"/>
      <c r="D622" s="930"/>
      <c r="E622" s="930"/>
      <c r="F622" s="970"/>
    </row>
    <row r="623" spans="1:6" x14ac:dyDescent="0.2">
      <c r="A623" s="905" t="s">
        <v>30</v>
      </c>
      <c r="B623" s="905" t="s">
        <v>78</v>
      </c>
      <c r="C623" s="930"/>
      <c r="D623" s="930"/>
      <c r="E623" s="930"/>
      <c r="F623" s="970"/>
    </row>
    <row r="624" spans="1:6" x14ac:dyDescent="0.2">
      <c r="A624" s="905" t="s">
        <v>33</v>
      </c>
      <c r="B624" s="905" t="s">
        <v>79</v>
      </c>
      <c r="C624" s="930"/>
      <c r="D624" s="930"/>
      <c r="E624" s="930"/>
      <c r="F624" s="970"/>
    </row>
    <row r="625" spans="1:6" x14ac:dyDescent="0.2">
      <c r="A625" s="905" t="s">
        <v>36</v>
      </c>
      <c r="B625" s="905" t="s">
        <v>80</v>
      </c>
      <c r="C625" s="930"/>
      <c r="D625" s="930"/>
      <c r="E625" s="930"/>
      <c r="F625" s="970"/>
    </row>
    <row r="626" spans="1:6" x14ac:dyDescent="0.2">
      <c r="A626" s="905" t="s">
        <v>38</v>
      </c>
      <c r="B626" s="905" t="s">
        <v>81</v>
      </c>
      <c r="C626" s="930">
        <v>0</v>
      </c>
      <c r="D626" s="930"/>
      <c r="E626" s="930"/>
      <c r="F626" s="970"/>
    </row>
    <row r="627" spans="1:6" x14ac:dyDescent="0.2">
      <c r="A627" s="905" t="s">
        <v>40</v>
      </c>
      <c r="B627" s="905" t="s">
        <v>82</v>
      </c>
      <c r="C627" s="930"/>
      <c r="D627" s="930"/>
      <c r="E627" s="930"/>
      <c r="F627" s="970"/>
    </row>
    <row r="628" spans="1:6" x14ac:dyDescent="0.2">
      <c r="A628" s="905" t="s">
        <v>42</v>
      </c>
      <c r="B628" s="905" t="s">
        <v>83</v>
      </c>
      <c r="C628" s="930"/>
      <c r="D628" s="930"/>
      <c r="E628" s="930"/>
      <c r="F628" s="970"/>
    </row>
    <row r="629" spans="1:6" x14ac:dyDescent="0.2">
      <c r="A629" s="905" t="s">
        <v>45</v>
      </c>
      <c r="B629" s="905" t="s">
        <v>139</v>
      </c>
      <c r="C629" s="931"/>
      <c r="D629" s="931"/>
      <c r="E629" s="930"/>
      <c r="F629" s="970"/>
    </row>
    <row r="630" spans="1:6" x14ac:dyDescent="0.2">
      <c r="A630" s="905" t="s">
        <v>48</v>
      </c>
      <c r="B630" s="905" t="s">
        <v>85</v>
      </c>
      <c r="C630" s="931"/>
      <c r="D630" s="931"/>
      <c r="E630" s="930"/>
      <c r="F630" s="970"/>
    </row>
    <row r="631" spans="1:6" x14ac:dyDescent="0.2">
      <c r="A631" s="905" t="s">
        <v>50</v>
      </c>
      <c r="B631" s="905" t="s">
        <v>140</v>
      </c>
      <c r="C631" s="931"/>
      <c r="D631" s="931"/>
      <c r="E631" s="930"/>
      <c r="F631" s="970"/>
    </row>
    <row r="632" spans="1:6" x14ac:dyDescent="0.2">
      <c r="A632" s="905" t="s">
        <v>52</v>
      </c>
      <c r="B632" s="905" t="s">
        <v>87</v>
      </c>
      <c r="C632" s="931"/>
      <c r="D632" s="931"/>
      <c r="E632" s="930"/>
      <c r="F632" s="970"/>
    </row>
    <row r="633" spans="1:6" x14ac:dyDescent="0.2">
      <c r="A633" s="905" t="s">
        <v>54</v>
      </c>
      <c r="B633" s="905" t="s">
        <v>88</v>
      </c>
      <c r="C633" s="930">
        <v>6062000</v>
      </c>
      <c r="D633" s="930">
        <v>6357300</v>
      </c>
      <c r="E633" s="930">
        <v>5162053</v>
      </c>
      <c r="F633" s="970"/>
    </row>
    <row r="634" spans="1:6" x14ac:dyDescent="0.2">
      <c r="A634" s="929" t="s">
        <v>57</v>
      </c>
      <c r="B634" s="928" t="s">
        <v>89</v>
      </c>
      <c r="C634" s="931">
        <v>6062000</v>
      </c>
      <c r="D634" s="931">
        <v>6357300</v>
      </c>
      <c r="E634" s="931">
        <v>5162053</v>
      </c>
      <c r="F634" s="971"/>
    </row>
    <row r="635" spans="1:6" x14ac:dyDescent="0.2">
      <c r="A635" s="929"/>
      <c r="B635" s="928"/>
      <c r="C635" s="930"/>
      <c r="D635" s="930"/>
      <c r="E635" s="930"/>
      <c r="F635" s="970"/>
    </row>
    <row r="636" spans="1:6" x14ac:dyDescent="0.2">
      <c r="A636" s="929" t="s">
        <v>60</v>
      </c>
      <c r="B636" s="928" t="s">
        <v>90</v>
      </c>
      <c r="C636" s="930"/>
      <c r="D636" s="930"/>
      <c r="E636" s="930"/>
      <c r="F636" s="970"/>
    </row>
    <row r="637" spans="1:6" x14ac:dyDescent="0.2">
      <c r="A637" s="905" t="s">
        <v>61</v>
      </c>
      <c r="B637" s="905" t="s">
        <v>91</v>
      </c>
      <c r="C637" s="930">
        <v>0</v>
      </c>
      <c r="D637" s="930"/>
      <c r="E637" s="930"/>
      <c r="F637" s="970"/>
    </row>
    <row r="638" spans="1:6" x14ac:dyDescent="0.2">
      <c r="A638" s="905" t="s">
        <v>64</v>
      </c>
      <c r="B638" s="905" t="s">
        <v>92</v>
      </c>
      <c r="C638" s="930"/>
      <c r="D638" s="930"/>
      <c r="E638" s="930"/>
      <c r="F638" s="970"/>
    </row>
    <row r="639" spans="1:6" x14ac:dyDescent="0.2">
      <c r="A639" s="905" t="s">
        <v>93</v>
      </c>
      <c r="B639" s="905" t="s">
        <v>94</v>
      </c>
      <c r="C639" s="931">
        <v>0</v>
      </c>
      <c r="D639" s="931">
        <v>0</v>
      </c>
      <c r="E639" s="931">
        <v>0</v>
      </c>
      <c r="F639" s="971"/>
    </row>
    <row r="640" spans="1:6" x14ac:dyDescent="0.2">
      <c r="A640" s="905" t="s">
        <v>95</v>
      </c>
      <c r="B640" s="905" t="s">
        <v>96</v>
      </c>
      <c r="C640" s="930"/>
      <c r="D640" s="930"/>
      <c r="E640" s="930"/>
      <c r="F640" s="970"/>
    </row>
    <row r="641" spans="1:6" x14ac:dyDescent="0.2">
      <c r="A641" s="905" t="s">
        <v>69</v>
      </c>
      <c r="B641" s="905" t="s">
        <v>97</v>
      </c>
      <c r="C641" s="930"/>
      <c r="D641" s="930"/>
      <c r="E641" s="930"/>
      <c r="F641" s="970"/>
    </row>
    <row r="642" spans="1:6" x14ac:dyDescent="0.2">
      <c r="A642" s="905" t="s">
        <v>98</v>
      </c>
      <c r="B642" s="905" t="s">
        <v>99</v>
      </c>
      <c r="C642" s="930"/>
      <c r="D642" s="930"/>
      <c r="E642" s="930"/>
      <c r="F642" s="970"/>
    </row>
    <row r="643" spans="1:6" x14ac:dyDescent="0.2">
      <c r="A643" s="905" t="s">
        <v>100</v>
      </c>
      <c r="B643" s="905" t="s">
        <v>101</v>
      </c>
      <c r="C643" s="930"/>
      <c r="D643" s="930"/>
      <c r="E643" s="930"/>
      <c r="F643" s="970"/>
    </row>
    <row r="644" spans="1:6" x14ac:dyDescent="0.2">
      <c r="A644" s="905" t="s">
        <v>102</v>
      </c>
      <c r="B644" s="905" t="s">
        <v>103</v>
      </c>
      <c r="C644" s="930"/>
      <c r="D644" s="930"/>
      <c r="E644" s="930"/>
      <c r="F644" s="970"/>
    </row>
    <row r="645" spans="1:6" x14ac:dyDescent="0.2">
      <c r="A645" s="905" t="s">
        <v>104</v>
      </c>
      <c r="B645" s="905" t="s">
        <v>105</v>
      </c>
      <c r="C645" s="930"/>
      <c r="D645" s="930"/>
      <c r="E645" s="930"/>
      <c r="F645" s="970"/>
    </row>
    <row r="646" spans="1:6" x14ac:dyDescent="0.2">
      <c r="A646" s="905" t="s">
        <v>106</v>
      </c>
      <c r="B646" s="905" t="s">
        <v>107</v>
      </c>
      <c r="C646" s="930"/>
      <c r="D646" s="930"/>
      <c r="E646" s="930"/>
      <c r="F646" s="970"/>
    </row>
    <row r="647" spans="1:6" x14ac:dyDescent="0.2">
      <c r="A647" s="905" t="s">
        <v>108</v>
      </c>
      <c r="C647" s="930"/>
      <c r="D647" s="930"/>
      <c r="E647" s="930"/>
      <c r="F647" s="970"/>
    </row>
    <row r="648" spans="1:6" x14ac:dyDescent="0.2">
      <c r="A648" s="905" t="s">
        <v>109</v>
      </c>
      <c r="C648" s="931">
        <v>0</v>
      </c>
      <c r="D648" s="931">
        <v>0</v>
      </c>
      <c r="E648" s="931">
        <v>0</v>
      </c>
      <c r="F648" s="971"/>
    </row>
    <row r="649" spans="1:6" x14ac:dyDescent="0.2">
      <c r="A649" s="929" t="s">
        <v>110</v>
      </c>
      <c r="B649" s="928" t="s">
        <v>111</v>
      </c>
      <c r="C649" s="931">
        <v>0</v>
      </c>
      <c r="D649" s="931">
        <v>0</v>
      </c>
      <c r="E649" s="931">
        <v>0</v>
      </c>
      <c r="F649" s="971"/>
    </row>
    <row r="650" spans="1:6" ht="25.5" x14ac:dyDescent="0.2">
      <c r="A650" s="929" t="s">
        <v>112</v>
      </c>
      <c r="B650" s="932" t="s">
        <v>113</v>
      </c>
      <c r="C650" s="931">
        <v>6062000</v>
      </c>
      <c r="D650" s="931">
        <v>6357300</v>
      </c>
      <c r="E650" s="931">
        <v>5162053</v>
      </c>
      <c r="F650" s="971"/>
    </row>
    <row r="651" spans="1:6" x14ac:dyDescent="0.2">
      <c r="A651" s="929"/>
      <c r="B651" s="932"/>
      <c r="C651" s="930"/>
      <c r="D651" s="930"/>
      <c r="E651" s="930"/>
      <c r="F651" s="970"/>
    </row>
    <row r="652" spans="1:6" x14ac:dyDescent="0.2">
      <c r="A652" s="929" t="s">
        <v>114</v>
      </c>
      <c r="B652" s="928" t="s">
        <v>115</v>
      </c>
      <c r="C652" s="930"/>
      <c r="D652" s="930"/>
      <c r="E652" s="930"/>
      <c r="F652" s="970"/>
    </row>
    <row r="653" spans="1:6" x14ac:dyDescent="0.2">
      <c r="A653" s="905" t="s">
        <v>116</v>
      </c>
      <c r="B653" s="905" t="s">
        <v>117</v>
      </c>
      <c r="C653" s="930"/>
      <c r="D653" s="930"/>
      <c r="E653" s="930"/>
      <c r="F653" s="970"/>
    </row>
    <row r="654" spans="1:6" x14ac:dyDescent="0.2">
      <c r="A654" s="905" t="s">
        <v>118</v>
      </c>
      <c r="B654" s="905" t="s">
        <v>119</v>
      </c>
      <c r="C654" s="930"/>
      <c r="D654" s="930"/>
      <c r="E654" s="930"/>
      <c r="F654" s="970"/>
    </row>
    <row r="655" spans="1:6" x14ac:dyDescent="0.2">
      <c r="A655" s="905" t="s">
        <v>120</v>
      </c>
      <c r="B655" s="905" t="s">
        <v>121</v>
      </c>
      <c r="C655" s="930"/>
      <c r="D655" s="930"/>
      <c r="E655" s="930"/>
      <c r="F655" s="970"/>
    </row>
    <row r="656" spans="1:6" x14ac:dyDescent="0.2">
      <c r="A656" s="905" t="s">
        <v>122</v>
      </c>
      <c r="B656" s="905" t="s">
        <v>123</v>
      </c>
      <c r="C656" s="930"/>
      <c r="D656" s="930"/>
      <c r="E656" s="930"/>
      <c r="F656" s="970"/>
    </row>
    <row r="657" spans="1:6" x14ac:dyDescent="0.2">
      <c r="A657" s="905" t="s">
        <v>124</v>
      </c>
      <c r="B657" s="933" t="s">
        <v>125</v>
      </c>
      <c r="C657" s="930"/>
      <c r="D657" s="930"/>
      <c r="E657" s="930"/>
      <c r="F657" s="970"/>
    </row>
    <row r="658" spans="1:6" x14ac:dyDescent="0.2">
      <c r="A658" s="905" t="s">
        <v>126</v>
      </c>
      <c r="B658" s="933" t="s">
        <v>127</v>
      </c>
      <c r="C658" s="930"/>
      <c r="D658" s="930"/>
      <c r="E658" s="930"/>
      <c r="F658" s="970"/>
    </row>
    <row r="659" spans="1:6" x14ac:dyDescent="0.2">
      <c r="A659" s="905" t="s">
        <v>128</v>
      </c>
      <c r="B659" s="905" t="s">
        <v>129</v>
      </c>
      <c r="C659" s="930"/>
      <c r="D659" s="930"/>
      <c r="E659" s="930"/>
      <c r="F659" s="970"/>
    </row>
    <row r="660" spans="1:6" x14ac:dyDescent="0.2">
      <c r="A660" s="905" t="s">
        <v>130</v>
      </c>
      <c r="B660" s="905" t="s">
        <v>131</v>
      </c>
      <c r="C660" s="930"/>
      <c r="D660" s="930"/>
      <c r="E660" s="930"/>
      <c r="F660" s="970"/>
    </row>
    <row r="661" spans="1:6" x14ac:dyDescent="0.2">
      <c r="A661" s="929" t="s">
        <v>132</v>
      </c>
      <c r="B661" s="928" t="s">
        <v>136</v>
      </c>
      <c r="C661" s="931">
        <v>0</v>
      </c>
      <c r="D661" s="931">
        <v>0</v>
      </c>
      <c r="E661" s="931">
        <v>0</v>
      </c>
      <c r="F661" s="971"/>
    </row>
    <row r="662" spans="1:6" x14ac:dyDescent="0.2">
      <c r="A662" s="929"/>
      <c r="B662" s="928"/>
      <c r="C662" s="930"/>
      <c r="D662" s="930"/>
      <c r="E662" s="930"/>
      <c r="F662" s="970"/>
    </row>
    <row r="663" spans="1:6" x14ac:dyDescent="0.2">
      <c r="A663" s="929" t="s">
        <v>134</v>
      </c>
      <c r="B663" s="972" t="s">
        <v>135</v>
      </c>
      <c r="C663" s="931">
        <v>6062000</v>
      </c>
      <c r="D663" s="931">
        <v>6357300</v>
      </c>
      <c r="E663" s="931">
        <v>5162053</v>
      </c>
      <c r="F663" s="971"/>
    </row>
    <row r="664" spans="1:6" x14ac:dyDescent="0.2">
      <c r="A664" s="929"/>
      <c r="B664" s="904"/>
      <c r="C664" s="930"/>
      <c r="D664" s="930"/>
      <c r="E664" s="930"/>
    </row>
    <row r="665" spans="1:6" x14ac:dyDescent="0.2">
      <c r="A665" s="929"/>
      <c r="B665" s="904"/>
      <c r="C665" s="930"/>
      <c r="D665" s="930"/>
      <c r="E665" s="930"/>
    </row>
    <row r="666" spans="1:6" x14ac:dyDescent="0.2">
      <c r="A666" s="929"/>
      <c r="B666" s="904"/>
      <c r="C666" s="930"/>
      <c r="D666" s="930"/>
      <c r="E666" s="930"/>
    </row>
    <row r="667" spans="1:6" x14ac:dyDescent="0.2">
      <c r="A667" s="929"/>
      <c r="B667" s="904"/>
      <c r="C667" s="930"/>
      <c r="D667" s="930"/>
      <c r="E667" s="930"/>
    </row>
    <row r="668" spans="1:6" x14ac:dyDescent="0.2">
      <c r="A668" s="929"/>
      <c r="B668" s="904"/>
      <c r="C668" s="930"/>
      <c r="D668" s="930"/>
      <c r="E668" s="930"/>
    </row>
    <row r="669" spans="1:6" x14ac:dyDescent="0.2">
      <c r="A669" s="929"/>
      <c r="B669" s="904"/>
      <c r="C669" s="930"/>
      <c r="D669" s="930"/>
      <c r="E669" s="930"/>
    </row>
    <row r="670" spans="1:6" x14ac:dyDescent="0.2">
      <c r="A670" s="929"/>
      <c r="B670" s="904"/>
      <c r="C670" s="930"/>
      <c r="D670" s="930"/>
      <c r="E670" s="930"/>
    </row>
    <row r="671" spans="1:6" x14ac:dyDescent="0.2">
      <c r="A671" s="929"/>
      <c r="B671" s="904"/>
      <c r="C671" s="930"/>
      <c r="D671" s="930"/>
      <c r="E671" s="930"/>
    </row>
    <row r="672" spans="1:6" x14ac:dyDescent="0.2">
      <c r="A672" s="929"/>
      <c r="B672" s="904"/>
      <c r="C672" s="930"/>
      <c r="D672" s="930"/>
      <c r="E672" s="930"/>
    </row>
    <row r="673" spans="1:6" x14ac:dyDescent="0.2">
      <c r="A673" s="929"/>
      <c r="B673" s="904"/>
      <c r="C673" s="930"/>
      <c r="D673" s="930"/>
      <c r="E673" s="930"/>
    </row>
    <row r="674" spans="1:6" x14ac:dyDescent="0.2">
      <c r="A674" s="1219" t="s">
        <v>1083</v>
      </c>
      <c r="B674" s="1219"/>
      <c r="C674" s="1219"/>
      <c r="D674" s="1219"/>
      <c r="E674" s="1219"/>
      <c r="F674" s="929"/>
    </row>
    <row r="675" spans="1:6" x14ac:dyDescent="0.2">
      <c r="A675" s="973"/>
      <c r="B675" s="973"/>
      <c r="C675" s="973"/>
      <c r="D675" s="973"/>
      <c r="E675" s="973"/>
      <c r="F675" s="929"/>
    </row>
    <row r="676" spans="1:6" x14ac:dyDescent="0.2">
      <c r="A676" s="1220" t="s">
        <v>1061</v>
      </c>
      <c r="B676" s="1220"/>
      <c r="C676" s="1220"/>
      <c r="D676" s="1220"/>
      <c r="E676" s="1220"/>
      <c r="F676" s="926"/>
    </row>
    <row r="677" spans="1:6" x14ac:dyDescent="0.2">
      <c r="B677" s="926"/>
      <c r="C677" s="974"/>
      <c r="D677" s="974" t="s">
        <v>161</v>
      </c>
      <c r="E677" s="974"/>
      <c r="F677" s="926" t="s">
        <v>72</v>
      </c>
    </row>
    <row r="678" spans="1:6" ht="13.5" customHeight="1" x14ac:dyDescent="0.2">
      <c r="A678" s="1221" t="s">
        <v>2</v>
      </c>
      <c r="B678" s="1222" t="s">
        <v>73</v>
      </c>
      <c r="C678" s="1223" t="s">
        <v>162</v>
      </c>
      <c r="D678" s="1223"/>
      <c r="E678" s="1223"/>
      <c r="F678" s="1223"/>
    </row>
    <row r="679" spans="1:6" ht="25.5" x14ac:dyDescent="0.2">
      <c r="A679" s="1221"/>
      <c r="B679" s="1222"/>
      <c r="C679" s="968" t="s">
        <v>6</v>
      </c>
      <c r="D679" s="969" t="s">
        <v>7</v>
      </c>
      <c r="E679" s="968" t="s">
        <v>8</v>
      </c>
      <c r="F679" s="968" t="s">
        <v>9</v>
      </c>
    </row>
    <row r="680" spans="1:6" x14ac:dyDescent="0.2">
      <c r="A680" s="939" t="s">
        <v>11</v>
      </c>
      <c r="B680" s="926" t="s">
        <v>12</v>
      </c>
      <c r="C680" s="975" t="s">
        <v>13</v>
      </c>
      <c r="D680" s="975" t="s">
        <v>14</v>
      </c>
      <c r="E680" s="975" t="s">
        <v>15</v>
      </c>
      <c r="F680" s="976"/>
    </row>
    <row r="681" spans="1:6" x14ac:dyDescent="0.2">
      <c r="A681" s="929" t="s">
        <v>22</v>
      </c>
      <c r="B681" s="928" t="s">
        <v>74</v>
      </c>
      <c r="C681" s="930"/>
      <c r="D681" s="930"/>
      <c r="E681" s="930"/>
      <c r="F681" s="970"/>
    </row>
    <row r="682" spans="1:6" x14ac:dyDescent="0.2">
      <c r="A682" s="905" t="s">
        <v>24</v>
      </c>
      <c r="B682" s="905" t="s">
        <v>75</v>
      </c>
      <c r="C682" s="930">
        <v>9213820</v>
      </c>
      <c r="D682" s="930">
        <v>9878134</v>
      </c>
      <c r="E682" s="930">
        <v>8446877</v>
      </c>
      <c r="F682" s="970"/>
    </row>
    <row r="683" spans="1:6" x14ac:dyDescent="0.2">
      <c r="A683" s="905" t="s">
        <v>26</v>
      </c>
      <c r="B683" s="905" t="s">
        <v>76</v>
      </c>
      <c r="C683" s="930">
        <v>1608300</v>
      </c>
      <c r="D683" s="930">
        <v>1691550</v>
      </c>
      <c r="E683" s="930">
        <v>1529740</v>
      </c>
      <c r="F683" s="970"/>
    </row>
    <row r="684" spans="1:6" x14ac:dyDescent="0.2">
      <c r="A684" s="905" t="s">
        <v>28</v>
      </c>
      <c r="B684" s="905" t="s">
        <v>77</v>
      </c>
      <c r="C684" s="930">
        <v>4289098</v>
      </c>
      <c r="D684" s="930">
        <v>7283957</v>
      </c>
      <c r="E684" s="930">
        <v>6953032</v>
      </c>
      <c r="F684" s="970"/>
    </row>
    <row r="685" spans="1:6" x14ac:dyDescent="0.2">
      <c r="A685" s="905" t="s">
        <v>30</v>
      </c>
      <c r="B685" s="905" t="s">
        <v>78</v>
      </c>
      <c r="C685" s="930"/>
      <c r="D685" s="930"/>
      <c r="E685" s="930"/>
      <c r="F685" s="970"/>
    </row>
    <row r="686" spans="1:6" x14ac:dyDescent="0.2">
      <c r="A686" s="905" t="s">
        <v>33</v>
      </c>
      <c r="B686" s="905" t="s">
        <v>79</v>
      </c>
      <c r="C686" s="930"/>
      <c r="D686" s="930"/>
      <c r="E686" s="930"/>
      <c r="F686" s="970"/>
    </row>
    <row r="687" spans="1:6" x14ac:dyDescent="0.2">
      <c r="A687" s="905" t="s">
        <v>36</v>
      </c>
      <c r="B687" s="905" t="s">
        <v>80</v>
      </c>
      <c r="C687" s="930"/>
      <c r="D687" s="930"/>
      <c r="E687" s="930"/>
      <c r="F687" s="970"/>
    </row>
    <row r="688" spans="1:6" x14ac:dyDescent="0.2">
      <c r="A688" s="905" t="s">
        <v>38</v>
      </c>
      <c r="B688" s="905" t="s">
        <v>81</v>
      </c>
      <c r="C688" s="930"/>
      <c r="D688" s="930"/>
      <c r="E688" s="930"/>
      <c r="F688" s="970"/>
    </row>
    <row r="689" spans="1:6" x14ac:dyDescent="0.2">
      <c r="A689" s="905" t="s">
        <v>40</v>
      </c>
      <c r="B689" s="905" t="s">
        <v>82</v>
      </c>
      <c r="C689" s="930"/>
      <c r="D689" s="930"/>
      <c r="E689" s="930"/>
      <c r="F689" s="970"/>
    </row>
    <row r="690" spans="1:6" x14ac:dyDescent="0.2">
      <c r="A690" s="905" t="s">
        <v>42</v>
      </c>
      <c r="B690" s="905" t="s">
        <v>83</v>
      </c>
      <c r="C690" s="930"/>
      <c r="D690" s="930"/>
      <c r="E690" s="930"/>
      <c r="F690" s="970"/>
    </row>
    <row r="691" spans="1:6" x14ac:dyDescent="0.2">
      <c r="A691" s="905" t="s">
        <v>45</v>
      </c>
      <c r="B691" s="905" t="s">
        <v>139</v>
      </c>
      <c r="C691" s="931"/>
      <c r="D691" s="931"/>
      <c r="E691" s="930">
        <v>0</v>
      </c>
      <c r="F691" s="970"/>
    </row>
    <row r="692" spans="1:6" x14ac:dyDescent="0.2">
      <c r="A692" s="905" t="s">
        <v>48</v>
      </c>
      <c r="B692" s="905" t="s">
        <v>85</v>
      </c>
      <c r="C692" s="931"/>
      <c r="D692" s="931"/>
      <c r="E692" s="930"/>
      <c r="F692" s="970"/>
    </row>
    <row r="693" spans="1:6" x14ac:dyDescent="0.2">
      <c r="A693" s="905" t="s">
        <v>50</v>
      </c>
      <c r="B693" s="905" t="s">
        <v>140</v>
      </c>
      <c r="C693" s="931">
        <v>500000</v>
      </c>
      <c r="D693" s="931">
        <v>500000</v>
      </c>
      <c r="E693" s="930">
        <v>0</v>
      </c>
      <c r="F693" s="970">
        <v>0</v>
      </c>
    </row>
    <row r="694" spans="1:6" x14ac:dyDescent="0.2">
      <c r="A694" s="905" t="s">
        <v>52</v>
      </c>
      <c r="B694" s="905" t="s">
        <v>87</v>
      </c>
      <c r="C694" s="931"/>
      <c r="D694" s="931"/>
      <c r="E694" s="930"/>
      <c r="F694" s="970"/>
    </row>
    <row r="695" spans="1:6" x14ac:dyDescent="0.2">
      <c r="A695" s="905" t="s">
        <v>54</v>
      </c>
      <c r="B695" s="905" t="s">
        <v>88</v>
      </c>
      <c r="C695" s="930"/>
      <c r="D695" s="930"/>
      <c r="E695" s="930"/>
      <c r="F695" s="970"/>
    </row>
    <row r="696" spans="1:6" x14ac:dyDescent="0.2">
      <c r="A696" s="929" t="s">
        <v>57</v>
      </c>
      <c r="B696" s="928" t="s">
        <v>89</v>
      </c>
      <c r="C696" s="931">
        <f>SUM(C682:C695)</f>
        <v>15611218</v>
      </c>
      <c r="D696" s="931">
        <f t="shared" ref="D696:E696" si="7">SUM(D682:D695)</f>
        <v>19353641</v>
      </c>
      <c r="E696" s="931">
        <f t="shared" si="7"/>
        <v>16929649</v>
      </c>
      <c r="F696" s="971"/>
    </row>
    <row r="697" spans="1:6" x14ac:dyDescent="0.2">
      <c r="A697" s="929"/>
      <c r="B697" s="928"/>
      <c r="C697" s="930"/>
      <c r="D697" s="930"/>
      <c r="E697" s="930"/>
      <c r="F697" s="970"/>
    </row>
    <row r="698" spans="1:6" x14ac:dyDescent="0.2">
      <c r="A698" s="929" t="s">
        <v>60</v>
      </c>
      <c r="B698" s="928" t="s">
        <v>90</v>
      </c>
      <c r="C698" s="930"/>
      <c r="D698" s="930"/>
      <c r="E698" s="930"/>
      <c r="F698" s="970"/>
    </row>
    <row r="699" spans="1:6" x14ac:dyDescent="0.2">
      <c r="A699" s="905" t="s">
        <v>61</v>
      </c>
      <c r="B699" s="905" t="s">
        <v>91</v>
      </c>
      <c r="C699" s="930">
        <v>1270000</v>
      </c>
      <c r="D699" s="930">
        <v>5188824</v>
      </c>
      <c r="E699" s="930">
        <v>466389</v>
      </c>
      <c r="F699" s="970"/>
    </row>
    <row r="700" spans="1:6" x14ac:dyDescent="0.2">
      <c r="A700" s="905" t="s">
        <v>64</v>
      </c>
      <c r="B700" s="905" t="s">
        <v>92</v>
      </c>
      <c r="C700" s="930"/>
      <c r="D700" s="930"/>
      <c r="E700" s="930">
        <v>1189750</v>
      </c>
      <c r="F700" s="970"/>
    </row>
    <row r="701" spans="1:6" x14ac:dyDescent="0.2">
      <c r="A701" s="905" t="s">
        <v>93</v>
      </c>
      <c r="B701" s="905" t="s">
        <v>94</v>
      </c>
      <c r="C701" s="931">
        <v>0</v>
      </c>
      <c r="D701" s="931">
        <v>0</v>
      </c>
      <c r="E701" s="931">
        <v>0</v>
      </c>
      <c r="F701" s="971"/>
    </row>
    <row r="702" spans="1:6" x14ac:dyDescent="0.2">
      <c r="A702" s="905" t="s">
        <v>95</v>
      </c>
      <c r="B702" s="905" t="s">
        <v>96</v>
      </c>
      <c r="C702" s="930"/>
      <c r="D702" s="930"/>
      <c r="E702" s="930"/>
      <c r="F702" s="970"/>
    </row>
    <row r="703" spans="1:6" x14ac:dyDescent="0.2">
      <c r="A703" s="905" t="s">
        <v>69</v>
      </c>
      <c r="B703" s="905" t="s">
        <v>97</v>
      </c>
      <c r="C703" s="930"/>
      <c r="D703" s="930"/>
      <c r="E703" s="930"/>
      <c r="F703" s="970"/>
    </row>
    <row r="704" spans="1:6" x14ac:dyDescent="0.2">
      <c r="A704" s="905" t="s">
        <v>98</v>
      </c>
      <c r="B704" s="905" t="s">
        <v>99</v>
      </c>
      <c r="C704" s="930"/>
      <c r="D704" s="930"/>
      <c r="E704" s="930"/>
      <c r="F704" s="970"/>
    </row>
    <row r="705" spans="1:6" x14ac:dyDescent="0.2">
      <c r="A705" s="905" t="s">
        <v>100</v>
      </c>
      <c r="B705" s="905" t="s">
        <v>101</v>
      </c>
      <c r="C705" s="930"/>
      <c r="D705" s="930"/>
      <c r="E705" s="930"/>
      <c r="F705" s="970"/>
    </row>
    <row r="706" spans="1:6" x14ac:dyDescent="0.2">
      <c r="A706" s="905" t="s">
        <v>102</v>
      </c>
      <c r="B706" s="905" t="s">
        <v>103</v>
      </c>
      <c r="C706" s="930"/>
      <c r="D706" s="930"/>
      <c r="E706" s="930"/>
      <c r="F706" s="970"/>
    </row>
    <row r="707" spans="1:6" x14ac:dyDescent="0.2">
      <c r="A707" s="905" t="s">
        <v>104</v>
      </c>
      <c r="B707" s="905" t="s">
        <v>105</v>
      </c>
      <c r="C707" s="930"/>
      <c r="D707" s="930"/>
      <c r="E707" s="930"/>
      <c r="F707" s="970"/>
    </row>
    <row r="708" spans="1:6" x14ac:dyDescent="0.2">
      <c r="A708" s="905" t="s">
        <v>106</v>
      </c>
      <c r="B708" s="905" t="s">
        <v>107</v>
      </c>
      <c r="C708" s="930"/>
      <c r="D708" s="930"/>
      <c r="E708" s="930"/>
      <c r="F708" s="970"/>
    </row>
    <row r="709" spans="1:6" x14ac:dyDescent="0.2">
      <c r="A709" s="905" t="s">
        <v>108</v>
      </c>
      <c r="C709" s="930"/>
      <c r="D709" s="930"/>
      <c r="E709" s="930"/>
      <c r="F709" s="970"/>
    </row>
    <row r="710" spans="1:6" x14ac:dyDescent="0.2">
      <c r="A710" s="905" t="s">
        <v>109</v>
      </c>
      <c r="C710" s="1179">
        <v>0</v>
      </c>
      <c r="D710" s="1179">
        <v>0</v>
      </c>
      <c r="E710" s="1179">
        <v>0</v>
      </c>
      <c r="F710" s="971"/>
    </row>
    <row r="711" spans="1:6" x14ac:dyDescent="0.2">
      <c r="A711" s="929" t="s">
        <v>110</v>
      </c>
      <c r="B711" s="928" t="s">
        <v>111</v>
      </c>
      <c r="C711" s="1179">
        <f>SUM(C699:C710)</f>
        <v>1270000</v>
      </c>
      <c r="D711" s="1179">
        <f t="shared" ref="D711:E711" si="8">SUM(D699:D710)</f>
        <v>5188824</v>
      </c>
      <c r="E711" s="1179">
        <f t="shared" si="8"/>
        <v>1656139</v>
      </c>
      <c r="F711" s="971"/>
    </row>
    <row r="712" spans="1:6" ht="25.5" x14ac:dyDescent="0.2">
      <c r="A712" s="929" t="s">
        <v>112</v>
      </c>
      <c r="B712" s="932" t="s">
        <v>113</v>
      </c>
      <c r="C712" s="931">
        <f>C696+C711</f>
        <v>16881218</v>
      </c>
      <c r="D712" s="931">
        <f>D696+D711</f>
        <v>24542465</v>
      </c>
      <c r="E712" s="931">
        <f>E696+E711</f>
        <v>18585788</v>
      </c>
      <c r="F712" s="971"/>
    </row>
    <row r="713" spans="1:6" x14ac:dyDescent="0.2">
      <c r="A713" s="929"/>
      <c r="B713" s="932"/>
      <c r="C713" s="930"/>
      <c r="D713" s="930"/>
      <c r="E713" s="930"/>
      <c r="F713" s="970"/>
    </row>
    <row r="714" spans="1:6" x14ac:dyDescent="0.2">
      <c r="A714" s="929" t="s">
        <v>114</v>
      </c>
      <c r="B714" s="928" t="s">
        <v>115</v>
      </c>
      <c r="C714" s="930"/>
      <c r="D714" s="930"/>
      <c r="E714" s="930"/>
      <c r="F714" s="970"/>
    </row>
    <row r="715" spans="1:6" x14ac:dyDescent="0.2">
      <c r="A715" s="905" t="s">
        <v>116</v>
      </c>
      <c r="B715" s="905" t="s">
        <v>117</v>
      </c>
      <c r="C715" s="930"/>
      <c r="D715" s="930"/>
      <c r="E715" s="930"/>
      <c r="F715" s="970"/>
    </row>
    <row r="716" spans="1:6" x14ac:dyDescent="0.2">
      <c r="A716" s="905" t="s">
        <v>118</v>
      </c>
      <c r="B716" s="905" t="s">
        <v>119</v>
      </c>
      <c r="C716" s="930"/>
      <c r="D716" s="930"/>
      <c r="E716" s="930"/>
      <c r="F716" s="970"/>
    </row>
    <row r="717" spans="1:6" x14ac:dyDescent="0.2">
      <c r="A717" s="905" t="s">
        <v>120</v>
      </c>
      <c r="B717" s="905" t="s">
        <v>121</v>
      </c>
      <c r="C717" s="930"/>
      <c r="D717" s="930"/>
      <c r="E717" s="930"/>
      <c r="F717" s="970"/>
    </row>
    <row r="718" spans="1:6" x14ac:dyDescent="0.2">
      <c r="A718" s="905" t="s">
        <v>122</v>
      </c>
      <c r="B718" s="905" t="s">
        <v>123</v>
      </c>
      <c r="C718" s="930"/>
      <c r="D718" s="930"/>
      <c r="E718" s="930"/>
      <c r="F718" s="970"/>
    </row>
    <row r="719" spans="1:6" x14ac:dyDescent="0.2">
      <c r="A719" s="905" t="s">
        <v>124</v>
      </c>
      <c r="B719" s="933" t="s">
        <v>125</v>
      </c>
      <c r="C719" s="930"/>
      <c r="D719" s="930"/>
      <c r="E719" s="930"/>
      <c r="F719" s="970"/>
    </row>
    <row r="720" spans="1:6" x14ac:dyDescent="0.2">
      <c r="A720" s="905" t="s">
        <v>126</v>
      </c>
      <c r="B720" s="933" t="s">
        <v>127</v>
      </c>
      <c r="C720" s="930"/>
      <c r="D720" s="930"/>
      <c r="E720" s="930"/>
      <c r="F720" s="970"/>
    </row>
    <row r="721" spans="1:6" x14ac:dyDescent="0.2">
      <c r="A721" s="905" t="s">
        <v>128</v>
      </c>
      <c r="B721" s="905" t="s">
        <v>129</v>
      </c>
      <c r="C721" s="930"/>
      <c r="D721" s="930"/>
      <c r="E721" s="930"/>
      <c r="F721" s="970"/>
    </row>
    <row r="722" spans="1:6" x14ac:dyDescent="0.2">
      <c r="A722" s="905" t="s">
        <v>130</v>
      </c>
      <c r="B722" s="905" t="s">
        <v>131</v>
      </c>
      <c r="C722" s="930"/>
      <c r="D722" s="930"/>
      <c r="E722" s="930"/>
      <c r="F722" s="970"/>
    </row>
    <row r="723" spans="1:6" x14ac:dyDescent="0.2">
      <c r="A723" s="929" t="s">
        <v>132</v>
      </c>
      <c r="B723" s="928" t="s">
        <v>136</v>
      </c>
      <c r="C723" s="931">
        <v>0</v>
      </c>
      <c r="D723" s="931">
        <v>0</v>
      </c>
      <c r="E723" s="931">
        <v>0</v>
      </c>
      <c r="F723" s="971"/>
    </row>
    <row r="724" spans="1:6" x14ac:dyDescent="0.2">
      <c r="A724" s="929"/>
      <c r="B724" s="928"/>
      <c r="C724" s="930"/>
      <c r="D724" s="930"/>
      <c r="E724" s="930"/>
      <c r="F724" s="970"/>
    </row>
    <row r="725" spans="1:6" x14ac:dyDescent="0.2">
      <c r="A725" s="929" t="s">
        <v>134</v>
      </c>
      <c r="B725" s="972" t="s">
        <v>135</v>
      </c>
      <c r="C725" s="931">
        <v>15241620</v>
      </c>
      <c r="D725" s="931">
        <v>22902867</v>
      </c>
      <c r="E725" s="931">
        <v>12545612</v>
      </c>
      <c r="F725" s="971"/>
    </row>
    <row r="726" spans="1:6" x14ac:dyDescent="0.2">
      <c r="A726" s="929"/>
      <c r="B726" s="904"/>
      <c r="C726" s="930"/>
      <c r="D726" s="930"/>
      <c r="E726" s="930"/>
    </row>
    <row r="727" spans="1:6" x14ac:dyDescent="0.2">
      <c r="A727" s="929"/>
      <c r="B727" s="904"/>
      <c r="C727" s="930"/>
      <c r="D727" s="930"/>
      <c r="E727" s="930"/>
    </row>
    <row r="728" spans="1:6" x14ac:dyDescent="0.2">
      <c r="A728" s="929"/>
      <c r="B728" s="904"/>
      <c r="C728" s="930"/>
      <c r="D728" s="930"/>
      <c r="E728" s="930"/>
    </row>
    <row r="729" spans="1:6" x14ac:dyDescent="0.2">
      <c r="A729" s="929"/>
      <c r="B729" s="904"/>
      <c r="C729" s="930"/>
      <c r="D729" s="930"/>
      <c r="E729" s="930"/>
    </row>
    <row r="730" spans="1:6" x14ac:dyDescent="0.2">
      <c r="A730" s="929"/>
      <c r="B730" s="904"/>
      <c r="C730" s="930"/>
      <c r="D730" s="930"/>
      <c r="E730" s="930"/>
    </row>
    <row r="731" spans="1:6" x14ac:dyDescent="0.2">
      <c r="A731" s="929"/>
      <c r="B731" s="904"/>
      <c r="C731" s="930"/>
      <c r="D731" s="930"/>
      <c r="E731" s="930"/>
    </row>
    <row r="732" spans="1:6" x14ac:dyDescent="0.2">
      <c r="A732" s="929"/>
      <c r="B732" s="904"/>
      <c r="C732" s="930"/>
      <c r="D732" s="930"/>
      <c r="E732" s="930"/>
    </row>
    <row r="733" spans="1:6" x14ac:dyDescent="0.2">
      <c r="A733" s="929"/>
      <c r="B733" s="904"/>
      <c r="C733" s="930"/>
      <c r="D733" s="930"/>
      <c r="E733" s="930"/>
    </row>
    <row r="734" spans="1:6" x14ac:dyDescent="0.2">
      <c r="A734" s="929"/>
      <c r="B734" s="904"/>
      <c r="C734" s="930"/>
      <c r="D734" s="930"/>
      <c r="E734" s="930"/>
    </row>
    <row r="735" spans="1:6" x14ac:dyDescent="0.2">
      <c r="A735" s="929"/>
      <c r="B735" s="904"/>
      <c r="C735" s="930"/>
      <c r="D735" s="930"/>
      <c r="E735" s="930"/>
    </row>
    <row r="736" spans="1:6" x14ac:dyDescent="0.2">
      <c r="A736" s="929"/>
      <c r="B736" s="904"/>
      <c r="C736" s="930"/>
      <c r="D736" s="930"/>
      <c r="E736" s="930"/>
    </row>
    <row r="737" spans="1:6" x14ac:dyDescent="0.2">
      <c r="A737" s="1219" t="s">
        <v>1084</v>
      </c>
      <c r="B737" s="1219"/>
      <c r="C737" s="1219"/>
      <c r="D737" s="1219"/>
      <c r="E737" s="1219"/>
      <c r="F737" s="929"/>
    </row>
    <row r="738" spans="1:6" x14ac:dyDescent="0.2">
      <c r="A738" s="973"/>
      <c r="B738" s="973"/>
      <c r="C738" s="973"/>
      <c r="D738" s="973"/>
      <c r="E738" s="973"/>
      <c r="F738" s="929"/>
    </row>
    <row r="739" spans="1:6" x14ac:dyDescent="0.2">
      <c r="A739" s="1220" t="s">
        <v>1061</v>
      </c>
      <c r="B739" s="1220"/>
      <c r="C739" s="1220"/>
      <c r="D739" s="1220"/>
      <c r="E739" s="1220"/>
      <c r="F739" s="926"/>
    </row>
    <row r="740" spans="1:6" x14ac:dyDescent="0.2">
      <c r="B740" s="926"/>
      <c r="C740" s="926"/>
      <c r="D740" s="974" t="s">
        <v>163</v>
      </c>
      <c r="E740" s="926"/>
      <c r="F740" s="926" t="s">
        <v>72</v>
      </c>
    </row>
    <row r="741" spans="1:6" ht="13.5" customHeight="1" x14ac:dyDescent="0.2">
      <c r="A741" s="1221" t="s">
        <v>2</v>
      </c>
      <c r="B741" s="1222" t="s">
        <v>73</v>
      </c>
      <c r="C741" s="1223" t="s">
        <v>164</v>
      </c>
      <c r="D741" s="1223"/>
      <c r="E741" s="1223"/>
      <c r="F741" s="1223"/>
    </row>
    <row r="742" spans="1:6" ht="25.5" x14ac:dyDescent="0.2">
      <c r="A742" s="1221"/>
      <c r="B742" s="1222"/>
      <c r="C742" s="968" t="s">
        <v>6</v>
      </c>
      <c r="D742" s="969" t="s">
        <v>7</v>
      </c>
      <c r="E742" s="968" t="s">
        <v>8</v>
      </c>
      <c r="F742" s="968" t="s">
        <v>9</v>
      </c>
    </row>
    <row r="743" spans="1:6" x14ac:dyDescent="0.2">
      <c r="A743" s="939" t="s">
        <v>11</v>
      </c>
      <c r="B743" s="926" t="s">
        <v>12</v>
      </c>
      <c r="C743" s="975" t="s">
        <v>13</v>
      </c>
      <c r="D743" s="975" t="s">
        <v>14</v>
      </c>
      <c r="E743" s="975" t="s">
        <v>15</v>
      </c>
      <c r="F743" s="976"/>
    </row>
    <row r="744" spans="1:6" x14ac:dyDescent="0.2">
      <c r="A744" s="929" t="s">
        <v>22</v>
      </c>
      <c r="B744" s="928" t="s">
        <v>74</v>
      </c>
      <c r="C744" s="930"/>
      <c r="D744" s="930"/>
      <c r="E744" s="930"/>
      <c r="F744" s="970"/>
    </row>
    <row r="745" spans="1:6" x14ac:dyDescent="0.2">
      <c r="A745" s="905" t="s">
        <v>24</v>
      </c>
      <c r="B745" s="905" t="s">
        <v>75</v>
      </c>
      <c r="C745" s="930">
        <v>2772000</v>
      </c>
      <c r="D745" s="930">
        <v>2772000</v>
      </c>
      <c r="E745" s="930">
        <v>2687162</v>
      </c>
      <c r="F745" s="970"/>
    </row>
    <row r="746" spans="1:6" x14ac:dyDescent="0.2">
      <c r="A746" s="905" t="s">
        <v>26</v>
      </c>
      <c r="B746" s="905" t="s">
        <v>76</v>
      </c>
      <c r="C746" s="930">
        <v>551500</v>
      </c>
      <c r="D746" s="930">
        <v>571249</v>
      </c>
      <c r="E746" s="930">
        <v>551479</v>
      </c>
      <c r="F746" s="970"/>
    </row>
    <row r="747" spans="1:6" x14ac:dyDescent="0.2">
      <c r="A747" s="905" t="s">
        <v>28</v>
      </c>
      <c r="B747" s="905" t="s">
        <v>77</v>
      </c>
      <c r="C747" s="930">
        <v>1200000</v>
      </c>
      <c r="D747" s="930">
        <v>1263500</v>
      </c>
      <c r="E747" s="930">
        <v>860544</v>
      </c>
      <c r="F747" s="970"/>
    </row>
    <row r="748" spans="1:6" x14ac:dyDescent="0.2">
      <c r="A748" s="905" t="s">
        <v>30</v>
      </c>
      <c r="B748" s="905" t="s">
        <v>78</v>
      </c>
      <c r="C748" s="930"/>
      <c r="D748" s="930"/>
      <c r="E748" s="930"/>
      <c r="F748" s="970"/>
    </row>
    <row r="749" spans="1:6" x14ac:dyDescent="0.2">
      <c r="A749" s="905" t="s">
        <v>33</v>
      </c>
      <c r="B749" s="905" t="s">
        <v>79</v>
      </c>
      <c r="C749" s="930"/>
      <c r="D749" s="930"/>
      <c r="E749" s="930"/>
      <c r="F749" s="970"/>
    </row>
    <row r="750" spans="1:6" x14ac:dyDescent="0.2">
      <c r="A750" s="905" t="s">
        <v>36</v>
      </c>
      <c r="B750" s="905" t="s">
        <v>80</v>
      </c>
      <c r="C750" s="930">
        <v>0</v>
      </c>
      <c r="D750" s="930">
        <v>0</v>
      </c>
      <c r="E750" s="930">
        <v>0</v>
      </c>
      <c r="F750" s="970"/>
    </row>
    <row r="751" spans="1:6" x14ac:dyDescent="0.2">
      <c r="A751" s="905" t="s">
        <v>38</v>
      </c>
      <c r="B751" s="905" t="s">
        <v>81</v>
      </c>
      <c r="C751" s="930"/>
      <c r="D751" s="930"/>
      <c r="E751" s="930"/>
      <c r="F751" s="970"/>
    </row>
    <row r="752" spans="1:6" x14ac:dyDescent="0.2">
      <c r="A752" s="905" t="s">
        <v>40</v>
      </c>
      <c r="B752" s="905" t="s">
        <v>82</v>
      </c>
      <c r="C752" s="930"/>
      <c r="D752" s="930"/>
      <c r="E752" s="930"/>
      <c r="F752" s="970"/>
    </row>
    <row r="753" spans="1:6" x14ac:dyDescent="0.2">
      <c r="A753" s="905" t="s">
        <v>42</v>
      </c>
      <c r="B753" s="905" t="s">
        <v>83</v>
      </c>
      <c r="C753" s="930"/>
      <c r="D753" s="930"/>
      <c r="E753" s="930"/>
      <c r="F753" s="970"/>
    </row>
    <row r="754" spans="1:6" x14ac:dyDescent="0.2">
      <c r="A754" s="905" t="s">
        <v>45</v>
      </c>
      <c r="B754" s="905" t="s">
        <v>84</v>
      </c>
      <c r="C754" s="931"/>
      <c r="D754" s="931"/>
      <c r="E754" s="930">
        <v>0</v>
      </c>
      <c r="F754" s="970"/>
    </row>
    <row r="755" spans="1:6" x14ac:dyDescent="0.2">
      <c r="A755" s="905" t="s">
        <v>48</v>
      </c>
      <c r="B755" s="905" t="s">
        <v>85</v>
      </c>
      <c r="C755" s="931"/>
      <c r="D755" s="931"/>
      <c r="E755" s="930"/>
      <c r="F755" s="970"/>
    </row>
    <row r="756" spans="1:6" x14ac:dyDescent="0.2">
      <c r="A756" s="905" t="s">
        <v>50</v>
      </c>
      <c r="B756" s="905" t="s">
        <v>86</v>
      </c>
      <c r="C756" s="931"/>
      <c r="D756" s="931"/>
      <c r="E756" s="930"/>
      <c r="F756" s="970"/>
    </row>
    <row r="757" spans="1:6" x14ac:dyDescent="0.2">
      <c r="A757" s="905" t="s">
        <v>52</v>
      </c>
      <c r="B757" s="905" t="s">
        <v>87</v>
      </c>
      <c r="C757" s="931"/>
      <c r="D757" s="931"/>
      <c r="E757" s="930"/>
      <c r="F757" s="970"/>
    </row>
    <row r="758" spans="1:6" x14ac:dyDescent="0.2">
      <c r="A758" s="905" t="s">
        <v>54</v>
      </c>
      <c r="B758" s="905" t="s">
        <v>88</v>
      </c>
      <c r="C758" s="930"/>
      <c r="D758" s="930"/>
      <c r="E758" s="930"/>
      <c r="F758" s="970"/>
    </row>
    <row r="759" spans="1:6" x14ac:dyDescent="0.2">
      <c r="A759" s="929" t="s">
        <v>57</v>
      </c>
      <c r="B759" s="928" t="s">
        <v>89</v>
      </c>
      <c r="C759" s="931">
        <f>SUM(C745:C758)</f>
        <v>4523500</v>
      </c>
      <c r="D759" s="931">
        <f t="shared" ref="D759:E759" si="9">SUM(D745:D758)</f>
        <v>4606749</v>
      </c>
      <c r="E759" s="931">
        <f t="shared" si="9"/>
        <v>4099185</v>
      </c>
      <c r="F759" s="971"/>
    </row>
    <row r="760" spans="1:6" x14ac:dyDescent="0.2">
      <c r="A760" s="929"/>
      <c r="B760" s="928"/>
      <c r="C760" s="930"/>
      <c r="D760" s="930"/>
      <c r="E760" s="930"/>
      <c r="F760" s="970"/>
    </row>
    <row r="761" spans="1:6" x14ac:dyDescent="0.2">
      <c r="A761" s="929" t="s">
        <v>60</v>
      </c>
      <c r="B761" s="928" t="s">
        <v>90</v>
      </c>
      <c r="C761" s="930"/>
      <c r="D761" s="930"/>
      <c r="E761" s="930"/>
      <c r="F761" s="970"/>
    </row>
    <row r="762" spans="1:6" x14ac:dyDescent="0.2">
      <c r="A762" s="905" t="s">
        <v>61</v>
      </c>
      <c r="B762" s="905" t="s">
        <v>91</v>
      </c>
      <c r="C762" s="930">
        <v>0</v>
      </c>
      <c r="D762" s="930"/>
      <c r="E762" s="930"/>
      <c r="F762" s="970"/>
    </row>
    <row r="763" spans="1:6" x14ac:dyDescent="0.2">
      <c r="A763" s="905" t="s">
        <v>64</v>
      </c>
      <c r="B763" s="905" t="s">
        <v>92</v>
      </c>
      <c r="C763" s="930"/>
      <c r="D763" s="930"/>
      <c r="E763" s="930"/>
      <c r="F763" s="970"/>
    </row>
    <row r="764" spans="1:6" x14ac:dyDescent="0.2">
      <c r="A764" s="905" t="s">
        <v>93</v>
      </c>
      <c r="B764" s="905" t="s">
        <v>94</v>
      </c>
      <c r="C764" s="931">
        <v>0</v>
      </c>
      <c r="D764" s="931">
        <v>0</v>
      </c>
      <c r="E764" s="931">
        <v>0</v>
      </c>
      <c r="F764" s="971"/>
    </row>
    <row r="765" spans="1:6" x14ac:dyDescent="0.2">
      <c r="A765" s="905" t="s">
        <v>95</v>
      </c>
      <c r="B765" s="905" t="s">
        <v>96</v>
      </c>
      <c r="C765" s="930"/>
      <c r="D765" s="930"/>
      <c r="E765" s="930"/>
      <c r="F765" s="970"/>
    </row>
    <row r="766" spans="1:6" x14ac:dyDescent="0.2">
      <c r="A766" s="905" t="s">
        <v>69</v>
      </c>
      <c r="B766" s="905" t="s">
        <v>97</v>
      </c>
      <c r="C766" s="930"/>
      <c r="D766" s="930"/>
      <c r="E766" s="930"/>
      <c r="F766" s="970"/>
    </row>
    <row r="767" spans="1:6" x14ac:dyDescent="0.2">
      <c r="A767" s="905" t="s">
        <v>98</v>
      </c>
      <c r="B767" s="905" t="s">
        <v>99</v>
      </c>
      <c r="C767" s="930"/>
      <c r="D767" s="930"/>
      <c r="E767" s="930"/>
      <c r="F767" s="970"/>
    </row>
    <row r="768" spans="1:6" x14ac:dyDescent="0.2">
      <c r="A768" s="905" t="s">
        <v>100</v>
      </c>
      <c r="B768" s="905" t="s">
        <v>101</v>
      </c>
      <c r="C768" s="930"/>
      <c r="D768" s="930"/>
      <c r="E768" s="930"/>
      <c r="F768" s="970"/>
    </row>
    <row r="769" spans="1:6" x14ac:dyDescent="0.2">
      <c r="A769" s="905" t="s">
        <v>102</v>
      </c>
      <c r="B769" s="905" t="s">
        <v>103</v>
      </c>
      <c r="C769" s="930"/>
      <c r="D769" s="930"/>
      <c r="E769" s="930"/>
      <c r="F769" s="970"/>
    </row>
    <row r="770" spans="1:6" x14ac:dyDescent="0.2">
      <c r="A770" s="905" t="s">
        <v>104</v>
      </c>
      <c r="B770" s="905" t="s">
        <v>105</v>
      </c>
      <c r="C770" s="930"/>
      <c r="D770" s="930"/>
      <c r="E770" s="930"/>
      <c r="F770" s="970"/>
    </row>
    <row r="771" spans="1:6" x14ac:dyDescent="0.2">
      <c r="A771" s="905" t="s">
        <v>106</v>
      </c>
      <c r="B771" s="905" t="s">
        <v>107</v>
      </c>
      <c r="C771" s="930"/>
      <c r="D771" s="930"/>
      <c r="E771" s="930"/>
      <c r="F771" s="970"/>
    </row>
    <row r="772" spans="1:6" x14ac:dyDescent="0.2">
      <c r="A772" s="905" t="s">
        <v>108</v>
      </c>
      <c r="C772" s="930"/>
      <c r="D772" s="930"/>
      <c r="E772" s="930"/>
      <c r="F772" s="970"/>
    </row>
    <row r="773" spans="1:6" x14ac:dyDescent="0.2">
      <c r="A773" s="905" t="s">
        <v>109</v>
      </c>
      <c r="C773" s="931">
        <v>0</v>
      </c>
      <c r="D773" s="931">
        <v>0</v>
      </c>
      <c r="E773" s="931">
        <v>0</v>
      </c>
      <c r="F773" s="971"/>
    </row>
    <row r="774" spans="1:6" x14ac:dyDescent="0.2">
      <c r="A774" s="929" t="s">
        <v>110</v>
      </c>
      <c r="B774" s="928" t="s">
        <v>111</v>
      </c>
      <c r="C774" s="931">
        <v>0</v>
      </c>
      <c r="D774" s="931">
        <v>0</v>
      </c>
      <c r="E774" s="931">
        <v>0</v>
      </c>
      <c r="F774" s="971"/>
    </row>
    <row r="775" spans="1:6" ht="25.5" x14ac:dyDescent="0.2">
      <c r="A775" s="929" t="s">
        <v>112</v>
      </c>
      <c r="B775" s="932" t="s">
        <v>113</v>
      </c>
      <c r="C775" s="931">
        <v>4523500</v>
      </c>
      <c r="D775" s="931">
        <v>4606749</v>
      </c>
      <c r="E775" s="931">
        <v>4099184</v>
      </c>
      <c r="F775" s="971"/>
    </row>
    <row r="776" spans="1:6" x14ac:dyDescent="0.2">
      <c r="A776" s="929"/>
      <c r="B776" s="932"/>
      <c r="C776" s="930"/>
      <c r="D776" s="930"/>
      <c r="E776" s="930"/>
      <c r="F776" s="970"/>
    </row>
    <row r="777" spans="1:6" x14ac:dyDescent="0.2">
      <c r="A777" s="929" t="s">
        <v>114</v>
      </c>
      <c r="B777" s="928" t="s">
        <v>115</v>
      </c>
      <c r="C777" s="930"/>
      <c r="D777" s="930"/>
      <c r="E777" s="930"/>
      <c r="F777" s="970"/>
    </row>
    <row r="778" spans="1:6" x14ac:dyDescent="0.2">
      <c r="A778" s="905" t="s">
        <v>116</v>
      </c>
      <c r="B778" s="905" t="s">
        <v>117</v>
      </c>
      <c r="C778" s="930"/>
      <c r="D778" s="930"/>
      <c r="E778" s="930"/>
      <c r="F778" s="970"/>
    </row>
    <row r="779" spans="1:6" x14ac:dyDescent="0.2">
      <c r="A779" s="905" t="s">
        <v>118</v>
      </c>
      <c r="B779" s="905" t="s">
        <v>119</v>
      </c>
      <c r="C779" s="930"/>
      <c r="D779" s="930"/>
      <c r="E779" s="930"/>
      <c r="F779" s="970"/>
    </row>
    <row r="780" spans="1:6" x14ac:dyDescent="0.2">
      <c r="A780" s="905" t="s">
        <v>120</v>
      </c>
      <c r="B780" s="905" t="s">
        <v>121</v>
      </c>
      <c r="C780" s="930"/>
      <c r="D780" s="930"/>
      <c r="E780" s="930"/>
      <c r="F780" s="970"/>
    </row>
    <row r="781" spans="1:6" x14ac:dyDescent="0.2">
      <c r="A781" s="905" t="s">
        <v>122</v>
      </c>
      <c r="B781" s="905" t="s">
        <v>123</v>
      </c>
      <c r="C781" s="930"/>
      <c r="D781" s="930"/>
      <c r="E781" s="930"/>
      <c r="F781" s="970"/>
    </row>
    <row r="782" spans="1:6" x14ac:dyDescent="0.2">
      <c r="A782" s="905" t="s">
        <v>124</v>
      </c>
      <c r="B782" s="933" t="s">
        <v>125</v>
      </c>
      <c r="C782" s="930"/>
      <c r="D782" s="930"/>
      <c r="E782" s="930"/>
      <c r="F782" s="970"/>
    </row>
    <row r="783" spans="1:6" x14ac:dyDescent="0.2">
      <c r="A783" s="905" t="s">
        <v>126</v>
      </c>
      <c r="B783" s="933" t="s">
        <v>127</v>
      </c>
      <c r="C783" s="930"/>
      <c r="D783" s="930"/>
      <c r="E783" s="930"/>
      <c r="F783" s="970"/>
    </row>
    <row r="784" spans="1:6" x14ac:dyDescent="0.2">
      <c r="A784" s="905" t="s">
        <v>128</v>
      </c>
      <c r="B784" s="905" t="s">
        <v>129</v>
      </c>
      <c r="C784" s="930"/>
      <c r="D784" s="930"/>
      <c r="E784" s="930"/>
      <c r="F784" s="970"/>
    </row>
    <row r="785" spans="1:6" x14ac:dyDescent="0.2">
      <c r="A785" s="905" t="s">
        <v>130</v>
      </c>
      <c r="B785" s="905" t="s">
        <v>131</v>
      </c>
      <c r="C785" s="930"/>
      <c r="D785" s="930"/>
      <c r="E785" s="930"/>
      <c r="F785" s="970"/>
    </row>
    <row r="786" spans="1:6" x14ac:dyDescent="0.2">
      <c r="A786" s="929" t="s">
        <v>132</v>
      </c>
      <c r="B786" s="928" t="s">
        <v>136</v>
      </c>
      <c r="C786" s="931">
        <v>0</v>
      </c>
      <c r="D786" s="931">
        <v>0</v>
      </c>
      <c r="E786" s="931">
        <v>0</v>
      </c>
      <c r="F786" s="971"/>
    </row>
    <row r="787" spans="1:6" x14ac:dyDescent="0.2">
      <c r="A787" s="929"/>
      <c r="B787" s="928"/>
      <c r="C787" s="930"/>
      <c r="D787" s="930"/>
      <c r="E787" s="930"/>
      <c r="F787" s="970"/>
    </row>
    <row r="788" spans="1:6" x14ac:dyDescent="0.2">
      <c r="A788" s="929" t="s">
        <v>134</v>
      </c>
      <c r="B788" s="972" t="s">
        <v>135</v>
      </c>
      <c r="C788" s="931">
        <v>4523500</v>
      </c>
      <c r="D788" s="931">
        <v>4606749</v>
      </c>
      <c r="E788" s="931">
        <v>4099184</v>
      </c>
      <c r="F788" s="971"/>
    </row>
    <row r="789" spans="1:6" x14ac:dyDescent="0.2">
      <c r="A789" s="939"/>
      <c r="B789" s="939"/>
      <c r="C789" s="939"/>
      <c r="D789" s="939"/>
      <c r="E789" s="939"/>
    </row>
    <row r="790" spans="1:6" x14ac:dyDescent="0.2">
      <c r="A790" s="939"/>
      <c r="B790" s="939"/>
      <c r="C790" s="939"/>
      <c r="D790" s="939"/>
      <c r="E790" s="939"/>
    </row>
    <row r="791" spans="1:6" x14ac:dyDescent="0.2">
      <c r="A791" s="939"/>
      <c r="B791" s="939"/>
      <c r="C791" s="939"/>
      <c r="D791" s="939"/>
      <c r="E791" s="939"/>
    </row>
    <row r="792" spans="1:6" x14ac:dyDescent="0.2">
      <c r="A792" s="939"/>
      <c r="B792" s="939"/>
      <c r="C792" s="939"/>
      <c r="D792" s="939"/>
      <c r="E792" s="939"/>
    </row>
    <row r="793" spans="1:6" x14ac:dyDescent="0.2">
      <c r="A793" s="939"/>
      <c r="B793" s="939"/>
      <c r="C793" s="939"/>
      <c r="D793" s="939"/>
      <c r="E793" s="939"/>
    </row>
    <row r="794" spans="1:6" x14ac:dyDescent="0.2">
      <c r="A794" s="939"/>
      <c r="B794" s="939"/>
      <c r="C794" s="939"/>
      <c r="D794" s="939"/>
      <c r="E794" s="939"/>
    </row>
    <row r="795" spans="1:6" x14ac:dyDescent="0.2">
      <c r="A795" s="939"/>
      <c r="B795" s="939"/>
      <c r="C795" s="939"/>
      <c r="D795" s="939"/>
      <c r="E795" s="939"/>
    </row>
    <row r="796" spans="1:6" x14ac:dyDescent="0.2">
      <c r="A796" s="939"/>
      <c r="B796" s="939"/>
      <c r="C796" s="939"/>
      <c r="D796" s="939"/>
      <c r="E796" s="939"/>
    </row>
    <row r="797" spans="1:6" x14ac:dyDescent="0.2">
      <c r="A797" s="939"/>
      <c r="B797" s="939"/>
      <c r="C797" s="939"/>
      <c r="D797" s="939"/>
      <c r="E797" s="939"/>
    </row>
    <row r="798" spans="1:6" x14ac:dyDescent="0.2">
      <c r="A798" s="939"/>
      <c r="B798" s="939"/>
      <c r="C798" s="939"/>
      <c r="D798" s="939"/>
      <c r="E798" s="939"/>
    </row>
    <row r="799" spans="1:6" x14ac:dyDescent="0.2">
      <c r="A799" s="939"/>
      <c r="B799" s="939"/>
      <c r="C799" s="939"/>
      <c r="D799" s="939"/>
      <c r="E799" s="939"/>
    </row>
    <row r="800" spans="1:6" x14ac:dyDescent="0.2">
      <c r="A800" s="939"/>
      <c r="B800" s="939"/>
      <c r="C800" s="939"/>
      <c r="D800" s="939"/>
      <c r="E800" s="939"/>
    </row>
    <row r="801" spans="1:6" x14ac:dyDescent="0.2">
      <c r="A801" s="939"/>
      <c r="B801" s="939"/>
      <c r="C801" s="939"/>
      <c r="D801" s="939"/>
      <c r="E801" s="939"/>
    </row>
    <row r="802" spans="1:6" x14ac:dyDescent="0.2">
      <c r="A802" s="939"/>
      <c r="B802" s="939"/>
      <c r="C802" s="939"/>
      <c r="D802" s="939"/>
      <c r="E802" s="939"/>
    </row>
    <row r="803" spans="1:6" x14ac:dyDescent="0.2">
      <c r="A803" s="1219" t="s">
        <v>1085</v>
      </c>
      <c r="B803" s="1219"/>
      <c r="C803" s="1219"/>
      <c r="D803" s="1219"/>
      <c r="E803" s="1219"/>
      <c r="F803" s="929"/>
    </row>
    <row r="804" spans="1:6" x14ac:dyDescent="0.2">
      <c r="A804" s="973"/>
      <c r="B804" s="973"/>
      <c r="C804" s="973"/>
      <c r="D804" s="973"/>
      <c r="E804" s="973"/>
      <c r="F804" s="929"/>
    </row>
    <row r="805" spans="1:6" x14ac:dyDescent="0.2">
      <c r="A805" s="1220" t="s">
        <v>1061</v>
      </c>
      <c r="B805" s="1220"/>
      <c r="C805" s="1220"/>
      <c r="D805" s="1220"/>
      <c r="E805" s="1220"/>
      <c r="F805" s="926"/>
    </row>
    <row r="806" spans="1:6" x14ac:dyDescent="0.2">
      <c r="B806" s="926"/>
      <c r="C806" s="926"/>
      <c r="D806" s="974" t="s">
        <v>165</v>
      </c>
      <c r="E806" s="926"/>
      <c r="F806" s="926" t="s">
        <v>72</v>
      </c>
    </row>
    <row r="807" spans="1:6" ht="13.5" customHeight="1" x14ac:dyDescent="0.2">
      <c r="A807" s="1221" t="s">
        <v>2</v>
      </c>
      <c r="B807" s="1222" t="s">
        <v>73</v>
      </c>
      <c r="C807" s="1223" t="s">
        <v>721</v>
      </c>
      <c r="D807" s="1223"/>
      <c r="E807" s="1223"/>
      <c r="F807" s="1223"/>
    </row>
    <row r="808" spans="1:6" ht="25.5" x14ac:dyDescent="0.2">
      <c r="A808" s="1221"/>
      <c r="B808" s="1222"/>
      <c r="C808" s="968" t="s">
        <v>6</v>
      </c>
      <c r="D808" s="969" t="s">
        <v>7</v>
      </c>
      <c r="E808" s="968" t="s">
        <v>8</v>
      </c>
      <c r="F808" s="968" t="s">
        <v>9</v>
      </c>
    </row>
    <row r="809" spans="1:6" x14ac:dyDescent="0.2">
      <c r="A809" s="939" t="s">
        <v>11</v>
      </c>
      <c r="B809" s="926" t="s">
        <v>12</v>
      </c>
      <c r="C809" s="975" t="s">
        <v>13</v>
      </c>
      <c r="D809" s="975" t="s">
        <v>14</v>
      </c>
      <c r="E809" s="975" t="s">
        <v>15</v>
      </c>
      <c r="F809" s="976"/>
    </row>
    <row r="810" spans="1:6" x14ac:dyDescent="0.2">
      <c r="A810" s="929" t="s">
        <v>22</v>
      </c>
      <c r="B810" s="928" t="s">
        <v>74</v>
      </c>
      <c r="C810" s="930"/>
      <c r="D810" s="930"/>
      <c r="E810" s="930"/>
      <c r="F810" s="970"/>
    </row>
    <row r="811" spans="1:6" x14ac:dyDescent="0.2">
      <c r="A811" s="905" t="s">
        <v>24</v>
      </c>
      <c r="B811" s="905" t="s">
        <v>75</v>
      </c>
      <c r="C811" s="930"/>
      <c r="D811" s="930"/>
      <c r="E811" s="930"/>
      <c r="F811" s="970"/>
    </row>
    <row r="812" spans="1:6" x14ac:dyDescent="0.2">
      <c r="A812" s="905" t="s">
        <v>26</v>
      </c>
      <c r="B812" s="905" t="s">
        <v>76</v>
      </c>
      <c r="C812" s="930"/>
      <c r="D812" s="930"/>
      <c r="E812" s="930"/>
      <c r="F812" s="970"/>
    </row>
    <row r="813" spans="1:6" x14ac:dyDescent="0.2">
      <c r="A813" s="905" t="s">
        <v>28</v>
      </c>
      <c r="B813" s="905" t="s">
        <v>77</v>
      </c>
      <c r="C813" s="930"/>
      <c r="D813" s="930"/>
      <c r="E813" s="930"/>
      <c r="F813" s="970"/>
    </row>
    <row r="814" spans="1:6" x14ac:dyDescent="0.2">
      <c r="A814" s="905" t="s">
        <v>30</v>
      </c>
      <c r="B814" s="905" t="s">
        <v>78</v>
      </c>
      <c r="C814" s="930"/>
      <c r="D814" s="930"/>
      <c r="E814" s="930"/>
      <c r="F814" s="970"/>
    </row>
    <row r="815" spans="1:6" x14ac:dyDescent="0.2">
      <c r="A815" s="905" t="s">
        <v>33</v>
      </c>
      <c r="B815" s="905" t="s">
        <v>79</v>
      </c>
      <c r="C815" s="930"/>
      <c r="D815" s="930"/>
      <c r="E815" s="930"/>
      <c r="F815" s="970"/>
    </row>
    <row r="816" spans="1:6" x14ac:dyDescent="0.2">
      <c r="A816" s="905" t="s">
        <v>36</v>
      </c>
      <c r="B816" s="905" t="s">
        <v>80</v>
      </c>
      <c r="C816" s="930"/>
      <c r="D816" s="930"/>
      <c r="E816" s="930"/>
      <c r="F816" s="970"/>
    </row>
    <row r="817" spans="1:6" x14ac:dyDescent="0.2">
      <c r="A817" s="905" t="s">
        <v>38</v>
      </c>
      <c r="B817" s="905" t="s">
        <v>81</v>
      </c>
      <c r="C817" s="930"/>
      <c r="D817" s="930"/>
      <c r="E817" s="930"/>
      <c r="F817" s="970"/>
    </row>
    <row r="818" spans="1:6" x14ac:dyDescent="0.2">
      <c r="A818" s="905" t="s">
        <v>40</v>
      </c>
      <c r="B818" s="905" t="s">
        <v>82</v>
      </c>
      <c r="C818" s="930"/>
      <c r="D818" s="930"/>
      <c r="E818" s="930"/>
      <c r="F818" s="970"/>
    </row>
    <row r="819" spans="1:6" x14ac:dyDescent="0.2">
      <c r="A819" s="905" t="s">
        <v>42</v>
      </c>
      <c r="B819" s="905" t="s">
        <v>83</v>
      </c>
      <c r="C819" s="930"/>
      <c r="D819" s="930"/>
      <c r="E819" s="930"/>
      <c r="F819" s="970"/>
    </row>
    <row r="820" spans="1:6" x14ac:dyDescent="0.2">
      <c r="A820" s="905" t="s">
        <v>45</v>
      </c>
      <c r="B820" s="905" t="s">
        <v>139</v>
      </c>
      <c r="C820" s="931"/>
      <c r="D820" s="931"/>
      <c r="E820" s="930">
        <v>0</v>
      </c>
      <c r="F820" s="970"/>
    </row>
    <row r="821" spans="1:6" x14ac:dyDescent="0.2">
      <c r="A821" s="905" t="s">
        <v>48</v>
      </c>
      <c r="B821" s="905" t="s">
        <v>85</v>
      </c>
      <c r="C821" s="931"/>
      <c r="D821" s="931"/>
      <c r="E821" s="930"/>
      <c r="F821" s="970"/>
    </row>
    <row r="822" spans="1:6" x14ac:dyDescent="0.2">
      <c r="A822" s="905" t="s">
        <v>50</v>
      </c>
      <c r="B822" s="905" t="s">
        <v>140</v>
      </c>
      <c r="C822" s="931"/>
      <c r="D822" s="931"/>
      <c r="E822" s="930"/>
      <c r="F822" s="970"/>
    </row>
    <row r="823" spans="1:6" x14ac:dyDescent="0.2">
      <c r="A823" s="905" t="s">
        <v>52</v>
      </c>
      <c r="B823" s="905" t="s">
        <v>87</v>
      </c>
      <c r="C823" s="931"/>
      <c r="D823" s="931"/>
      <c r="E823" s="930"/>
      <c r="F823" s="970"/>
    </row>
    <row r="824" spans="1:6" x14ac:dyDescent="0.2">
      <c r="A824" s="905" t="s">
        <v>54</v>
      </c>
      <c r="B824" s="905" t="s">
        <v>88</v>
      </c>
      <c r="C824" s="930"/>
      <c r="D824" s="930"/>
      <c r="E824" s="930"/>
      <c r="F824" s="970"/>
    </row>
    <row r="825" spans="1:6" x14ac:dyDescent="0.2">
      <c r="A825" s="929" t="s">
        <v>57</v>
      </c>
      <c r="B825" s="928" t="s">
        <v>89</v>
      </c>
      <c r="C825" s="931"/>
      <c r="D825" s="931"/>
      <c r="E825" s="931"/>
      <c r="F825" s="971"/>
    </row>
    <row r="826" spans="1:6" x14ac:dyDescent="0.2">
      <c r="A826" s="929"/>
      <c r="B826" s="928"/>
      <c r="C826" s="930"/>
      <c r="D826" s="930"/>
      <c r="E826" s="930"/>
      <c r="F826" s="970"/>
    </row>
    <row r="827" spans="1:6" x14ac:dyDescent="0.2">
      <c r="A827" s="929" t="s">
        <v>60</v>
      </c>
      <c r="B827" s="928" t="s">
        <v>90</v>
      </c>
      <c r="C827" s="930"/>
      <c r="D827" s="930"/>
      <c r="E827" s="930"/>
      <c r="F827" s="970"/>
    </row>
    <row r="828" spans="1:6" x14ac:dyDescent="0.2">
      <c r="A828" s="905" t="s">
        <v>61</v>
      </c>
      <c r="B828" s="905" t="s">
        <v>91</v>
      </c>
      <c r="C828" s="930">
        <v>0</v>
      </c>
      <c r="D828" s="930"/>
      <c r="E828" s="930"/>
      <c r="F828" s="970"/>
    </row>
    <row r="829" spans="1:6" x14ac:dyDescent="0.2">
      <c r="A829" s="905" t="s">
        <v>64</v>
      </c>
      <c r="B829" s="905" t="s">
        <v>92</v>
      </c>
      <c r="C829" s="930"/>
      <c r="D829" s="930"/>
      <c r="E829" s="930"/>
      <c r="F829" s="970"/>
    </row>
    <row r="830" spans="1:6" x14ac:dyDescent="0.2">
      <c r="A830" s="905" t="s">
        <v>93</v>
      </c>
      <c r="B830" s="905" t="s">
        <v>94</v>
      </c>
      <c r="C830" s="931">
        <v>0</v>
      </c>
      <c r="D830" s="931">
        <v>0</v>
      </c>
      <c r="E830" s="931">
        <v>0</v>
      </c>
      <c r="F830" s="971"/>
    </row>
    <row r="831" spans="1:6" x14ac:dyDescent="0.2">
      <c r="A831" s="905" t="s">
        <v>95</v>
      </c>
      <c r="B831" s="905" t="s">
        <v>96</v>
      </c>
      <c r="C831" s="930"/>
      <c r="D831" s="930"/>
      <c r="E831" s="930"/>
      <c r="F831" s="970"/>
    </row>
    <row r="832" spans="1:6" x14ac:dyDescent="0.2">
      <c r="A832" s="905" t="s">
        <v>69</v>
      </c>
      <c r="B832" s="905" t="s">
        <v>97</v>
      </c>
      <c r="C832" s="930"/>
      <c r="D832" s="930"/>
      <c r="E832" s="930"/>
      <c r="F832" s="970"/>
    </row>
    <row r="833" spans="1:6" x14ac:dyDescent="0.2">
      <c r="A833" s="905" t="s">
        <v>98</v>
      </c>
      <c r="B833" s="905" t="s">
        <v>99</v>
      </c>
      <c r="C833" s="930"/>
      <c r="D833" s="930"/>
      <c r="E833" s="930"/>
      <c r="F833" s="970"/>
    </row>
    <row r="834" spans="1:6" x14ac:dyDescent="0.2">
      <c r="A834" s="905" t="s">
        <v>100</v>
      </c>
      <c r="B834" s="905" t="s">
        <v>101</v>
      </c>
      <c r="C834" s="930"/>
      <c r="D834" s="930"/>
      <c r="E834" s="930"/>
      <c r="F834" s="970"/>
    </row>
    <row r="835" spans="1:6" x14ac:dyDescent="0.2">
      <c r="A835" s="905" t="s">
        <v>102</v>
      </c>
      <c r="B835" s="905" t="s">
        <v>103</v>
      </c>
      <c r="C835" s="930"/>
      <c r="D835" s="930"/>
      <c r="E835" s="930"/>
      <c r="F835" s="970"/>
    </row>
    <row r="836" spans="1:6" x14ac:dyDescent="0.2">
      <c r="A836" s="905" t="s">
        <v>104</v>
      </c>
      <c r="B836" s="905" t="s">
        <v>105</v>
      </c>
      <c r="C836" s="930"/>
      <c r="D836" s="930"/>
      <c r="E836" s="930"/>
      <c r="F836" s="970"/>
    </row>
    <row r="837" spans="1:6" x14ac:dyDescent="0.2">
      <c r="A837" s="905" t="s">
        <v>106</v>
      </c>
      <c r="B837" s="905" t="s">
        <v>107</v>
      </c>
      <c r="C837" s="930"/>
      <c r="D837" s="930"/>
      <c r="E837" s="930"/>
      <c r="F837" s="970"/>
    </row>
    <row r="838" spans="1:6" x14ac:dyDescent="0.2">
      <c r="A838" s="905" t="s">
        <v>108</v>
      </c>
      <c r="C838" s="930"/>
      <c r="D838" s="930"/>
      <c r="E838" s="930"/>
      <c r="F838" s="970"/>
    </row>
    <row r="839" spans="1:6" x14ac:dyDescent="0.2">
      <c r="A839" s="905" t="s">
        <v>109</v>
      </c>
      <c r="C839" s="931">
        <v>0</v>
      </c>
      <c r="D839" s="931">
        <v>0</v>
      </c>
      <c r="E839" s="931">
        <v>0</v>
      </c>
      <c r="F839" s="971"/>
    </row>
    <row r="840" spans="1:6" x14ac:dyDescent="0.2">
      <c r="A840" s="929" t="s">
        <v>110</v>
      </c>
      <c r="B840" s="928" t="s">
        <v>111</v>
      </c>
      <c r="C840" s="931">
        <v>0</v>
      </c>
      <c r="D840" s="931">
        <v>0</v>
      </c>
      <c r="E840" s="931">
        <v>0</v>
      </c>
      <c r="F840" s="971"/>
    </row>
    <row r="841" spans="1:6" ht="25.5" x14ac:dyDescent="0.2">
      <c r="A841" s="929" t="s">
        <v>112</v>
      </c>
      <c r="B841" s="932" t="s">
        <v>113</v>
      </c>
      <c r="C841" s="931"/>
      <c r="D841" s="931"/>
      <c r="E841" s="931"/>
      <c r="F841" s="971"/>
    </row>
    <row r="842" spans="1:6" x14ac:dyDescent="0.2">
      <c r="A842" s="929"/>
      <c r="B842" s="932"/>
      <c r="C842" s="930"/>
      <c r="D842" s="930"/>
      <c r="E842" s="930"/>
      <c r="F842" s="970"/>
    </row>
    <row r="843" spans="1:6" x14ac:dyDescent="0.2">
      <c r="A843" s="929" t="s">
        <v>114</v>
      </c>
      <c r="B843" s="928" t="s">
        <v>115</v>
      </c>
      <c r="C843" s="930"/>
      <c r="D843" s="930"/>
      <c r="E843" s="930"/>
      <c r="F843" s="970"/>
    </row>
    <row r="844" spans="1:6" x14ac:dyDescent="0.2">
      <c r="A844" s="905" t="s">
        <v>116</v>
      </c>
      <c r="B844" s="905" t="s">
        <v>117</v>
      </c>
      <c r="C844" s="930"/>
      <c r="D844" s="930"/>
      <c r="E844" s="930"/>
      <c r="F844" s="970"/>
    </row>
    <row r="845" spans="1:6" x14ac:dyDescent="0.2">
      <c r="A845" s="905" t="s">
        <v>118</v>
      </c>
      <c r="B845" s="905" t="s">
        <v>119</v>
      </c>
      <c r="C845" s="930"/>
      <c r="D845" s="930"/>
      <c r="E845" s="930"/>
      <c r="F845" s="970"/>
    </row>
    <row r="846" spans="1:6" x14ac:dyDescent="0.2">
      <c r="A846" s="905" t="s">
        <v>120</v>
      </c>
      <c r="B846" s="905" t="s">
        <v>121</v>
      </c>
      <c r="C846" s="930"/>
      <c r="D846" s="930"/>
      <c r="E846" s="930"/>
      <c r="F846" s="970"/>
    </row>
    <row r="847" spans="1:6" x14ac:dyDescent="0.2">
      <c r="A847" s="905" t="s">
        <v>122</v>
      </c>
      <c r="B847" s="905" t="s">
        <v>166</v>
      </c>
      <c r="C847" s="930">
        <v>1415631</v>
      </c>
      <c r="D847" s="930">
        <v>1415631</v>
      </c>
      <c r="E847" s="930">
        <v>1415631</v>
      </c>
      <c r="F847" s="970">
        <v>1</v>
      </c>
    </row>
    <row r="848" spans="1:6" x14ac:dyDescent="0.2">
      <c r="A848" s="905" t="s">
        <v>124</v>
      </c>
      <c r="B848" s="933" t="s">
        <v>125</v>
      </c>
      <c r="C848" s="930"/>
      <c r="D848" s="930"/>
      <c r="E848" s="930"/>
      <c r="F848" s="970"/>
    </row>
    <row r="849" spans="1:6" x14ac:dyDescent="0.2">
      <c r="A849" s="905" t="s">
        <v>126</v>
      </c>
      <c r="B849" s="933" t="s">
        <v>127</v>
      </c>
      <c r="C849" s="930"/>
      <c r="D849" s="930"/>
      <c r="E849" s="930"/>
      <c r="F849" s="970"/>
    </row>
    <row r="850" spans="1:6" x14ac:dyDescent="0.2">
      <c r="A850" s="905" t="s">
        <v>128</v>
      </c>
      <c r="B850" s="905" t="s">
        <v>129</v>
      </c>
      <c r="C850" s="930"/>
      <c r="D850" s="930"/>
      <c r="E850" s="930"/>
      <c r="F850" s="970"/>
    </row>
    <row r="851" spans="1:6" x14ac:dyDescent="0.2">
      <c r="A851" s="905" t="s">
        <v>130</v>
      </c>
      <c r="B851" s="905" t="s">
        <v>131</v>
      </c>
      <c r="C851" s="930"/>
      <c r="D851" s="930"/>
      <c r="E851" s="930"/>
      <c r="F851" s="970"/>
    </row>
    <row r="852" spans="1:6" x14ac:dyDescent="0.2">
      <c r="A852" s="929" t="s">
        <v>132</v>
      </c>
      <c r="B852" s="928" t="s">
        <v>136</v>
      </c>
      <c r="C852" s="931"/>
      <c r="D852" s="931"/>
      <c r="E852" s="931"/>
      <c r="F852" s="971"/>
    </row>
    <row r="853" spans="1:6" x14ac:dyDescent="0.2">
      <c r="A853" s="929"/>
      <c r="B853" s="928"/>
      <c r="C853" s="930"/>
      <c r="D853" s="930"/>
      <c r="E853" s="930"/>
      <c r="F853" s="970"/>
    </row>
    <row r="854" spans="1:6" x14ac:dyDescent="0.2">
      <c r="A854" s="929" t="s">
        <v>134</v>
      </c>
      <c r="B854" s="972" t="s">
        <v>135</v>
      </c>
      <c r="C854" s="931">
        <v>1415631</v>
      </c>
      <c r="D854" s="931">
        <v>1415631</v>
      </c>
      <c r="E854" s="931">
        <v>1415631</v>
      </c>
      <c r="F854" s="971">
        <v>1</v>
      </c>
    </row>
    <row r="855" spans="1:6" x14ac:dyDescent="0.2">
      <c r="A855" s="939"/>
      <c r="B855" s="939"/>
      <c r="C855" s="939"/>
      <c r="D855" s="939"/>
      <c r="E855" s="939"/>
    </row>
    <row r="856" spans="1:6" x14ac:dyDescent="0.2">
      <c r="A856" s="939"/>
      <c r="B856" s="939"/>
      <c r="C856" s="939"/>
      <c r="D856" s="939"/>
      <c r="E856" s="939"/>
    </row>
    <row r="857" spans="1:6" x14ac:dyDescent="0.2">
      <c r="A857" s="939"/>
      <c r="B857" s="939"/>
      <c r="C857" s="939"/>
      <c r="D857" s="939"/>
      <c r="E857" s="939"/>
    </row>
    <row r="858" spans="1:6" x14ac:dyDescent="0.2">
      <c r="A858" s="939"/>
      <c r="B858" s="939"/>
      <c r="C858" s="939"/>
      <c r="D858" s="939"/>
      <c r="E858" s="939"/>
    </row>
    <row r="859" spans="1:6" x14ac:dyDescent="0.2">
      <c r="A859" s="1219" t="s">
        <v>1063</v>
      </c>
      <c r="B859" s="1219"/>
      <c r="C859" s="1219"/>
      <c r="D859" s="1219"/>
      <c r="E859" s="1219"/>
      <c r="F859" s="929"/>
    </row>
    <row r="860" spans="1:6" x14ac:dyDescent="0.2">
      <c r="A860" s="973"/>
      <c r="B860" s="973"/>
      <c r="C860" s="973"/>
      <c r="D860" s="973"/>
      <c r="E860" s="973"/>
      <c r="F860" s="929"/>
    </row>
    <row r="861" spans="1:6" x14ac:dyDescent="0.2">
      <c r="A861" s="1220" t="s">
        <v>1061</v>
      </c>
      <c r="B861" s="1220"/>
      <c r="C861" s="1220"/>
      <c r="D861" s="1220"/>
      <c r="E861" s="1220"/>
      <c r="F861" s="926"/>
    </row>
    <row r="862" spans="1:6" x14ac:dyDescent="0.2">
      <c r="B862" s="926"/>
      <c r="C862" s="974" t="s">
        <v>941</v>
      </c>
      <c r="D862" s="974"/>
      <c r="E862" s="926"/>
      <c r="F862" s="926" t="s">
        <v>72</v>
      </c>
    </row>
    <row r="863" spans="1:6" ht="12.75" customHeight="1" x14ac:dyDescent="0.2">
      <c r="A863" s="1221" t="s">
        <v>2</v>
      </c>
      <c r="B863" s="1222" t="s">
        <v>73</v>
      </c>
      <c r="C863" s="1223" t="s">
        <v>940</v>
      </c>
      <c r="D863" s="1223"/>
      <c r="E863" s="1223"/>
      <c r="F863" s="1223"/>
    </row>
    <row r="864" spans="1:6" ht="25.5" x14ac:dyDescent="0.2">
      <c r="A864" s="1221"/>
      <c r="B864" s="1222"/>
      <c r="C864" s="968" t="s">
        <v>6</v>
      </c>
      <c r="D864" s="969" t="s">
        <v>7</v>
      </c>
      <c r="E864" s="968" t="s">
        <v>8</v>
      </c>
      <c r="F864" s="968" t="s">
        <v>9</v>
      </c>
    </row>
    <row r="865" spans="1:6" x14ac:dyDescent="0.2">
      <c r="A865" s="939" t="s">
        <v>11</v>
      </c>
      <c r="B865" s="926" t="s">
        <v>12</v>
      </c>
      <c r="C865" s="975" t="s">
        <v>13</v>
      </c>
      <c r="D865" s="975" t="s">
        <v>14</v>
      </c>
      <c r="E865" s="975" t="s">
        <v>15</v>
      </c>
      <c r="F865" s="976"/>
    </row>
    <row r="866" spans="1:6" x14ac:dyDescent="0.2">
      <c r="A866" s="929" t="s">
        <v>22</v>
      </c>
      <c r="B866" s="928" t="s">
        <v>74</v>
      </c>
      <c r="C866" s="930"/>
      <c r="D866" s="930"/>
      <c r="E866" s="930"/>
      <c r="F866" s="970"/>
    </row>
    <row r="867" spans="1:6" x14ac:dyDescent="0.2">
      <c r="A867" s="905" t="s">
        <v>24</v>
      </c>
      <c r="B867" s="905" t="s">
        <v>75</v>
      </c>
      <c r="C867" s="930"/>
      <c r="D867" s="930"/>
      <c r="E867" s="930"/>
      <c r="F867" s="970"/>
    </row>
    <row r="868" spans="1:6" x14ac:dyDescent="0.2">
      <c r="A868" s="905" t="s">
        <v>26</v>
      </c>
      <c r="B868" s="905" t="s">
        <v>76</v>
      </c>
      <c r="C868" s="930"/>
      <c r="D868" s="930"/>
      <c r="E868" s="930"/>
      <c r="F868" s="970"/>
    </row>
    <row r="869" spans="1:6" x14ac:dyDescent="0.2">
      <c r="A869" s="905" t="s">
        <v>28</v>
      </c>
      <c r="B869" s="905" t="s">
        <v>77</v>
      </c>
      <c r="C869" s="930"/>
      <c r="D869" s="930"/>
      <c r="E869" s="930"/>
      <c r="F869" s="970"/>
    </row>
    <row r="870" spans="1:6" x14ac:dyDescent="0.2">
      <c r="A870" s="905" t="s">
        <v>30</v>
      </c>
      <c r="B870" s="905" t="s">
        <v>78</v>
      </c>
      <c r="C870" s="930"/>
      <c r="D870" s="930"/>
      <c r="E870" s="930"/>
      <c r="F870" s="970"/>
    </row>
    <row r="871" spans="1:6" x14ac:dyDescent="0.2">
      <c r="A871" s="905" t="s">
        <v>33</v>
      </c>
      <c r="B871" s="905" t="s">
        <v>79</v>
      </c>
      <c r="C871" s="930"/>
      <c r="D871" s="930"/>
      <c r="E871" s="930"/>
      <c r="F871" s="970"/>
    </row>
    <row r="872" spans="1:6" x14ac:dyDescent="0.2">
      <c r="A872" s="905" t="s">
        <v>36</v>
      </c>
      <c r="B872" s="905" t="s">
        <v>80</v>
      </c>
      <c r="C872" s="930">
        <v>0</v>
      </c>
      <c r="D872" s="930"/>
      <c r="E872" s="930"/>
      <c r="F872" s="970"/>
    </row>
    <row r="873" spans="1:6" x14ac:dyDescent="0.2">
      <c r="A873" s="905" t="s">
        <v>38</v>
      </c>
      <c r="B873" s="905" t="s">
        <v>81</v>
      </c>
      <c r="C873" s="930"/>
      <c r="D873" s="930"/>
      <c r="E873" s="930"/>
      <c r="F873" s="970"/>
    </row>
    <row r="874" spans="1:6" x14ac:dyDescent="0.2">
      <c r="A874" s="905" t="s">
        <v>40</v>
      </c>
      <c r="B874" s="905" t="s">
        <v>82</v>
      </c>
      <c r="C874" s="930"/>
      <c r="D874" s="930"/>
      <c r="E874" s="930"/>
      <c r="F874" s="970"/>
    </row>
    <row r="875" spans="1:6" x14ac:dyDescent="0.2">
      <c r="A875" s="905" t="s">
        <v>42</v>
      </c>
      <c r="B875" s="905" t="s">
        <v>83</v>
      </c>
      <c r="C875" s="930"/>
      <c r="D875" s="930"/>
      <c r="E875" s="930"/>
      <c r="F875" s="970"/>
    </row>
    <row r="876" spans="1:6" x14ac:dyDescent="0.2">
      <c r="A876" s="905" t="s">
        <v>45</v>
      </c>
      <c r="B876" s="905" t="s">
        <v>139</v>
      </c>
      <c r="C876" s="931">
        <v>0</v>
      </c>
      <c r="D876" s="931"/>
      <c r="E876" s="930"/>
      <c r="F876" s="970"/>
    </row>
    <row r="877" spans="1:6" x14ac:dyDescent="0.2">
      <c r="A877" s="905" t="s">
        <v>48</v>
      </c>
      <c r="B877" s="905" t="s">
        <v>85</v>
      </c>
      <c r="C877" s="931"/>
      <c r="D877" s="931"/>
      <c r="E877" s="930"/>
      <c r="F877" s="970"/>
    </row>
    <row r="878" spans="1:6" x14ac:dyDescent="0.2">
      <c r="A878" s="905" t="s">
        <v>50</v>
      </c>
      <c r="B878" s="905" t="s">
        <v>140</v>
      </c>
      <c r="C878" s="931"/>
      <c r="D878" s="931"/>
      <c r="E878" s="930"/>
      <c r="F878" s="970"/>
    </row>
    <row r="879" spans="1:6" x14ac:dyDescent="0.2">
      <c r="A879" s="905" t="s">
        <v>52</v>
      </c>
      <c r="B879" s="905" t="s">
        <v>87</v>
      </c>
      <c r="C879" s="931"/>
      <c r="D879" s="931"/>
      <c r="E879" s="930"/>
      <c r="F879" s="970"/>
    </row>
    <row r="880" spans="1:6" x14ac:dyDescent="0.2">
      <c r="A880" s="905" t="s">
        <v>54</v>
      </c>
      <c r="B880" s="905" t="s">
        <v>88</v>
      </c>
      <c r="C880" s="930"/>
      <c r="D880" s="930"/>
      <c r="E880" s="930"/>
      <c r="F880" s="970"/>
    </row>
    <row r="881" spans="1:6" x14ac:dyDescent="0.2">
      <c r="A881" s="929" t="s">
        <v>57</v>
      </c>
      <c r="B881" s="928" t="s">
        <v>89</v>
      </c>
      <c r="C881" s="931"/>
      <c r="D881" s="931"/>
      <c r="E881" s="931"/>
      <c r="F881" s="970"/>
    </row>
    <row r="882" spans="1:6" x14ac:dyDescent="0.2">
      <c r="A882" s="929"/>
      <c r="B882" s="928"/>
      <c r="C882" s="930"/>
      <c r="D882" s="930"/>
      <c r="E882" s="930"/>
      <c r="F882" s="970"/>
    </row>
    <row r="883" spans="1:6" x14ac:dyDescent="0.2">
      <c r="A883" s="929" t="s">
        <v>60</v>
      </c>
      <c r="B883" s="928" t="s">
        <v>90</v>
      </c>
      <c r="C883" s="930"/>
      <c r="D883" s="930"/>
      <c r="E883" s="930"/>
      <c r="F883" s="970"/>
    </row>
    <row r="884" spans="1:6" x14ac:dyDescent="0.2">
      <c r="A884" s="905" t="s">
        <v>61</v>
      </c>
      <c r="B884" s="905" t="s">
        <v>91</v>
      </c>
      <c r="C884" s="930"/>
      <c r="D884" s="930"/>
      <c r="E884" s="930"/>
      <c r="F884" s="970"/>
    </row>
    <row r="885" spans="1:6" x14ac:dyDescent="0.2">
      <c r="A885" s="905" t="s">
        <v>64</v>
      </c>
      <c r="B885" s="905" t="s">
        <v>92</v>
      </c>
      <c r="C885" s="930"/>
      <c r="D885" s="930"/>
      <c r="E885" s="930"/>
      <c r="F885" s="970"/>
    </row>
    <row r="886" spans="1:6" x14ac:dyDescent="0.2">
      <c r="A886" s="905" t="s">
        <v>93</v>
      </c>
      <c r="B886" s="905" t="s">
        <v>94</v>
      </c>
      <c r="C886" s="931"/>
      <c r="D886" s="931">
        <v>0</v>
      </c>
      <c r="E886" s="931">
        <v>0</v>
      </c>
      <c r="F886" s="971"/>
    </row>
    <row r="887" spans="1:6" x14ac:dyDescent="0.2">
      <c r="A887" s="905" t="s">
        <v>95</v>
      </c>
      <c r="B887" s="905" t="s">
        <v>96</v>
      </c>
      <c r="C887" s="930"/>
      <c r="D887" s="930"/>
      <c r="E887" s="930"/>
      <c r="F887" s="970"/>
    </row>
    <row r="888" spans="1:6" x14ac:dyDescent="0.2">
      <c r="A888" s="905" t="s">
        <v>69</v>
      </c>
      <c r="B888" s="905" t="s">
        <v>97</v>
      </c>
      <c r="C888" s="930"/>
      <c r="D888" s="930"/>
      <c r="E888" s="930"/>
      <c r="F888" s="970"/>
    </row>
    <row r="889" spans="1:6" x14ac:dyDescent="0.2">
      <c r="A889" s="905" t="s">
        <v>98</v>
      </c>
      <c r="B889" s="905" t="s">
        <v>99</v>
      </c>
      <c r="C889" s="930"/>
      <c r="D889" s="930"/>
      <c r="E889" s="930"/>
      <c r="F889" s="970"/>
    </row>
    <row r="890" spans="1:6" x14ac:dyDescent="0.2">
      <c r="A890" s="905" t="s">
        <v>100</v>
      </c>
      <c r="B890" s="905" t="s">
        <v>101</v>
      </c>
      <c r="C890" s="930"/>
      <c r="D890" s="930"/>
      <c r="E890" s="930"/>
      <c r="F890" s="970"/>
    </row>
    <row r="891" spans="1:6" x14ac:dyDescent="0.2">
      <c r="A891" s="905" t="s">
        <v>102</v>
      </c>
      <c r="B891" s="905" t="s">
        <v>103</v>
      </c>
      <c r="C891" s="930"/>
      <c r="D891" s="930"/>
      <c r="E891" s="930"/>
      <c r="F891" s="970"/>
    </row>
    <row r="892" spans="1:6" x14ac:dyDescent="0.2">
      <c r="A892" s="905" t="s">
        <v>104</v>
      </c>
      <c r="B892" s="905" t="s">
        <v>105</v>
      </c>
      <c r="C892" s="930"/>
      <c r="D892" s="930"/>
      <c r="E892" s="930"/>
      <c r="F892" s="970"/>
    </row>
    <row r="893" spans="1:6" x14ac:dyDescent="0.2">
      <c r="A893" s="905" t="s">
        <v>106</v>
      </c>
      <c r="B893" s="905" t="s">
        <v>107</v>
      </c>
      <c r="C893" s="930"/>
      <c r="D893" s="930"/>
      <c r="E893" s="930"/>
      <c r="F893" s="970"/>
    </row>
    <row r="894" spans="1:6" x14ac:dyDescent="0.2">
      <c r="A894" s="905" t="s">
        <v>108</v>
      </c>
      <c r="C894" s="930"/>
      <c r="D894" s="930"/>
      <c r="E894" s="930"/>
      <c r="F894" s="970"/>
    </row>
    <row r="895" spans="1:6" x14ac:dyDescent="0.2">
      <c r="A895" s="905" t="s">
        <v>109</v>
      </c>
      <c r="C895" s="931"/>
      <c r="D895" s="931">
        <v>0</v>
      </c>
      <c r="E895" s="931">
        <v>0</v>
      </c>
      <c r="F895" s="971"/>
    </row>
    <row r="896" spans="1:6" x14ac:dyDescent="0.2">
      <c r="A896" s="929" t="s">
        <v>110</v>
      </c>
      <c r="B896" s="928" t="s">
        <v>111</v>
      </c>
      <c r="C896" s="931"/>
      <c r="D896" s="931">
        <v>0</v>
      </c>
      <c r="E896" s="931">
        <v>0</v>
      </c>
      <c r="F896" s="971"/>
    </row>
    <row r="897" spans="1:6" ht="25.5" x14ac:dyDescent="0.2">
      <c r="A897" s="929" t="s">
        <v>112</v>
      </c>
      <c r="B897" s="932" t="s">
        <v>113</v>
      </c>
      <c r="C897" s="931"/>
      <c r="D897" s="931"/>
      <c r="E897" s="931"/>
      <c r="F897" s="971"/>
    </row>
    <row r="898" spans="1:6" x14ac:dyDescent="0.2">
      <c r="A898" s="929"/>
      <c r="B898" s="932"/>
      <c r="C898" s="930"/>
      <c r="D898" s="930"/>
      <c r="E898" s="930"/>
      <c r="F898" s="970"/>
    </row>
    <row r="899" spans="1:6" x14ac:dyDescent="0.2">
      <c r="A899" s="929" t="s">
        <v>114</v>
      </c>
      <c r="B899" s="928" t="s">
        <v>115</v>
      </c>
      <c r="C899" s="930"/>
      <c r="D899" s="930"/>
      <c r="E899" s="930"/>
      <c r="F899" s="970"/>
    </row>
    <row r="900" spans="1:6" x14ac:dyDescent="0.2">
      <c r="A900" s="905" t="s">
        <v>116</v>
      </c>
      <c r="B900" s="905" t="s">
        <v>117</v>
      </c>
      <c r="C900" s="930"/>
      <c r="D900" s="930"/>
      <c r="E900" s="930"/>
      <c r="F900" s="970"/>
    </row>
    <row r="901" spans="1:6" x14ac:dyDescent="0.2">
      <c r="A901" s="905" t="s">
        <v>118</v>
      </c>
      <c r="B901" s="905" t="s">
        <v>119</v>
      </c>
      <c r="C901" s="930"/>
      <c r="D901" s="930"/>
      <c r="E901" s="930"/>
      <c r="F901" s="970"/>
    </row>
    <row r="902" spans="1:6" x14ac:dyDescent="0.2">
      <c r="A902" s="905" t="s">
        <v>120</v>
      </c>
      <c r="B902" s="905" t="s">
        <v>121</v>
      </c>
      <c r="C902" s="930"/>
      <c r="D902" s="930"/>
      <c r="E902" s="930"/>
      <c r="F902" s="970"/>
    </row>
    <row r="903" spans="1:6" x14ac:dyDescent="0.2">
      <c r="A903" s="905" t="s">
        <v>122</v>
      </c>
      <c r="B903" s="905" t="s">
        <v>123</v>
      </c>
      <c r="C903" s="930"/>
      <c r="D903" s="930"/>
      <c r="E903" s="930"/>
      <c r="F903" s="970"/>
    </row>
    <row r="904" spans="1:6" x14ac:dyDescent="0.2">
      <c r="A904" s="905" t="s">
        <v>124</v>
      </c>
      <c r="B904" s="933" t="s">
        <v>125</v>
      </c>
      <c r="C904" s="930"/>
      <c r="D904" s="930"/>
      <c r="E904" s="930"/>
      <c r="F904" s="970"/>
    </row>
    <row r="905" spans="1:6" x14ac:dyDescent="0.2">
      <c r="A905" s="905" t="s">
        <v>126</v>
      </c>
      <c r="B905" s="933" t="s">
        <v>127</v>
      </c>
      <c r="C905" s="930"/>
      <c r="D905" s="930"/>
      <c r="E905" s="930"/>
      <c r="F905" s="970"/>
    </row>
    <row r="906" spans="1:6" x14ac:dyDescent="0.2">
      <c r="A906" s="905" t="s">
        <v>128</v>
      </c>
      <c r="B906" s="905" t="s">
        <v>129</v>
      </c>
      <c r="C906" s="930"/>
      <c r="D906" s="930"/>
      <c r="E906" s="930"/>
      <c r="F906" s="970"/>
    </row>
    <row r="907" spans="1:6" x14ac:dyDescent="0.2">
      <c r="A907" s="905" t="s">
        <v>130</v>
      </c>
      <c r="B907" s="905" t="s">
        <v>131</v>
      </c>
      <c r="C907" s="930"/>
      <c r="D907" s="930"/>
      <c r="E907" s="930"/>
      <c r="F907" s="970"/>
    </row>
    <row r="908" spans="1:6" x14ac:dyDescent="0.2">
      <c r="A908" s="929" t="s">
        <v>132</v>
      </c>
      <c r="B908" s="928" t="s">
        <v>136</v>
      </c>
      <c r="C908" s="931"/>
      <c r="D908" s="931">
        <v>0</v>
      </c>
      <c r="E908" s="931">
        <v>0</v>
      </c>
      <c r="F908" s="971"/>
    </row>
    <row r="909" spans="1:6" x14ac:dyDescent="0.2">
      <c r="A909" s="929"/>
      <c r="B909" s="928"/>
      <c r="C909" s="930"/>
      <c r="D909" s="930"/>
      <c r="E909" s="930"/>
      <c r="F909" s="970"/>
    </row>
    <row r="910" spans="1:6" x14ac:dyDescent="0.2">
      <c r="A910" s="929" t="s">
        <v>134</v>
      </c>
      <c r="B910" s="972" t="s">
        <v>135</v>
      </c>
      <c r="C910" s="931"/>
      <c r="D910" s="931"/>
      <c r="E910" s="931"/>
      <c r="F910" s="971"/>
    </row>
    <row r="911" spans="1:6" x14ac:dyDescent="0.2">
      <c r="A911" s="939"/>
      <c r="B911" s="939"/>
      <c r="C911" s="939"/>
      <c r="D911" s="939"/>
      <c r="E911" s="939"/>
    </row>
    <row r="912" spans="1:6" x14ac:dyDescent="0.2">
      <c r="A912" s="939"/>
      <c r="B912" s="939"/>
      <c r="C912" s="939"/>
      <c r="D912" s="939"/>
      <c r="E912" s="939"/>
    </row>
    <row r="913" spans="1:6" x14ac:dyDescent="0.2">
      <c r="A913" s="939"/>
      <c r="B913" s="939"/>
      <c r="C913" s="939"/>
      <c r="D913" s="939"/>
      <c r="E913" s="939"/>
    </row>
    <row r="914" spans="1:6" x14ac:dyDescent="0.2">
      <c r="A914" s="939"/>
      <c r="B914" s="939"/>
      <c r="C914" s="939"/>
      <c r="D914" s="939"/>
      <c r="E914" s="939"/>
    </row>
    <row r="915" spans="1:6" x14ac:dyDescent="0.2">
      <c r="A915" s="939"/>
      <c r="B915" s="939"/>
      <c r="C915" s="939"/>
      <c r="D915" s="939"/>
      <c r="E915" s="939"/>
    </row>
    <row r="916" spans="1:6" x14ac:dyDescent="0.2">
      <c r="A916" s="939"/>
      <c r="B916" s="939"/>
      <c r="C916" s="939"/>
      <c r="D916" s="939"/>
      <c r="E916" s="939"/>
    </row>
    <row r="917" spans="1:6" x14ac:dyDescent="0.2">
      <c r="A917" s="939"/>
      <c r="B917" s="939"/>
      <c r="C917" s="939"/>
      <c r="D917" s="939"/>
      <c r="E917" s="939"/>
    </row>
    <row r="918" spans="1:6" x14ac:dyDescent="0.2">
      <c r="A918" s="939"/>
      <c r="B918" s="939"/>
      <c r="C918" s="939"/>
      <c r="D918" s="939"/>
      <c r="E918" s="939"/>
    </row>
    <row r="919" spans="1:6" x14ac:dyDescent="0.2">
      <c r="A919" s="939"/>
      <c r="B919" s="939"/>
      <c r="C919" s="939"/>
      <c r="D919" s="939"/>
      <c r="E919" s="939"/>
    </row>
    <row r="920" spans="1:6" x14ac:dyDescent="0.2">
      <c r="A920" s="939"/>
      <c r="B920" s="939"/>
      <c r="C920" s="939"/>
      <c r="D920" s="939"/>
      <c r="E920" s="939"/>
    </row>
    <row r="921" spans="1:6" x14ac:dyDescent="0.2">
      <c r="A921" s="939"/>
      <c r="B921" s="939"/>
      <c r="C921" s="939"/>
      <c r="D921" s="939"/>
      <c r="E921" s="939"/>
    </row>
    <row r="922" spans="1:6" x14ac:dyDescent="0.2">
      <c r="A922" s="1219" t="s">
        <v>1073</v>
      </c>
      <c r="B922" s="1219"/>
      <c r="C922" s="1219"/>
      <c r="D922" s="1219"/>
      <c r="E922" s="1219"/>
      <c r="F922" s="929"/>
    </row>
    <row r="923" spans="1:6" x14ac:dyDescent="0.2">
      <c r="A923" s="973"/>
      <c r="B923" s="973"/>
      <c r="C923" s="973"/>
      <c r="D923" s="973"/>
      <c r="E923" s="973"/>
      <c r="F923" s="929"/>
    </row>
    <row r="924" spans="1:6" x14ac:dyDescent="0.2">
      <c r="A924" s="1220" t="s">
        <v>1061</v>
      </c>
      <c r="B924" s="1220"/>
      <c r="C924" s="1220"/>
      <c r="D924" s="1220"/>
      <c r="E924" s="1220"/>
      <c r="F924" s="926"/>
    </row>
    <row r="925" spans="1:6" x14ac:dyDescent="0.2">
      <c r="B925" s="926"/>
      <c r="C925" s="926"/>
      <c r="D925" s="926"/>
      <c r="E925" s="926"/>
      <c r="F925" s="926" t="s">
        <v>72</v>
      </c>
    </row>
    <row r="926" spans="1:6" ht="13.5" customHeight="1" x14ac:dyDescent="0.2">
      <c r="A926" s="1221" t="s">
        <v>2</v>
      </c>
      <c r="B926" s="1222" t="s">
        <v>73</v>
      </c>
      <c r="C926" s="1223" t="s">
        <v>167</v>
      </c>
      <c r="D926" s="1223"/>
      <c r="E926" s="1223"/>
      <c r="F926" s="1223"/>
    </row>
    <row r="927" spans="1:6" ht="25.5" x14ac:dyDescent="0.2">
      <c r="A927" s="1221"/>
      <c r="B927" s="1222"/>
      <c r="C927" s="968" t="s">
        <v>6</v>
      </c>
      <c r="D927" s="969" t="s">
        <v>7</v>
      </c>
      <c r="E927" s="968" t="s">
        <v>8</v>
      </c>
      <c r="F927" s="968" t="s">
        <v>9</v>
      </c>
    </row>
    <row r="928" spans="1:6" x14ac:dyDescent="0.2">
      <c r="A928" s="939" t="s">
        <v>11</v>
      </c>
      <c r="B928" s="926" t="s">
        <v>12</v>
      </c>
      <c r="C928" s="975" t="s">
        <v>13</v>
      </c>
      <c r="D928" s="975" t="s">
        <v>14</v>
      </c>
      <c r="E928" s="975" t="s">
        <v>15</v>
      </c>
      <c r="F928" s="976"/>
    </row>
    <row r="929" spans="1:12" x14ac:dyDescent="0.2">
      <c r="A929" s="929" t="s">
        <v>22</v>
      </c>
      <c r="B929" s="928" t="s">
        <v>74</v>
      </c>
      <c r="C929" s="930"/>
      <c r="D929" s="930"/>
      <c r="E929" s="930"/>
      <c r="F929" s="970"/>
    </row>
    <row r="930" spans="1:12" x14ac:dyDescent="0.2">
      <c r="A930" s="905" t="s">
        <v>24</v>
      </c>
      <c r="B930" s="905" t="s">
        <v>75</v>
      </c>
      <c r="C930" s="1178">
        <v>18834340</v>
      </c>
      <c r="D930" s="1178">
        <v>19498654</v>
      </c>
      <c r="E930" s="1178">
        <v>17129101</v>
      </c>
      <c r="F930" s="970"/>
      <c r="G930" s="930"/>
      <c r="H930" s="930"/>
      <c r="I930" s="930"/>
    </row>
    <row r="931" spans="1:12" x14ac:dyDescent="0.2">
      <c r="A931" s="905" t="s">
        <v>26</v>
      </c>
      <c r="B931" s="905" t="s">
        <v>76</v>
      </c>
      <c r="C931" s="1178">
        <v>2827531</v>
      </c>
      <c r="D931" s="1178">
        <v>2930530</v>
      </c>
      <c r="E931" s="1178">
        <v>2676932</v>
      </c>
      <c r="F931" s="970"/>
      <c r="G931" s="930"/>
      <c r="H931" s="930"/>
      <c r="I931" s="930"/>
      <c r="L931" s="930"/>
    </row>
    <row r="932" spans="1:12" x14ac:dyDescent="0.2">
      <c r="A932" s="905" t="s">
        <v>28</v>
      </c>
      <c r="B932" s="905" t="s">
        <v>77</v>
      </c>
      <c r="C932" s="1178">
        <v>22531714</v>
      </c>
      <c r="D932" s="1178">
        <v>32003942</v>
      </c>
      <c r="E932" s="1178">
        <v>25647525</v>
      </c>
      <c r="F932" s="970"/>
      <c r="G932" s="930"/>
      <c r="H932" s="930"/>
      <c r="I932" s="930"/>
      <c r="J932" s="930"/>
      <c r="K932" s="930"/>
      <c r="L932" s="930"/>
    </row>
    <row r="933" spans="1:12" x14ac:dyDescent="0.2">
      <c r="A933" s="905" t="s">
        <v>30</v>
      </c>
      <c r="B933" s="905" t="s">
        <v>78</v>
      </c>
      <c r="C933" s="1178">
        <v>-130000</v>
      </c>
      <c r="D933" s="1178">
        <v>-130000</v>
      </c>
      <c r="E933" s="1178"/>
      <c r="F933" s="970"/>
      <c r="G933" s="930"/>
      <c r="H933" s="930"/>
      <c r="I933" s="930"/>
      <c r="J933" s="930"/>
      <c r="K933" s="930"/>
      <c r="L933" s="930"/>
    </row>
    <row r="934" spans="1:12" x14ac:dyDescent="0.2">
      <c r="A934" s="905" t="s">
        <v>33</v>
      </c>
      <c r="B934" s="905" t="s">
        <v>79</v>
      </c>
      <c r="C934" s="1178">
        <v>130000</v>
      </c>
      <c r="D934" s="1178">
        <v>130000</v>
      </c>
      <c r="E934" s="1178">
        <v>63286</v>
      </c>
      <c r="F934" s="970"/>
      <c r="G934" s="930"/>
      <c r="H934" s="930"/>
      <c r="I934" s="930"/>
      <c r="J934" s="930"/>
      <c r="K934" s="930"/>
      <c r="L934" s="930"/>
    </row>
    <row r="935" spans="1:12" x14ac:dyDescent="0.2">
      <c r="A935" s="905" t="s">
        <v>36</v>
      </c>
      <c r="B935" s="905" t="s">
        <v>80</v>
      </c>
      <c r="C935" s="1178">
        <v>21515500</v>
      </c>
      <c r="D935" s="1178">
        <v>26413300</v>
      </c>
      <c r="E935" s="1178">
        <v>25619829</v>
      </c>
      <c r="F935" s="970"/>
      <c r="G935" s="930"/>
      <c r="H935" s="930"/>
      <c r="I935" s="931"/>
      <c r="J935" s="931"/>
      <c r="K935" s="931"/>
      <c r="L935" s="930"/>
    </row>
    <row r="936" spans="1:12" x14ac:dyDescent="0.2">
      <c r="A936" s="905" t="s">
        <v>38</v>
      </c>
      <c r="B936" s="905" t="s">
        <v>81</v>
      </c>
      <c r="C936" s="1178">
        <v>20615500</v>
      </c>
      <c r="D936" s="1178">
        <v>21162500</v>
      </c>
      <c r="E936" s="1178">
        <v>20869029</v>
      </c>
      <c r="F936" s="970"/>
      <c r="G936" s="930"/>
      <c r="H936" s="930"/>
      <c r="I936" s="930"/>
      <c r="J936" s="930"/>
      <c r="K936" s="930"/>
      <c r="L936" s="930"/>
    </row>
    <row r="937" spans="1:12" x14ac:dyDescent="0.2">
      <c r="A937" s="905" t="s">
        <v>40</v>
      </c>
      <c r="B937" s="905" t="s">
        <v>82</v>
      </c>
      <c r="C937" s="1178">
        <v>0</v>
      </c>
      <c r="D937" s="1178">
        <v>0</v>
      </c>
      <c r="E937" s="1178"/>
      <c r="F937" s="970"/>
      <c r="G937" s="930"/>
      <c r="H937" s="930"/>
      <c r="I937" s="930"/>
      <c r="J937" s="930"/>
      <c r="K937" s="930"/>
      <c r="L937" s="930"/>
    </row>
    <row r="938" spans="1:12" x14ac:dyDescent="0.2">
      <c r="A938" s="905" t="s">
        <v>42</v>
      </c>
      <c r="B938" s="905" t="s">
        <v>83</v>
      </c>
      <c r="C938" s="1178">
        <v>0</v>
      </c>
      <c r="D938" s="1178"/>
      <c r="E938" s="1178">
        <v>0</v>
      </c>
      <c r="F938" s="970"/>
      <c r="G938" s="930"/>
      <c r="H938" s="930"/>
      <c r="I938" s="930"/>
      <c r="J938" s="930"/>
      <c r="K938" s="930"/>
      <c r="L938" s="930"/>
    </row>
    <row r="939" spans="1:12" x14ac:dyDescent="0.2">
      <c r="A939" s="905" t="s">
        <v>45</v>
      </c>
      <c r="B939" s="905" t="s">
        <v>139</v>
      </c>
      <c r="C939" s="1177"/>
      <c r="D939" s="1177"/>
      <c r="E939" s="1177"/>
      <c r="F939" s="970"/>
      <c r="G939" s="930"/>
      <c r="H939" s="930"/>
      <c r="I939" s="930"/>
      <c r="J939" s="930"/>
      <c r="K939" s="930"/>
      <c r="L939" s="930"/>
    </row>
    <row r="940" spans="1:12" x14ac:dyDescent="0.2">
      <c r="A940" s="905" t="s">
        <v>48</v>
      </c>
      <c r="B940" s="905" t="s">
        <v>85</v>
      </c>
      <c r="C940" s="1177"/>
      <c r="D940" s="1177"/>
      <c r="E940" s="1177"/>
      <c r="F940" s="970"/>
      <c r="G940" s="930"/>
      <c r="H940" s="930"/>
      <c r="I940" s="930"/>
      <c r="J940" s="930"/>
      <c r="K940" s="930"/>
      <c r="L940" s="930"/>
    </row>
    <row r="941" spans="1:12" x14ac:dyDescent="0.2">
      <c r="A941" s="905" t="s">
        <v>50</v>
      </c>
      <c r="B941" s="905" t="s">
        <v>140</v>
      </c>
      <c r="C941" s="1178">
        <v>500000</v>
      </c>
      <c r="D941" s="1178">
        <v>500000</v>
      </c>
      <c r="E941" s="1178">
        <v>0</v>
      </c>
      <c r="F941" s="970">
        <v>0</v>
      </c>
      <c r="G941" s="930"/>
      <c r="H941" s="930"/>
      <c r="I941" s="930"/>
      <c r="J941" s="930"/>
      <c r="K941" s="930"/>
    </row>
    <row r="942" spans="1:12" x14ac:dyDescent="0.2">
      <c r="A942" s="905" t="s">
        <v>52</v>
      </c>
      <c r="B942" s="905" t="s">
        <v>87</v>
      </c>
      <c r="C942" s="1177"/>
      <c r="D942" s="1177"/>
      <c r="E942" s="1177"/>
      <c r="F942" s="970">
        <v>1</v>
      </c>
      <c r="G942" s="930"/>
      <c r="H942" s="930"/>
      <c r="I942" s="931"/>
      <c r="J942" s="931"/>
      <c r="K942" s="931"/>
      <c r="L942" s="930"/>
    </row>
    <row r="943" spans="1:12" x14ac:dyDescent="0.2">
      <c r="A943" s="905" t="s">
        <v>54</v>
      </c>
      <c r="B943" s="905" t="s">
        <v>88</v>
      </c>
      <c r="C943" s="930">
        <v>6062000</v>
      </c>
      <c r="D943" s="930">
        <v>6357300</v>
      </c>
      <c r="E943" s="930">
        <v>5162053</v>
      </c>
      <c r="F943" s="970"/>
      <c r="G943" s="930"/>
      <c r="H943" s="930"/>
      <c r="I943" s="930"/>
      <c r="J943" s="930"/>
      <c r="K943" s="930"/>
    </row>
    <row r="944" spans="1:12" x14ac:dyDescent="0.2">
      <c r="A944" s="929" t="s">
        <v>57</v>
      </c>
      <c r="B944" s="928" t="s">
        <v>89</v>
      </c>
      <c r="C944" s="1179">
        <f>C930+C931+C932+C935+C943</f>
        <v>71771085</v>
      </c>
      <c r="D944" s="1179">
        <f t="shared" ref="D944:E944" si="10">D930+D931+D932+D935+D943</f>
        <v>87203726</v>
      </c>
      <c r="E944" s="1179">
        <f t="shared" si="10"/>
        <v>76235440</v>
      </c>
      <c r="F944" s="971"/>
      <c r="G944" s="930"/>
      <c r="H944" s="930"/>
      <c r="I944" s="930"/>
    </row>
    <row r="945" spans="1:14" x14ac:dyDescent="0.2">
      <c r="A945" s="929"/>
      <c r="B945" s="928"/>
      <c r="C945" s="1177"/>
      <c r="D945" s="1177"/>
      <c r="E945" s="1177"/>
      <c r="F945" s="970"/>
      <c r="G945" s="930"/>
      <c r="H945" s="930"/>
      <c r="I945" s="930"/>
    </row>
    <row r="946" spans="1:14" x14ac:dyDescent="0.2">
      <c r="A946" s="929" t="s">
        <v>60</v>
      </c>
      <c r="B946" s="928" t="s">
        <v>90</v>
      </c>
      <c r="C946" s="1177"/>
      <c r="D946" s="1177"/>
      <c r="E946" s="1177"/>
      <c r="F946" s="970"/>
      <c r="G946" s="930"/>
      <c r="H946" s="930"/>
      <c r="I946" s="930"/>
    </row>
    <row r="947" spans="1:14" x14ac:dyDescent="0.2">
      <c r="A947" s="905" t="s">
        <v>61</v>
      </c>
      <c r="B947" s="905" t="s">
        <v>91</v>
      </c>
      <c r="C947" s="1178">
        <v>46245000</v>
      </c>
      <c r="D947" s="1178">
        <v>48666672</v>
      </c>
      <c r="E947" s="1178">
        <v>44110498</v>
      </c>
      <c r="F947" s="970"/>
      <c r="G947" s="930"/>
      <c r="H947" s="930"/>
      <c r="I947" s="1177"/>
      <c r="J947" s="1177"/>
      <c r="K947" s="1177"/>
    </row>
    <row r="948" spans="1:14" x14ac:dyDescent="0.2">
      <c r="A948" s="905" t="s">
        <v>64</v>
      </c>
      <c r="B948" s="905" t="s">
        <v>92</v>
      </c>
      <c r="C948" s="1178">
        <v>14875449</v>
      </c>
      <c r="D948" s="1178">
        <v>84781185</v>
      </c>
      <c r="E948" s="1178">
        <v>18690279</v>
      </c>
      <c r="F948" s="970"/>
      <c r="G948" s="930"/>
      <c r="H948" s="930"/>
      <c r="I948" s="930"/>
      <c r="J948" s="930"/>
      <c r="K948" s="930"/>
    </row>
    <row r="949" spans="1:14" x14ac:dyDescent="0.2">
      <c r="A949" s="905" t="s">
        <v>93</v>
      </c>
      <c r="B949" s="905" t="s">
        <v>94</v>
      </c>
      <c r="C949" s="1179">
        <v>0</v>
      </c>
      <c r="D949" s="1179">
        <v>0</v>
      </c>
      <c r="E949" s="1179">
        <v>0</v>
      </c>
      <c r="F949" s="971"/>
      <c r="G949" s="930"/>
      <c r="H949" s="930"/>
      <c r="I949" s="930"/>
      <c r="J949" s="930"/>
      <c r="K949" s="930"/>
      <c r="L949" s="930"/>
    </row>
    <row r="950" spans="1:14" x14ac:dyDescent="0.2">
      <c r="A950" s="905" t="s">
        <v>95</v>
      </c>
      <c r="B950" s="905" t="s">
        <v>96</v>
      </c>
      <c r="C950" s="1178">
        <v>0</v>
      </c>
      <c r="D950" s="1178">
        <v>0</v>
      </c>
      <c r="E950" s="1178">
        <v>0</v>
      </c>
      <c r="F950" s="970"/>
      <c r="G950" s="930"/>
      <c r="H950" s="930"/>
      <c r="I950" s="930"/>
      <c r="J950" s="930"/>
      <c r="K950" s="930"/>
      <c r="L950" s="930"/>
    </row>
    <row r="951" spans="1:14" x14ac:dyDescent="0.2">
      <c r="A951" s="905" t="s">
        <v>69</v>
      </c>
      <c r="B951" s="905" t="s">
        <v>97</v>
      </c>
      <c r="C951" s="1178">
        <v>0</v>
      </c>
      <c r="D951" s="1178">
        <v>0</v>
      </c>
      <c r="E951" s="1178">
        <v>0</v>
      </c>
      <c r="F951" s="970"/>
      <c r="G951" s="930"/>
      <c r="H951" s="930"/>
      <c r="I951" s="930"/>
      <c r="J951" s="930"/>
      <c r="K951" s="930"/>
      <c r="L951" s="930"/>
    </row>
    <row r="952" spans="1:14" x14ac:dyDescent="0.2">
      <c r="A952" s="905" t="s">
        <v>98</v>
      </c>
      <c r="B952" s="905" t="s">
        <v>99</v>
      </c>
      <c r="C952" s="1178">
        <v>0</v>
      </c>
      <c r="D952" s="1178">
        <v>0</v>
      </c>
      <c r="E952" s="1178">
        <v>0</v>
      </c>
      <c r="F952" s="970"/>
      <c r="G952" s="930"/>
      <c r="H952" s="930"/>
      <c r="I952" s="930"/>
      <c r="J952" s="930"/>
      <c r="K952" s="930"/>
      <c r="L952" s="930"/>
      <c r="M952" s="1177">
        <f>L952-K952</f>
        <v>0</v>
      </c>
    </row>
    <row r="953" spans="1:14" x14ac:dyDescent="0.2">
      <c r="A953" s="905" t="s">
        <v>100</v>
      </c>
      <c r="B953" s="905" t="s">
        <v>101</v>
      </c>
      <c r="C953" s="1178">
        <v>0</v>
      </c>
      <c r="D953" s="1178">
        <v>0</v>
      </c>
      <c r="E953" s="1178">
        <v>0</v>
      </c>
      <c r="F953" s="970"/>
      <c r="G953" s="930"/>
      <c r="H953" s="930"/>
      <c r="I953" s="930"/>
      <c r="J953" s="930"/>
      <c r="K953" s="930"/>
      <c r="L953" s="930"/>
    </row>
    <row r="954" spans="1:14" x14ac:dyDescent="0.2">
      <c r="A954" s="905" t="s">
        <v>102</v>
      </c>
      <c r="B954" s="905" t="s">
        <v>103</v>
      </c>
      <c r="C954" s="1178">
        <v>0</v>
      </c>
      <c r="D954" s="1178">
        <v>0</v>
      </c>
      <c r="E954" s="1178">
        <v>0</v>
      </c>
      <c r="F954" s="970"/>
      <c r="G954" s="930"/>
      <c r="H954" s="930"/>
      <c r="I954" s="930"/>
      <c r="J954" s="930"/>
      <c r="K954" s="930"/>
      <c r="L954" s="930"/>
      <c r="M954" s="1177">
        <f>L954-K954</f>
        <v>0</v>
      </c>
    </row>
    <row r="955" spans="1:14" x14ac:dyDescent="0.2">
      <c r="A955" s="905" t="s">
        <v>104</v>
      </c>
      <c r="B955" s="905" t="s">
        <v>105</v>
      </c>
      <c r="C955" s="1178">
        <v>0</v>
      </c>
      <c r="D955" s="1178">
        <v>0</v>
      </c>
      <c r="E955" s="1178">
        <v>0</v>
      </c>
      <c r="F955" s="970"/>
      <c r="G955" s="930"/>
      <c r="H955" s="930"/>
      <c r="I955" s="930"/>
      <c r="J955" s="930"/>
      <c r="K955" s="930"/>
      <c r="L955" s="930"/>
    </row>
    <row r="956" spans="1:14" x14ac:dyDescent="0.2">
      <c r="A956" s="905" t="s">
        <v>106</v>
      </c>
      <c r="B956" s="905" t="s">
        <v>107</v>
      </c>
      <c r="C956" s="1178">
        <v>0</v>
      </c>
      <c r="D956" s="1178">
        <v>0</v>
      </c>
      <c r="E956" s="1178">
        <v>0</v>
      </c>
      <c r="F956" s="970"/>
      <c r="G956" s="930"/>
      <c r="H956" s="930"/>
      <c r="I956" s="1177"/>
      <c r="J956" s="1177"/>
      <c r="K956" s="1177"/>
      <c r="L956" s="930"/>
    </row>
    <row r="957" spans="1:14" x14ac:dyDescent="0.2">
      <c r="A957" s="905" t="s">
        <v>108</v>
      </c>
      <c r="C957" s="1178"/>
      <c r="D957" s="1178"/>
      <c r="E957" s="1178"/>
      <c r="F957" s="970"/>
      <c r="G957" s="930"/>
      <c r="H957" s="930"/>
      <c r="I957" s="930"/>
      <c r="J957" s="930"/>
      <c r="K957" s="930"/>
      <c r="L957" s="930"/>
      <c r="M957" s="1201">
        <v>3400000</v>
      </c>
      <c r="N957" s="1201">
        <v>8715377</v>
      </c>
    </row>
    <row r="958" spans="1:14" x14ac:dyDescent="0.2">
      <c r="A958" s="905" t="s">
        <v>109</v>
      </c>
      <c r="C958" s="1137"/>
      <c r="D958" s="1137"/>
      <c r="E958" s="1137"/>
      <c r="F958" s="971"/>
      <c r="G958" s="930"/>
      <c r="H958" s="930"/>
      <c r="I958" s="930"/>
      <c r="J958" s="930"/>
      <c r="K958" s="930"/>
      <c r="L958" s="930"/>
      <c r="M958" s="1201">
        <v>3307286</v>
      </c>
      <c r="N958" s="1201">
        <v>3353069</v>
      </c>
    </row>
    <row r="959" spans="1:14" x14ac:dyDescent="0.2">
      <c r="A959" s="929" t="s">
        <v>110</v>
      </c>
      <c r="B959" s="928" t="s">
        <v>111</v>
      </c>
      <c r="C959" s="1179">
        <f>SUM(C947:C958)</f>
        <v>61120449</v>
      </c>
      <c r="D959" s="1179">
        <f>SUM(D947:D958)</f>
        <v>133447857</v>
      </c>
      <c r="E959" s="1179">
        <f>SUM(E947:E958)</f>
        <v>62800777</v>
      </c>
      <c r="F959" s="971"/>
      <c r="G959" s="930"/>
      <c r="H959" s="931"/>
      <c r="I959" s="931"/>
      <c r="J959" s="931"/>
      <c r="K959" s="931"/>
      <c r="L959" s="930"/>
      <c r="M959" s="1201">
        <f>SUM(M957:M958)</f>
        <v>6707286</v>
      </c>
      <c r="N959" s="1201">
        <f>SUM(N957:N958)</f>
        <v>12068446</v>
      </c>
    </row>
    <row r="960" spans="1:14" ht="25.5" x14ac:dyDescent="0.2">
      <c r="A960" s="929" t="s">
        <v>112</v>
      </c>
      <c r="B960" s="932" t="s">
        <v>113</v>
      </c>
      <c r="C960" s="1179">
        <f>C944+C959</f>
        <v>132891534</v>
      </c>
      <c r="D960" s="1179">
        <f t="shared" ref="D960:E960" si="11">D944+D959</f>
        <v>220651583</v>
      </c>
      <c r="E960" s="1179">
        <f t="shared" si="11"/>
        <v>139036217</v>
      </c>
      <c r="F960" s="971"/>
      <c r="G960" s="930"/>
      <c r="H960" s="1177"/>
      <c r="I960" s="1177"/>
      <c r="J960" s="1177"/>
      <c r="K960" s="1177"/>
      <c r="L960" s="930"/>
    </row>
    <row r="961" spans="1:13" x14ac:dyDescent="0.2">
      <c r="A961" s="929"/>
      <c r="B961" s="932"/>
      <c r="C961" s="1177"/>
      <c r="D961" s="1177"/>
      <c r="E961" s="1177"/>
      <c r="F961" s="970"/>
      <c r="G961" s="930"/>
      <c r="H961" s="930"/>
      <c r="I961" s="930"/>
      <c r="J961" s="930"/>
      <c r="K961" s="930"/>
      <c r="L961" s="930"/>
    </row>
    <row r="962" spans="1:13" x14ac:dyDescent="0.2">
      <c r="A962" s="929" t="s">
        <v>114</v>
      </c>
      <c r="B962" s="928" t="s">
        <v>115</v>
      </c>
      <c r="C962" s="1177"/>
      <c r="D962" s="1177"/>
      <c r="E962" s="1177"/>
      <c r="F962" s="970"/>
      <c r="G962" s="930"/>
      <c r="H962" s="930"/>
      <c r="I962" s="930"/>
      <c r="J962" s="930"/>
      <c r="K962" s="930"/>
      <c r="L962" s="930"/>
    </row>
    <row r="963" spans="1:13" x14ac:dyDescent="0.2">
      <c r="A963" s="905" t="s">
        <v>116</v>
      </c>
      <c r="B963" s="905" t="s">
        <v>117</v>
      </c>
      <c r="C963" s="1178">
        <v>0</v>
      </c>
      <c r="D963" s="1178">
        <v>0</v>
      </c>
      <c r="E963" s="1178">
        <v>0</v>
      </c>
      <c r="F963" s="970"/>
    </row>
    <row r="964" spans="1:13" x14ac:dyDescent="0.2">
      <c r="A964" s="905" t="s">
        <v>118</v>
      </c>
      <c r="B964" s="905" t="s">
        <v>119</v>
      </c>
      <c r="C964" s="1178">
        <v>0</v>
      </c>
      <c r="D964" s="1178">
        <v>0</v>
      </c>
      <c r="E964" s="1178">
        <v>0</v>
      </c>
      <c r="F964" s="970"/>
    </row>
    <row r="965" spans="1:13" x14ac:dyDescent="0.2">
      <c r="A965" s="905" t="s">
        <v>120</v>
      </c>
      <c r="B965" s="905" t="s">
        <v>121</v>
      </c>
      <c r="C965" s="1178"/>
      <c r="D965" s="1178">
        <v>0</v>
      </c>
      <c r="E965" s="1178">
        <v>0</v>
      </c>
      <c r="F965" s="970"/>
      <c r="G965" s="930"/>
      <c r="H965" s="930"/>
      <c r="I965" s="1177"/>
      <c r="J965" s="1177"/>
      <c r="K965" s="1177"/>
    </row>
    <row r="966" spans="1:13" x14ac:dyDescent="0.2">
      <c r="A966" s="905" t="s">
        <v>122</v>
      </c>
      <c r="B966" s="905" t="s">
        <v>168</v>
      </c>
      <c r="C966" s="1178">
        <v>1478348</v>
      </c>
      <c r="D966" s="1178">
        <v>1478348</v>
      </c>
      <c r="E966" s="1178">
        <v>1478348</v>
      </c>
      <c r="F966" s="970">
        <v>1</v>
      </c>
      <c r="G966" s="930"/>
      <c r="H966" s="930"/>
      <c r="I966" s="930"/>
      <c r="J966" s="930"/>
      <c r="K966" s="930"/>
    </row>
    <row r="967" spans="1:13" x14ac:dyDescent="0.2">
      <c r="A967" s="905" t="s">
        <v>124</v>
      </c>
      <c r="B967" s="933" t="s">
        <v>125</v>
      </c>
      <c r="C967" s="1178">
        <v>0</v>
      </c>
      <c r="D967" s="1178">
        <v>0</v>
      </c>
      <c r="E967" s="1178">
        <v>0</v>
      </c>
      <c r="F967" s="970"/>
      <c r="G967" s="930"/>
      <c r="H967" s="930"/>
      <c r="I967" s="930"/>
      <c r="J967" s="930"/>
      <c r="K967" s="930"/>
    </row>
    <row r="968" spans="1:13" x14ac:dyDescent="0.2">
      <c r="A968" s="905" t="s">
        <v>126</v>
      </c>
      <c r="B968" s="933" t="s">
        <v>127</v>
      </c>
      <c r="C968" s="1178">
        <v>0</v>
      </c>
      <c r="D968" s="1178">
        <v>0</v>
      </c>
      <c r="E968" s="1178">
        <v>0</v>
      </c>
      <c r="F968" s="970"/>
      <c r="G968" s="930"/>
      <c r="H968" s="930"/>
      <c r="I968" s="930"/>
      <c r="J968" s="930"/>
      <c r="K968" s="1177"/>
    </row>
    <row r="969" spans="1:13" x14ac:dyDescent="0.2">
      <c r="A969" s="905" t="s">
        <v>128</v>
      </c>
      <c r="B969" s="905" t="s">
        <v>129</v>
      </c>
      <c r="C969" s="1178">
        <v>0</v>
      </c>
      <c r="D969" s="1178">
        <v>410000</v>
      </c>
      <c r="E969" s="1178">
        <v>410000</v>
      </c>
      <c r="F969" s="1202">
        <v>1</v>
      </c>
      <c r="G969" s="930"/>
      <c r="H969" s="930"/>
      <c r="I969" s="930"/>
      <c r="J969" s="930"/>
      <c r="K969" s="930"/>
    </row>
    <row r="970" spans="1:13" x14ac:dyDescent="0.2">
      <c r="A970" s="905" t="s">
        <v>130</v>
      </c>
      <c r="B970" s="905" t="s">
        <v>131</v>
      </c>
      <c r="C970" s="1178">
        <v>410000</v>
      </c>
      <c r="D970" s="1178"/>
      <c r="E970" s="1178"/>
      <c r="F970" s="1202">
        <v>1</v>
      </c>
      <c r="G970" s="930"/>
      <c r="H970" s="930"/>
      <c r="I970" s="1177"/>
      <c r="J970" s="1177"/>
      <c r="K970" s="1177"/>
      <c r="M970" s="1177">
        <f>K970+L970</f>
        <v>0</v>
      </c>
    </row>
    <row r="971" spans="1:13" x14ac:dyDescent="0.2">
      <c r="A971" s="929" t="s">
        <v>132</v>
      </c>
      <c r="B971" s="928" t="s">
        <v>136</v>
      </c>
      <c r="C971" s="1179">
        <f>SUM(C966:C970)</f>
        <v>1888348</v>
      </c>
      <c r="D971" s="1179">
        <f t="shared" ref="D971:E971" si="12">SUM(D966:D970)</f>
        <v>1888348</v>
      </c>
      <c r="E971" s="1179">
        <f t="shared" si="12"/>
        <v>1888348</v>
      </c>
      <c r="F971" s="971"/>
      <c r="G971" s="930"/>
      <c r="H971" s="930"/>
      <c r="I971" s="930"/>
      <c r="J971" s="930"/>
      <c r="K971" s="930"/>
    </row>
    <row r="972" spans="1:13" x14ac:dyDescent="0.2">
      <c r="A972" s="929"/>
      <c r="B972" s="928"/>
      <c r="C972" s="1177"/>
      <c r="D972" s="1177"/>
      <c r="E972" s="1177"/>
      <c r="F972" s="970"/>
      <c r="G972" s="930"/>
      <c r="H972" s="930"/>
      <c r="I972" s="1177"/>
      <c r="J972" s="1177"/>
      <c r="K972" s="1177"/>
    </row>
    <row r="973" spans="1:13" x14ac:dyDescent="0.2">
      <c r="A973" s="929" t="s">
        <v>134</v>
      </c>
      <c r="B973" s="972" t="s">
        <v>135</v>
      </c>
      <c r="C973" s="1179">
        <v>134779882</v>
      </c>
      <c r="D973" s="1179">
        <v>222539931</v>
      </c>
      <c r="E973" s="1179">
        <v>140924565</v>
      </c>
      <c r="F973" s="1203">
        <f>E973/D973</f>
        <v>0.63325518421231108</v>
      </c>
      <c r="G973" s="930"/>
      <c r="H973" s="930"/>
      <c r="I973" s="930"/>
      <c r="J973" s="930"/>
      <c r="K973" s="930"/>
    </row>
    <row r="974" spans="1:13" x14ac:dyDescent="0.2">
      <c r="C974" s="1201"/>
      <c r="D974" s="1201"/>
      <c r="E974" s="1201"/>
      <c r="G974" s="930"/>
      <c r="H974" s="930"/>
      <c r="I974" s="930"/>
      <c r="J974" s="930"/>
      <c r="K974" s="930"/>
    </row>
    <row r="975" spans="1:13" x14ac:dyDescent="0.2">
      <c r="C975" s="1201"/>
      <c r="D975" s="1201"/>
      <c r="E975" s="1201"/>
      <c r="G975" s="930"/>
      <c r="H975" s="931"/>
      <c r="I975" s="931"/>
      <c r="J975" s="931"/>
      <c r="K975" s="931"/>
    </row>
    <row r="976" spans="1:13" x14ac:dyDescent="0.2">
      <c r="G976" s="930"/>
      <c r="H976" s="1177"/>
      <c r="I976" s="1177"/>
      <c r="J976" s="1177"/>
      <c r="K976" s="1177"/>
    </row>
  </sheetData>
  <mergeCells count="80">
    <mergeCell ref="A5:E5"/>
    <mergeCell ref="A7:E7"/>
    <mergeCell ref="A9:A10"/>
    <mergeCell ref="B9:B10"/>
    <mergeCell ref="C9:F9"/>
    <mergeCell ref="A69:E69"/>
    <mergeCell ref="A71:E71"/>
    <mergeCell ref="A73:A74"/>
    <mergeCell ref="B73:B74"/>
    <mergeCell ref="C73:F73"/>
    <mergeCell ref="A132:E132"/>
    <mergeCell ref="A134:E134"/>
    <mergeCell ref="A136:A137"/>
    <mergeCell ref="B136:B137"/>
    <mergeCell ref="C136:F136"/>
    <mergeCell ref="A195:E195"/>
    <mergeCell ref="A197:E197"/>
    <mergeCell ref="A199:A200"/>
    <mergeCell ref="B199:B200"/>
    <mergeCell ref="C199:F199"/>
    <mergeCell ref="A257:E257"/>
    <mergeCell ref="A259:E259"/>
    <mergeCell ref="A261:A262"/>
    <mergeCell ref="B261:B262"/>
    <mergeCell ref="C261:F261"/>
    <mergeCell ref="A316:E316"/>
    <mergeCell ref="A318:E318"/>
    <mergeCell ref="A320:A321"/>
    <mergeCell ref="B320:B321"/>
    <mergeCell ref="C320:F320"/>
    <mergeCell ref="A374:E374"/>
    <mergeCell ref="A376:E376"/>
    <mergeCell ref="A378:A379"/>
    <mergeCell ref="B378:B379"/>
    <mergeCell ref="C378:F378"/>
    <mergeCell ref="A433:E433"/>
    <mergeCell ref="A435:E435"/>
    <mergeCell ref="A437:A438"/>
    <mergeCell ref="B437:B438"/>
    <mergeCell ref="C437:F437"/>
    <mergeCell ref="A494:E494"/>
    <mergeCell ref="A496:E496"/>
    <mergeCell ref="A498:A499"/>
    <mergeCell ref="B498:B499"/>
    <mergeCell ref="C498:F498"/>
    <mergeCell ref="A553:E553"/>
    <mergeCell ref="A555:E555"/>
    <mergeCell ref="A557:A558"/>
    <mergeCell ref="B557:B558"/>
    <mergeCell ref="C557:F557"/>
    <mergeCell ref="A612:E612"/>
    <mergeCell ref="A614:E614"/>
    <mergeCell ref="A616:A617"/>
    <mergeCell ref="B616:B617"/>
    <mergeCell ref="C616:F616"/>
    <mergeCell ref="A674:E674"/>
    <mergeCell ref="A676:E676"/>
    <mergeCell ref="A678:A679"/>
    <mergeCell ref="B678:B679"/>
    <mergeCell ref="C678:F678"/>
    <mergeCell ref="A737:E737"/>
    <mergeCell ref="A739:E739"/>
    <mergeCell ref="A741:A742"/>
    <mergeCell ref="B741:B742"/>
    <mergeCell ref="C741:F741"/>
    <mergeCell ref="A803:E803"/>
    <mergeCell ref="A805:E805"/>
    <mergeCell ref="A807:A808"/>
    <mergeCell ref="B807:B808"/>
    <mergeCell ref="C807:F807"/>
    <mergeCell ref="A859:E859"/>
    <mergeCell ref="A861:E861"/>
    <mergeCell ref="A863:A864"/>
    <mergeCell ref="B863:B864"/>
    <mergeCell ref="C863:F863"/>
    <mergeCell ref="A922:E922"/>
    <mergeCell ref="A924:E924"/>
    <mergeCell ref="A926:A927"/>
    <mergeCell ref="B926:B927"/>
    <mergeCell ref="C926:F926"/>
  </mergeCells>
  <pageMargins left="0.35416666666666702" right="0.15763888888888899" top="0.78749999999999998" bottom="0.51180555555555496" header="0.51180555555555496" footer="0.51180555555555496"/>
  <pageSetup paperSize="9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5"/>
  <sheetViews>
    <sheetView topLeftCell="A22" zoomScaleNormal="100" workbookViewId="0">
      <selection activeCell="E32" sqref="E32"/>
    </sheetView>
  </sheetViews>
  <sheetFormatPr defaultRowHeight="14.25" x14ac:dyDescent="0.2"/>
  <cols>
    <col min="1" max="1" width="4"/>
    <col min="2" max="2" width="32.625"/>
    <col min="3" max="3" width="12"/>
    <col min="4" max="4" width="13.5"/>
    <col min="5" max="5" width="12.75"/>
    <col min="6" max="6" width="12"/>
    <col min="7" max="1025" width="8.875"/>
  </cols>
  <sheetData>
    <row r="1" spans="1:65" x14ac:dyDescent="0.2">
      <c r="A1" s="1209" t="s">
        <v>985</v>
      </c>
      <c r="B1" s="1209"/>
      <c r="C1" s="1209"/>
      <c r="D1" s="1209"/>
      <c r="E1" s="1209"/>
    </row>
    <row r="2" spans="1:65" x14ac:dyDescent="0.2">
      <c r="B2" s="37"/>
      <c r="C2" s="37"/>
      <c r="D2" s="37"/>
      <c r="E2" s="37"/>
    </row>
    <row r="3" spans="1:65" ht="15" customHeight="1" x14ac:dyDescent="0.25">
      <c r="A3" s="1214" t="s">
        <v>169</v>
      </c>
      <c r="B3" s="1214"/>
      <c r="C3" s="1214"/>
      <c r="D3" s="1214"/>
      <c r="E3" s="1214"/>
    </row>
    <row r="4" spans="1:65" x14ac:dyDescent="0.2">
      <c r="A4" s="1224" t="s">
        <v>72</v>
      </c>
      <c r="B4" s="1224"/>
      <c r="C4" s="1224"/>
      <c r="D4" s="1224"/>
      <c r="E4" s="1224"/>
      <c r="F4" s="1224"/>
    </row>
    <row r="5" spans="1:65" ht="27" customHeight="1" x14ac:dyDescent="0.2">
      <c r="A5" s="77" t="s">
        <v>2</v>
      </c>
      <c r="B5" s="91" t="s">
        <v>170</v>
      </c>
      <c r="C5" s="3" t="s">
        <v>6</v>
      </c>
      <c r="D5" s="40" t="s">
        <v>7</v>
      </c>
      <c r="E5" s="107" t="s">
        <v>8</v>
      </c>
      <c r="F5" s="40" t="s">
        <v>9</v>
      </c>
    </row>
    <row r="6" spans="1:65" ht="14.25" customHeight="1" x14ac:dyDescent="0.2">
      <c r="A6" s="108" t="s">
        <v>11</v>
      </c>
      <c r="B6" s="109" t="s">
        <v>12</v>
      </c>
      <c r="C6" t="s">
        <v>13</v>
      </c>
      <c r="D6" s="109"/>
      <c r="E6" s="110" t="s">
        <v>16</v>
      </c>
      <c r="F6" s="111"/>
    </row>
    <row r="7" spans="1:65" s="116" customFormat="1" ht="12.75" x14ac:dyDescent="0.2">
      <c r="A7" s="17" t="s">
        <v>22</v>
      </c>
      <c r="B7" s="112" t="s">
        <v>171</v>
      </c>
      <c r="C7" s="113">
        <v>0</v>
      </c>
      <c r="D7" s="113"/>
      <c r="E7" s="114"/>
      <c r="F7" s="115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</row>
    <row r="8" spans="1:65" ht="25.5" x14ac:dyDescent="0.2">
      <c r="A8" t="s">
        <v>24</v>
      </c>
      <c r="B8" s="112" t="s">
        <v>172</v>
      </c>
      <c r="C8" s="113">
        <v>1100176</v>
      </c>
      <c r="D8" s="117">
        <v>1100176</v>
      </c>
      <c r="E8" s="114"/>
      <c r="F8" s="115"/>
    </row>
    <row r="9" spans="1:65" x14ac:dyDescent="0.2">
      <c r="A9" t="s">
        <v>26</v>
      </c>
      <c r="B9" s="112" t="s">
        <v>952</v>
      </c>
      <c r="C9" s="117">
        <v>0</v>
      </c>
      <c r="D9" s="117"/>
      <c r="E9" s="114"/>
      <c r="F9" s="115"/>
    </row>
    <row r="10" spans="1:65" x14ac:dyDescent="0.2">
      <c r="A10" t="s">
        <v>28</v>
      </c>
      <c r="B10" s="118" t="s">
        <v>173</v>
      </c>
      <c r="C10" s="117">
        <v>19515324</v>
      </c>
      <c r="D10" s="117">
        <v>19515324</v>
      </c>
      <c r="E10" s="114"/>
      <c r="F10" s="115"/>
    </row>
    <row r="11" spans="1:65" s="83" customFormat="1" ht="12.75" x14ac:dyDescent="0.2">
      <c r="A11" s="119" t="s">
        <v>30</v>
      </c>
      <c r="B11" s="120" t="s">
        <v>174</v>
      </c>
      <c r="C11" s="22">
        <f>SUM(C8:C10)</f>
        <v>20615500</v>
      </c>
      <c r="D11" s="22">
        <f>SUM(D8:D10)</f>
        <v>20615500</v>
      </c>
      <c r="E11" s="22"/>
      <c r="F11" s="121"/>
    </row>
    <row r="12" spans="1:65" x14ac:dyDescent="0.2">
      <c r="A12" s="106"/>
      <c r="B12" s="72"/>
      <c r="C12" s="122"/>
      <c r="D12" s="122"/>
      <c r="E12" s="122"/>
      <c r="F12" s="123"/>
    </row>
    <row r="13" spans="1:65" ht="15.75" x14ac:dyDescent="0.25">
      <c r="A13" s="1214" t="s">
        <v>175</v>
      </c>
      <c r="B13" s="1214"/>
      <c r="C13" s="1214"/>
      <c r="D13" s="1214"/>
      <c r="E13" s="1214"/>
      <c r="F13" s="123"/>
    </row>
    <row r="14" spans="1:65" x14ac:dyDescent="0.2">
      <c r="A14" s="1224" t="s">
        <v>176</v>
      </c>
      <c r="B14" s="1224"/>
      <c r="C14" s="1224"/>
      <c r="D14" s="1224"/>
      <c r="E14" s="1224"/>
      <c r="F14" s="1224"/>
    </row>
    <row r="15" spans="1:65" ht="22.5" x14ac:dyDescent="0.2">
      <c r="A15" s="77" t="s">
        <v>2</v>
      </c>
      <c r="B15" s="91" t="s">
        <v>170</v>
      </c>
      <c r="C15" s="3" t="s">
        <v>6</v>
      </c>
      <c r="D15" s="40" t="s">
        <v>7</v>
      </c>
      <c r="E15" s="107" t="s">
        <v>8</v>
      </c>
      <c r="F15" s="124" t="s">
        <v>9</v>
      </c>
    </row>
    <row r="16" spans="1:65" x14ac:dyDescent="0.2">
      <c r="A16" s="108" t="s">
        <v>11</v>
      </c>
      <c r="B16" s="109" t="s">
        <v>12</v>
      </c>
      <c r="C16" t="s">
        <v>13</v>
      </c>
      <c r="D16" s="109" t="s">
        <v>15</v>
      </c>
      <c r="E16" s="110" t="s">
        <v>16</v>
      </c>
      <c r="F16" s="125"/>
    </row>
    <row r="17" spans="1:6" x14ac:dyDescent="0.2">
      <c r="A17" s="27" t="s">
        <v>22</v>
      </c>
      <c r="B17" s="118" t="s">
        <v>177</v>
      </c>
      <c r="C17" s="117"/>
      <c r="D17" s="117"/>
      <c r="E17" s="117"/>
      <c r="F17" s="126"/>
    </row>
    <row r="18" spans="1:6" x14ac:dyDescent="0.2">
      <c r="A18" s="27" t="s">
        <v>24</v>
      </c>
      <c r="B18" s="51" t="s">
        <v>178</v>
      </c>
      <c r="C18" s="117"/>
      <c r="D18" s="117"/>
      <c r="E18" s="117">
        <v>0</v>
      </c>
      <c r="F18" s="126"/>
    </row>
    <row r="19" spans="1:6" x14ac:dyDescent="0.2">
      <c r="A19" s="127" t="s">
        <v>26</v>
      </c>
      <c r="B19" s="128" t="s">
        <v>951</v>
      </c>
      <c r="C19" s="129"/>
      <c r="D19" s="129"/>
      <c r="E19" s="129"/>
      <c r="F19" s="130"/>
    </row>
    <row r="20" spans="1:6" x14ac:dyDescent="0.2">
      <c r="A20" s="27" t="s">
        <v>28</v>
      </c>
      <c r="B20" s="91" t="s">
        <v>179</v>
      </c>
      <c r="C20" s="22"/>
      <c r="D20" s="22"/>
      <c r="E20" s="22"/>
      <c r="F20" s="121"/>
    </row>
    <row r="21" spans="1:6" x14ac:dyDescent="0.2">
      <c r="A21" s="106"/>
      <c r="B21" s="72"/>
      <c r="C21" s="122"/>
      <c r="D21" s="122"/>
      <c r="E21" s="122"/>
      <c r="F21" s="131"/>
    </row>
    <row r="22" spans="1:6" x14ac:dyDescent="0.2">
      <c r="B22" s="36"/>
      <c r="C22" s="36"/>
      <c r="D22" s="36"/>
      <c r="E22" s="36"/>
      <c r="F22" s="131"/>
    </row>
    <row r="23" spans="1:6" x14ac:dyDescent="0.2">
      <c r="A23" s="1209" t="s">
        <v>986</v>
      </c>
      <c r="B23" s="1209"/>
      <c r="C23" s="1209"/>
      <c r="D23" s="1209"/>
      <c r="E23" s="1209"/>
      <c r="F23" s="131"/>
    </row>
    <row r="24" spans="1:6" x14ac:dyDescent="0.2">
      <c r="B24" s="37"/>
      <c r="C24" s="37"/>
      <c r="D24" s="37"/>
      <c r="E24" s="37"/>
      <c r="F24" s="131"/>
    </row>
    <row r="25" spans="1:6" ht="15.75" x14ac:dyDescent="0.25">
      <c r="B25" s="1214" t="s">
        <v>180</v>
      </c>
      <c r="C25" s="1214"/>
      <c r="D25" s="1214"/>
      <c r="E25" s="1214"/>
      <c r="F25" s="131"/>
    </row>
    <row r="26" spans="1:6" x14ac:dyDescent="0.2">
      <c r="B26" s="36"/>
      <c r="C26" s="36"/>
      <c r="D26" s="36"/>
      <c r="E26" s="36"/>
      <c r="F26" s="131"/>
    </row>
    <row r="27" spans="1:6" x14ac:dyDescent="0.2">
      <c r="A27" s="1224" t="s">
        <v>72</v>
      </c>
      <c r="B27" s="1224"/>
      <c r="C27" s="1224"/>
      <c r="D27" s="1224"/>
      <c r="E27" s="1224"/>
      <c r="F27" s="1224"/>
    </row>
    <row r="28" spans="1:6" ht="38.25" customHeight="1" x14ac:dyDescent="0.2">
      <c r="A28" s="77" t="s">
        <v>2</v>
      </c>
      <c r="B28" s="120" t="s">
        <v>170</v>
      </c>
      <c r="C28" s="132" t="s">
        <v>6</v>
      </c>
      <c r="D28" s="40" t="s">
        <v>7</v>
      </c>
      <c r="E28" s="107" t="s">
        <v>8</v>
      </c>
      <c r="F28" s="124" t="s">
        <v>9</v>
      </c>
    </row>
    <row r="29" spans="1:6" ht="13.5" customHeight="1" x14ac:dyDescent="0.2">
      <c r="A29" s="108" t="s">
        <v>11</v>
      </c>
      <c r="B29" s="133" t="s">
        <v>12</v>
      </c>
      <c r="C29" t="s">
        <v>13</v>
      </c>
      <c r="D29" s="134" t="s">
        <v>15</v>
      </c>
      <c r="E29" s="135" t="s">
        <v>16</v>
      </c>
      <c r="F29" s="136"/>
    </row>
    <row r="30" spans="1:6" ht="13.5" customHeight="1" x14ac:dyDescent="0.2">
      <c r="A30" s="108"/>
      <c r="B30" s="133" t="s">
        <v>181</v>
      </c>
      <c r="C30" s="137"/>
      <c r="D30" s="138"/>
      <c r="E30" s="135"/>
      <c r="F30" s="136"/>
    </row>
    <row r="31" spans="1:6" x14ac:dyDescent="0.2">
      <c r="A31" t="s">
        <v>22</v>
      </c>
      <c r="B31" s="139" t="s">
        <v>182</v>
      </c>
      <c r="C31" s="59">
        <v>400000</v>
      </c>
      <c r="D31" s="59">
        <v>600000</v>
      </c>
      <c r="E31" s="140">
        <v>600000</v>
      </c>
      <c r="F31" s="141">
        <f>E31/D31</f>
        <v>1</v>
      </c>
    </row>
    <row r="32" spans="1:6" x14ac:dyDescent="0.2">
      <c r="A32" s="980"/>
      <c r="B32" s="904" t="s">
        <v>183</v>
      </c>
      <c r="C32" s="930"/>
      <c r="D32" s="930"/>
      <c r="E32" s="930"/>
      <c r="F32" s="970"/>
    </row>
    <row r="33" spans="1:6" ht="15" customHeight="1" x14ac:dyDescent="0.2">
      <c r="A33" t="s">
        <v>24</v>
      </c>
      <c r="B33" s="904" t="s">
        <v>184</v>
      </c>
      <c r="C33" s="930">
        <v>0</v>
      </c>
      <c r="D33" s="930"/>
      <c r="E33" s="930">
        <v>4150800</v>
      </c>
      <c r="F33" s="970"/>
    </row>
    <row r="34" spans="1:6" ht="15" customHeight="1" x14ac:dyDescent="0.2">
      <c r="A34" s="142" t="s">
        <v>26</v>
      </c>
      <c r="B34" s="904" t="s">
        <v>185</v>
      </c>
      <c r="C34" s="930">
        <v>0</v>
      </c>
      <c r="D34" s="930"/>
      <c r="E34" s="930"/>
      <c r="F34" s="970"/>
    </row>
    <row r="35" spans="1:6" x14ac:dyDescent="0.2">
      <c r="A35" s="981" t="s">
        <v>93</v>
      </c>
      <c r="B35" s="928" t="s">
        <v>174</v>
      </c>
      <c r="C35" s="931"/>
      <c r="D35" s="931"/>
      <c r="E35" s="931"/>
      <c r="F35" s="971"/>
    </row>
  </sheetData>
  <mergeCells count="8">
    <mergeCell ref="A23:E23"/>
    <mergeCell ref="B25:E25"/>
    <mergeCell ref="A27:F27"/>
    <mergeCell ref="A1:E1"/>
    <mergeCell ref="A3:E3"/>
    <mergeCell ref="A4:F4"/>
    <mergeCell ref="A13:E13"/>
    <mergeCell ref="A14:F14"/>
  </mergeCells>
  <pageMargins left="0.55138888888888904" right="0.55138888888888904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E11" sqref="E11:E25"/>
    </sheetView>
  </sheetViews>
  <sheetFormatPr defaultRowHeight="14.25" x14ac:dyDescent="0.2"/>
  <cols>
    <col min="1" max="1" width="4"/>
    <col min="2" max="2" width="41.125" customWidth="1"/>
    <col min="3" max="4" width="12.625"/>
    <col min="5" max="5" width="13.5"/>
    <col min="6" max="6" width="10.125"/>
    <col min="7" max="1025" width="8.875"/>
  </cols>
  <sheetData>
    <row r="1" spans="1:6" x14ac:dyDescent="0.2">
      <c r="A1" s="1209" t="s">
        <v>987</v>
      </c>
      <c r="B1" s="1209"/>
      <c r="C1" s="1209"/>
      <c r="D1" s="1209"/>
      <c r="E1" s="1209"/>
    </row>
    <row r="2" spans="1:6" ht="15.75" x14ac:dyDescent="0.25">
      <c r="B2" s="1214" t="s">
        <v>186</v>
      </c>
      <c r="C2" s="1214"/>
      <c r="D2" s="1214"/>
      <c r="E2" s="1214"/>
    </row>
    <row r="3" spans="1:6" x14ac:dyDescent="0.2">
      <c r="A3" s="1224" t="s">
        <v>176</v>
      </c>
      <c r="B3" s="1224"/>
      <c r="C3" s="1224"/>
      <c r="D3" s="1224"/>
      <c r="E3" s="1224"/>
      <c r="F3" s="1224"/>
    </row>
    <row r="4" spans="1:6" ht="25.5" x14ac:dyDescent="0.2">
      <c r="A4" s="38" t="s">
        <v>2</v>
      </c>
      <c r="B4" s="120" t="s">
        <v>5</v>
      </c>
      <c r="C4" s="3" t="s">
        <v>10</v>
      </c>
      <c r="D4" s="40" t="s">
        <v>187</v>
      </c>
      <c r="E4" s="107" t="s">
        <v>8</v>
      </c>
      <c r="F4" s="40" t="s">
        <v>9</v>
      </c>
    </row>
    <row r="5" spans="1:6" x14ac:dyDescent="0.2">
      <c r="A5" s="143" t="s">
        <v>11</v>
      </c>
      <c r="B5" s="133" t="s">
        <v>12</v>
      </c>
      <c r="C5" s="109" t="s">
        <v>13</v>
      </c>
      <c r="D5" s="134" t="s">
        <v>14</v>
      </c>
      <c r="E5" s="135" t="s">
        <v>15</v>
      </c>
      <c r="F5" s="134" t="s">
        <v>16</v>
      </c>
    </row>
    <row r="6" spans="1:6" ht="15" x14ac:dyDescent="0.25">
      <c r="A6" s="940" t="s">
        <v>22</v>
      </c>
      <c r="B6" s="940" t="s">
        <v>188</v>
      </c>
      <c r="C6" s="930"/>
      <c r="D6" s="930"/>
      <c r="E6" s="930"/>
      <c r="F6" s="970"/>
    </row>
    <row r="7" spans="1:6" ht="15" x14ac:dyDescent="0.25">
      <c r="A7" s="940" t="s">
        <v>24</v>
      </c>
      <c r="B7" s="940" t="s">
        <v>189</v>
      </c>
      <c r="C7" s="930">
        <v>0</v>
      </c>
      <c r="D7" s="930">
        <v>0</v>
      </c>
      <c r="E7" s="930"/>
      <c r="F7" s="970"/>
    </row>
    <row r="8" spans="1:6" ht="15" x14ac:dyDescent="0.25">
      <c r="A8" s="940" t="s">
        <v>26</v>
      </c>
      <c r="B8" s="905" t="s">
        <v>190</v>
      </c>
      <c r="C8" s="930">
        <v>0</v>
      </c>
      <c r="D8" s="930">
        <v>0</v>
      </c>
      <c r="E8" s="930"/>
      <c r="F8" s="970"/>
    </row>
    <row r="9" spans="1:6" ht="15" x14ac:dyDescent="0.25">
      <c r="A9" s="940" t="s">
        <v>28</v>
      </c>
      <c r="B9" s="905" t="s">
        <v>191</v>
      </c>
      <c r="C9" s="930"/>
      <c r="D9" s="930"/>
      <c r="E9" s="930"/>
      <c r="F9" s="970"/>
    </row>
    <row r="10" spans="1:6" ht="15" x14ac:dyDescent="0.25">
      <c r="A10" s="940" t="s">
        <v>30</v>
      </c>
      <c r="B10" s="940" t="s">
        <v>192</v>
      </c>
      <c r="C10" s="930">
        <v>0</v>
      </c>
      <c r="D10" s="930">
        <v>0</v>
      </c>
      <c r="E10" s="930"/>
      <c r="F10" s="970"/>
    </row>
    <row r="11" spans="1:6" ht="15" x14ac:dyDescent="0.25">
      <c r="A11" s="940" t="s">
        <v>33</v>
      </c>
      <c r="B11" s="940" t="s">
        <v>988</v>
      </c>
      <c r="C11" s="930">
        <v>800000</v>
      </c>
      <c r="D11" s="930">
        <v>800000</v>
      </c>
      <c r="E11" s="930">
        <v>245000</v>
      </c>
      <c r="F11" s="970">
        <f>E11/D11</f>
        <v>0.30625000000000002</v>
      </c>
    </row>
    <row r="12" spans="1:6" ht="15" x14ac:dyDescent="0.25">
      <c r="A12" s="940" t="s">
        <v>36</v>
      </c>
      <c r="B12" s="940" t="s">
        <v>992</v>
      </c>
      <c r="C12" s="930">
        <v>150000</v>
      </c>
      <c r="D12" s="930">
        <v>150000</v>
      </c>
      <c r="E12" s="930">
        <v>148000</v>
      </c>
      <c r="F12" s="970">
        <f t="shared" ref="F12:F26" si="0">E12/D12</f>
        <v>0.98666666666666669</v>
      </c>
    </row>
    <row r="13" spans="1:6" ht="15" x14ac:dyDescent="0.25">
      <c r="A13" s="940" t="s">
        <v>38</v>
      </c>
      <c r="B13" s="940" t="s">
        <v>193</v>
      </c>
      <c r="C13" s="930">
        <v>200000</v>
      </c>
      <c r="D13" s="930">
        <v>150000</v>
      </c>
      <c r="E13" s="930">
        <v>120000</v>
      </c>
      <c r="F13" s="970">
        <f t="shared" si="0"/>
        <v>0.8</v>
      </c>
    </row>
    <row r="14" spans="1:6" ht="15" x14ac:dyDescent="0.25">
      <c r="A14" s="940" t="s">
        <v>40</v>
      </c>
      <c r="B14" s="940" t="s">
        <v>194</v>
      </c>
      <c r="C14" s="930"/>
      <c r="D14" s="930"/>
      <c r="E14" s="930"/>
      <c r="F14" s="970"/>
    </row>
    <row r="15" spans="1:6" ht="15" x14ac:dyDescent="0.25">
      <c r="A15" s="940" t="s">
        <v>42</v>
      </c>
      <c r="B15" s="940" t="s">
        <v>195</v>
      </c>
      <c r="C15" s="930">
        <v>0</v>
      </c>
      <c r="D15" s="930">
        <v>0</v>
      </c>
      <c r="E15" s="930"/>
      <c r="F15" s="970"/>
    </row>
    <row r="16" spans="1:6" ht="15" x14ac:dyDescent="0.25">
      <c r="A16" s="940" t="s">
        <v>45</v>
      </c>
      <c r="B16" s="940" t="s">
        <v>196</v>
      </c>
      <c r="C16" s="930">
        <v>0</v>
      </c>
      <c r="D16" s="930">
        <v>0</v>
      </c>
      <c r="E16" s="930"/>
      <c r="F16" s="970"/>
    </row>
    <row r="17" spans="1:6" ht="15" x14ac:dyDescent="0.25">
      <c r="A17" s="940" t="s">
        <v>48</v>
      </c>
      <c r="B17" s="940" t="s">
        <v>197</v>
      </c>
      <c r="C17" s="930">
        <v>174000</v>
      </c>
      <c r="D17" s="930">
        <v>174000</v>
      </c>
      <c r="E17" s="930">
        <v>73000</v>
      </c>
      <c r="F17" s="970">
        <f t="shared" si="0"/>
        <v>0.41954022988505746</v>
      </c>
    </row>
    <row r="18" spans="1:6" ht="15" x14ac:dyDescent="0.25">
      <c r="A18" s="940" t="s">
        <v>50</v>
      </c>
      <c r="B18" s="940" t="s">
        <v>991</v>
      </c>
      <c r="C18" s="930">
        <v>400000</v>
      </c>
      <c r="D18" s="930">
        <v>400000</v>
      </c>
      <c r="E18" s="930">
        <v>400000</v>
      </c>
      <c r="F18" s="970">
        <f t="shared" si="0"/>
        <v>1</v>
      </c>
    </row>
    <row r="19" spans="1:6" ht="15" x14ac:dyDescent="0.25">
      <c r="A19" s="940" t="s">
        <v>52</v>
      </c>
      <c r="B19" s="940" t="s">
        <v>990</v>
      </c>
      <c r="C19" s="930">
        <v>0</v>
      </c>
      <c r="D19" s="930">
        <v>0</v>
      </c>
      <c r="E19" s="930">
        <v>0</v>
      </c>
      <c r="F19" s="970">
        <v>0</v>
      </c>
    </row>
    <row r="20" spans="1:6" ht="15" x14ac:dyDescent="0.25">
      <c r="A20" s="940" t="s">
        <v>54</v>
      </c>
      <c r="B20" s="940" t="s">
        <v>198</v>
      </c>
      <c r="C20" s="930">
        <v>1000000</v>
      </c>
      <c r="D20" s="930">
        <v>1000000</v>
      </c>
      <c r="E20" s="930">
        <v>1049917</v>
      </c>
      <c r="F20" s="970">
        <f t="shared" si="0"/>
        <v>1.049917</v>
      </c>
    </row>
    <row r="21" spans="1:6" ht="15" x14ac:dyDescent="0.25">
      <c r="A21" s="940" t="s">
        <v>57</v>
      </c>
      <c r="B21" s="940" t="s">
        <v>199</v>
      </c>
      <c r="C21" s="930">
        <v>450000</v>
      </c>
      <c r="D21" s="930">
        <v>450000</v>
      </c>
      <c r="E21" s="930">
        <v>360000</v>
      </c>
      <c r="F21" s="970">
        <f t="shared" si="0"/>
        <v>0.8</v>
      </c>
    </row>
    <row r="22" spans="1:6" ht="15" x14ac:dyDescent="0.25">
      <c r="A22" s="940" t="s">
        <v>60</v>
      </c>
      <c r="B22" s="940" t="s">
        <v>200</v>
      </c>
      <c r="C22" s="930">
        <v>240000</v>
      </c>
      <c r="D22" s="930">
        <v>240000</v>
      </c>
      <c r="E22" s="930">
        <v>190500</v>
      </c>
      <c r="F22" s="970">
        <f t="shared" si="0"/>
        <v>0.79374999999999996</v>
      </c>
    </row>
    <row r="23" spans="1:6" ht="15" x14ac:dyDescent="0.25">
      <c r="A23" s="940" t="s">
        <v>61</v>
      </c>
      <c r="B23" s="940" t="s">
        <v>201</v>
      </c>
      <c r="C23" s="930">
        <v>200000</v>
      </c>
      <c r="D23" s="930">
        <v>200000</v>
      </c>
      <c r="E23" s="930">
        <v>0</v>
      </c>
      <c r="F23" s="970">
        <f t="shared" si="0"/>
        <v>0</v>
      </c>
    </row>
    <row r="24" spans="1:6" ht="15" x14ac:dyDescent="0.25">
      <c r="A24" s="940" t="s">
        <v>64</v>
      </c>
      <c r="B24" s="940" t="s">
        <v>989</v>
      </c>
      <c r="C24" s="930">
        <v>2648000</v>
      </c>
      <c r="D24" s="930">
        <v>2593300</v>
      </c>
      <c r="E24" s="930">
        <v>2803636</v>
      </c>
      <c r="F24" s="970">
        <f t="shared" si="0"/>
        <v>1.0811074692476768</v>
      </c>
    </row>
    <row r="25" spans="1:6" ht="15" x14ac:dyDescent="0.25">
      <c r="A25" s="940" t="s">
        <v>93</v>
      </c>
      <c r="B25" s="940" t="s">
        <v>202</v>
      </c>
      <c r="C25" s="930">
        <v>200000</v>
      </c>
      <c r="D25" s="930">
        <v>200000</v>
      </c>
      <c r="E25" s="930">
        <v>172000</v>
      </c>
      <c r="F25" s="970">
        <f t="shared" si="0"/>
        <v>0.86</v>
      </c>
    </row>
    <row r="26" spans="1:6" x14ac:dyDescent="0.2">
      <c r="A26" s="927" t="s">
        <v>95</v>
      </c>
      <c r="B26" s="978" t="s">
        <v>203</v>
      </c>
      <c r="C26" s="979">
        <v>6062000</v>
      </c>
      <c r="D26" s="979">
        <v>6357300</v>
      </c>
      <c r="E26" s="979">
        <v>5162053</v>
      </c>
      <c r="F26" s="970">
        <f t="shared" si="0"/>
        <v>0.8119882654586067</v>
      </c>
    </row>
    <row r="27" spans="1:6" ht="11.25" customHeight="1" x14ac:dyDescent="0.25">
      <c r="B27" s="144"/>
      <c r="C27" s="32"/>
      <c r="D27" s="32"/>
      <c r="E27" s="32"/>
    </row>
    <row r="28" spans="1:6" ht="11.25" customHeight="1" x14ac:dyDescent="0.25">
      <c r="B28" s="144"/>
      <c r="C28" s="32"/>
      <c r="D28" s="32"/>
      <c r="E28" s="32"/>
    </row>
    <row r="29" spans="1:6" x14ac:dyDescent="0.2">
      <c r="A29" s="1209" t="s">
        <v>993</v>
      </c>
      <c r="B29" s="1209"/>
      <c r="C29" s="1209"/>
      <c r="D29" s="1209"/>
      <c r="E29" s="1209"/>
    </row>
    <row r="30" spans="1:6" ht="15.75" x14ac:dyDescent="0.25">
      <c r="B30" s="1214" t="s">
        <v>204</v>
      </c>
      <c r="C30" s="1214"/>
      <c r="D30" s="1214"/>
      <c r="E30" s="1214"/>
    </row>
    <row r="31" spans="1:6" x14ac:dyDescent="0.2">
      <c r="A31" s="1224" t="s">
        <v>176</v>
      </c>
      <c r="B31" s="1224"/>
      <c r="C31" s="1224"/>
      <c r="D31" s="1224"/>
      <c r="E31" s="1224"/>
      <c r="F31" s="1224"/>
    </row>
    <row r="32" spans="1:6" ht="25.5" x14ac:dyDescent="0.2">
      <c r="A32" s="38" t="s">
        <v>2</v>
      </c>
      <c r="B32" s="120" t="s">
        <v>170</v>
      </c>
      <c r="C32" s="3" t="s">
        <v>6</v>
      </c>
      <c r="D32" s="40" t="s">
        <v>7</v>
      </c>
      <c r="E32" s="107" t="s">
        <v>8</v>
      </c>
      <c r="F32" s="40" t="s">
        <v>9</v>
      </c>
    </row>
    <row r="33" spans="1:6" x14ac:dyDescent="0.2">
      <c r="A33" s="143" t="s">
        <v>11</v>
      </c>
      <c r="B33" s="133" t="s">
        <v>12</v>
      </c>
      <c r="C33" s="109" t="s">
        <v>13</v>
      </c>
      <c r="D33" s="134" t="s">
        <v>14</v>
      </c>
      <c r="E33" s="135" t="s">
        <v>15</v>
      </c>
      <c r="F33" s="134" t="s">
        <v>16</v>
      </c>
    </row>
    <row r="34" spans="1:6" x14ac:dyDescent="0.2">
      <c r="A34" t="s">
        <v>22</v>
      </c>
      <c r="B34" s="16"/>
      <c r="C34" s="9"/>
      <c r="D34" s="9"/>
      <c r="E34" s="13"/>
      <c r="F34" s="9"/>
    </row>
    <row r="35" spans="1:6" x14ac:dyDescent="0.2">
      <c r="A35" t="s">
        <v>24</v>
      </c>
      <c r="B35" s="16"/>
      <c r="C35" s="51"/>
      <c r="D35" s="51"/>
      <c r="E35" s="13"/>
      <c r="F35" s="9"/>
    </row>
    <row r="36" spans="1:6" x14ac:dyDescent="0.2">
      <c r="A36" t="s">
        <v>26</v>
      </c>
      <c r="B36" s="16"/>
      <c r="C36" s="51"/>
      <c r="D36" s="51"/>
      <c r="E36" s="13"/>
      <c r="F36" s="9"/>
    </row>
    <row r="37" spans="1:6" x14ac:dyDescent="0.2">
      <c r="A37" t="s">
        <v>28</v>
      </c>
      <c r="B37" s="16"/>
      <c r="C37" s="51"/>
      <c r="D37" s="51"/>
      <c r="E37" s="13"/>
      <c r="F37" s="9"/>
    </row>
    <row r="38" spans="1:6" x14ac:dyDescent="0.2">
      <c r="A38" s="27" t="s">
        <v>30</v>
      </c>
      <c r="B38" s="120" t="s">
        <v>205</v>
      </c>
      <c r="C38" s="51">
        <v>0</v>
      </c>
      <c r="D38" s="51">
        <v>0</v>
      </c>
      <c r="E38" s="145">
        <v>0</v>
      </c>
      <c r="F38" s="91"/>
    </row>
    <row r="39" spans="1:6" x14ac:dyDescent="0.2">
      <c r="A39" s="106"/>
      <c r="B39" s="72"/>
      <c r="C39" s="36"/>
      <c r="D39" s="72"/>
      <c r="E39" s="72"/>
    </row>
    <row r="40" spans="1:6" x14ac:dyDescent="0.2">
      <c r="A40" s="106"/>
      <c r="B40" s="72"/>
      <c r="C40" s="36"/>
      <c r="D40" s="72"/>
      <c r="E40" s="72"/>
    </row>
    <row r="41" spans="1:6" x14ac:dyDescent="0.2">
      <c r="A41" s="1209" t="s">
        <v>994</v>
      </c>
      <c r="B41" s="1209"/>
      <c r="C41" s="1209"/>
      <c r="D41" s="1209"/>
      <c r="E41" s="1209"/>
    </row>
    <row r="42" spans="1:6" ht="15.75" x14ac:dyDescent="0.25">
      <c r="B42" s="1214" t="s">
        <v>206</v>
      </c>
      <c r="C42" s="1214"/>
      <c r="D42" s="1214"/>
      <c r="E42" s="1214"/>
    </row>
    <row r="43" spans="1:6" x14ac:dyDescent="0.2">
      <c r="A43" s="1224" t="s">
        <v>176</v>
      </c>
      <c r="B43" s="1224"/>
      <c r="C43" s="1224"/>
      <c r="D43" s="1224"/>
      <c r="E43" s="1224"/>
      <c r="F43" s="1224"/>
    </row>
    <row r="44" spans="1:6" ht="25.5" x14ac:dyDescent="0.2">
      <c r="A44" s="38" t="s">
        <v>2</v>
      </c>
      <c r="B44" s="91" t="s">
        <v>170</v>
      </c>
      <c r="C44" s="3" t="s">
        <v>10</v>
      </c>
      <c r="D44" s="40" t="s">
        <v>7</v>
      </c>
      <c r="E44" s="40" t="s">
        <v>8</v>
      </c>
      <c r="F44" s="40" t="s">
        <v>9</v>
      </c>
    </row>
    <row r="45" spans="1:6" x14ac:dyDescent="0.2">
      <c r="A45" s="143" t="s">
        <v>11</v>
      </c>
      <c r="B45" s="134" t="s">
        <v>12</v>
      </c>
      <c r="C45" s="134" t="s">
        <v>13</v>
      </c>
      <c r="D45" s="134" t="s">
        <v>14</v>
      </c>
      <c r="E45" s="134" t="s">
        <v>15</v>
      </c>
      <c r="F45" s="134" t="s">
        <v>16</v>
      </c>
    </row>
    <row r="46" spans="1:6" x14ac:dyDescent="0.2">
      <c r="A46" t="s">
        <v>22</v>
      </c>
      <c r="B46" s="16"/>
      <c r="C46" s="51"/>
      <c r="D46" s="9"/>
      <c r="E46" s="9">
        <v>0</v>
      </c>
      <c r="F46" s="9"/>
    </row>
    <row r="47" spans="1:6" x14ac:dyDescent="0.2">
      <c r="A47" t="s">
        <v>24</v>
      </c>
      <c r="B47" s="146"/>
      <c r="C47" s="89"/>
      <c r="D47" s="59">
        <v>0</v>
      </c>
      <c r="E47" s="9">
        <v>0</v>
      </c>
      <c r="F47" s="9"/>
    </row>
    <row r="48" spans="1:6" x14ac:dyDescent="0.2">
      <c r="A48" t="s">
        <v>26</v>
      </c>
      <c r="B48" s="146"/>
      <c r="C48" s="51"/>
      <c r="D48" s="9">
        <v>0</v>
      </c>
      <c r="E48" s="9">
        <v>0</v>
      </c>
      <c r="F48" s="9"/>
    </row>
    <row r="49" spans="1:6" x14ac:dyDescent="0.2">
      <c r="A49" t="s">
        <v>28</v>
      </c>
      <c r="B49" s="147"/>
      <c r="C49" s="51"/>
      <c r="D49" s="9">
        <v>0</v>
      </c>
      <c r="E49" s="9">
        <v>0</v>
      </c>
      <c r="F49" s="9"/>
    </row>
    <row r="50" spans="1:6" x14ac:dyDescent="0.2">
      <c r="A50" t="s">
        <v>30</v>
      </c>
      <c r="B50" s="16"/>
      <c r="C50" s="89"/>
      <c r="D50" s="59">
        <v>0</v>
      </c>
      <c r="E50" s="25">
        <v>0</v>
      </c>
      <c r="F50" s="24"/>
    </row>
    <row r="51" spans="1:6" x14ac:dyDescent="0.2">
      <c r="A51" s="27" t="s">
        <v>33</v>
      </c>
      <c r="B51" s="91" t="s">
        <v>207</v>
      </c>
      <c r="C51" s="90">
        <v>0</v>
      </c>
      <c r="D51" s="6">
        <v>0</v>
      </c>
      <c r="E51" s="18">
        <v>0</v>
      </c>
      <c r="F51" s="6"/>
    </row>
  </sheetData>
  <mergeCells count="9">
    <mergeCell ref="A31:F31"/>
    <mergeCell ref="A41:E41"/>
    <mergeCell ref="B42:E42"/>
    <mergeCell ref="A43:F43"/>
    <mergeCell ref="A1:E1"/>
    <mergeCell ref="B2:E2"/>
    <mergeCell ref="A3:F3"/>
    <mergeCell ref="A29:E29"/>
    <mergeCell ref="B30:E30"/>
  </mergeCells>
  <pageMargins left="0.51180555555555496" right="0.31527777777777799" top="0.78749999999999998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28" zoomScaleNormal="100" workbookViewId="0">
      <selection activeCell="J47" sqref="J47"/>
    </sheetView>
  </sheetViews>
  <sheetFormatPr defaultRowHeight="14.25" x14ac:dyDescent="0.2"/>
  <cols>
    <col min="1" max="1" width="4.25"/>
    <col min="2" max="2" width="45.875"/>
    <col min="3" max="3" width="8.625"/>
    <col min="4" max="4" width="10.25"/>
    <col min="5" max="1025" width="8.875"/>
  </cols>
  <sheetData>
    <row r="1" spans="1:6" x14ac:dyDescent="0.2">
      <c r="A1" s="31"/>
      <c r="B1" s="31" t="s">
        <v>995</v>
      </c>
      <c r="C1" s="31"/>
      <c r="D1" s="31"/>
      <c r="E1" s="31"/>
    </row>
    <row r="2" spans="1:6" x14ac:dyDescent="0.2">
      <c r="B2" s="36"/>
      <c r="C2" s="36"/>
    </row>
    <row r="3" spans="1:6" ht="15.75" x14ac:dyDescent="0.25">
      <c r="A3" s="1214" t="s">
        <v>208</v>
      </c>
      <c r="B3" s="1214"/>
      <c r="C3" s="1214"/>
      <c r="D3" s="1214"/>
      <c r="E3" s="1214"/>
      <c r="F3" s="1214"/>
    </row>
    <row r="4" spans="1:6" x14ac:dyDescent="0.2">
      <c r="A4" s="1224" t="s">
        <v>209</v>
      </c>
      <c r="B4" s="1224"/>
      <c r="C4" s="1224"/>
      <c r="D4" s="1224"/>
      <c r="E4" s="1224"/>
      <c r="F4" s="1224"/>
    </row>
    <row r="5" spans="1:6" ht="26.25" x14ac:dyDescent="0.25">
      <c r="A5" s="38" t="s">
        <v>2</v>
      </c>
      <c r="B5" s="148" t="s">
        <v>73</v>
      </c>
      <c r="C5" s="40" t="s">
        <v>6</v>
      </c>
      <c r="D5" s="40" t="s">
        <v>7</v>
      </c>
      <c r="E5" s="40" t="s">
        <v>8</v>
      </c>
      <c r="F5" s="40" t="s">
        <v>9</v>
      </c>
    </row>
    <row r="6" spans="1:6" x14ac:dyDescent="0.2">
      <c r="A6" s="108" t="s">
        <v>11</v>
      </c>
      <c r="B6" s="149" t="s">
        <v>12</v>
      </c>
      <c r="C6" s="150" t="s">
        <v>13</v>
      </c>
      <c r="D6" s="150"/>
      <c r="E6" s="150"/>
      <c r="F6" s="150"/>
    </row>
    <row r="7" spans="1:6" x14ac:dyDescent="0.2">
      <c r="A7" s="151" t="s">
        <v>22</v>
      </c>
      <c r="B7" s="152"/>
      <c r="C7" s="95"/>
      <c r="D7" s="95"/>
      <c r="E7" s="95"/>
      <c r="F7" s="95"/>
    </row>
    <row r="8" spans="1:6" x14ac:dyDescent="0.2">
      <c r="A8" s="153" t="s">
        <v>24</v>
      </c>
      <c r="B8" s="154" t="s">
        <v>210</v>
      </c>
      <c r="C8" s="91">
        <v>0</v>
      </c>
      <c r="D8" s="91">
        <v>0</v>
      </c>
      <c r="E8" s="91">
        <v>0</v>
      </c>
      <c r="F8" s="91"/>
    </row>
    <row r="9" spans="1:6" x14ac:dyDescent="0.2">
      <c r="A9" s="155" t="s">
        <v>26</v>
      </c>
      <c r="B9" s="154"/>
      <c r="C9" s="128"/>
      <c r="D9" s="128"/>
      <c r="E9" s="128"/>
      <c r="F9" s="128"/>
    </row>
    <row r="10" spans="1:6" x14ac:dyDescent="0.2">
      <c r="A10" s="156" t="s">
        <v>28</v>
      </c>
      <c r="B10" s="71" t="s">
        <v>211</v>
      </c>
      <c r="C10" s="91">
        <v>0</v>
      </c>
      <c r="D10" s="91">
        <v>0</v>
      </c>
      <c r="E10" s="91">
        <v>0</v>
      </c>
      <c r="F10" s="91"/>
    </row>
    <row r="11" spans="1:6" x14ac:dyDescent="0.2">
      <c r="A11" s="157" t="s">
        <v>30</v>
      </c>
      <c r="B11" s="19"/>
      <c r="C11" s="89"/>
      <c r="D11" s="89"/>
      <c r="E11" s="89"/>
      <c r="F11" s="89"/>
    </row>
    <row r="12" spans="1:6" x14ac:dyDescent="0.2">
      <c r="A12" s="158" t="s">
        <v>33</v>
      </c>
      <c r="B12" s="159" t="s">
        <v>212</v>
      </c>
      <c r="C12" s="51"/>
      <c r="D12" s="51"/>
      <c r="E12" s="51"/>
      <c r="F12" s="51"/>
    </row>
    <row r="13" spans="1:6" x14ac:dyDescent="0.2">
      <c r="A13" s="158" t="s">
        <v>36</v>
      </c>
      <c r="B13" s="159" t="s">
        <v>213</v>
      </c>
      <c r="C13" s="9">
        <v>0</v>
      </c>
      <c r="D13" s="9">
        <v>0</v>
      </c>
      <c r="E13" s="9">
        <v>0</v>
      </c>
      <c r="F13" s="9"/>
    </row>
    <row r="14" spans="1:6" x14ac:dyDescent="0.2">
      <c r="A14" s="158" t="s">
        <v>38</v>
      </c>
      <c r="B14" s="152"/>
      <c r="C14" s="85">
        <v>0</v>
      </c>
      <c r="D14" s="85">
        <v>0</v>
      </c>
      <c r="E14" s="85">
        <v>0</v>
      </c>
      <c r="F14" s="85"/>
    </row>
    <row r="15" spans="1:6" x14ac:dyDescent="0.2">
      <c r="A15" s="158" t="s">
        <v>40</v>
      </c>
      <c r="B15" s="71" t="s">
        <v>214</v>
      </c>
      <c r="C15" s="6">
        <v>0</v>
      </c>
      <c r="D15" s="6">
        <v>0</v>
      </c>
      <c r="E15" s="6">
        <v>0</v>
      </c>
      <c r="F15" s="6"/>
    </row>
    <row r="16" spans="1:6" x14ac:dyDescent="0.2">
      <c r="A16" s="158" t="s">
        <v>42</v>
      </c>
      <c r="B16" s="71" t="s">
        <v>215</v>
      </c>
      <c r="C16" s="6">
        <v>0</v>
      </c>
      <c r="D16" s="6">
        <v>0</v>
      </c>
      <c r="E16" s="6">
        <v>0</v>
      </c>
      <c r="F16" s="6"/>
    </row>
    <row r="17" spans="1:6" x14ac:dyDescent="0.2">
      <c r="B17" s="36"/>
      <c r="C17" s="36"/>
    </row>
    <row r="18" spans="1:6" x14ac:dyDescent="0.2">
      <c r="B18" s="36"/>
      <c r="C18" s="36"/>
    </row>
    <row r="19" spans="1:6" x14ac:dyDescent="0.2">
      <c r="A19" s="31"/>
      <c r="B19" s="31" t="s">
        <v>996</v>
      </c>
      <c r="C19" s="31"/>
      <c r="D19" s="31"/>
      <c r="E19" s="31"/>
    </row>
    <row r="20" spans="1:6" x14ac:dyDescent="0.2">
      <c r="A20" s="31"/>
      <c r="B20" s="31"/>
      <c r="C20" s="31"/>
      <c r="D20" s="31"/>
      <c r="E20" s="31"/>
    </row>
    <row r="21" spans="1:6" ht="15.75" x14ac:dyDescent="0.25">
      <c r="A21" s="1214" t="s">
        <v>216</v>
      </c>
      <c r="B21" s="1214"/>
      <c r="C21" s="1214"/>
      <c r="D21" s="1214"/>
      <c r="E21" s="1214"/>
      <c r="F21" s="1214"/>
    </row>
    <row r="22" spans="1:6" x14ac:dyDescent="0.2">
      <c r="A22" s="1224" t="s">
        <v>217</v>
      </c>
      <c r="B22" s="1224"/>
      <c r="C22" s="1224"/>
      <c r="D22" s="1224"/>
      <c r="E22" s="1224"/>
      <c r="F22" s="1224"/>
    </row>
    <row r="23" spans="1:6" ht="26.25" x14ac:dyDescent="0.25">
      <c r="A23" s="38" t="s">
        <v>2</v>
      </c>
      <c r="B23" s="148" t="s">
        <v>73</v>
      </c>
      <c r="C23" s="40" t="s">
        <v>6</v>
      </c>
      <c r="D23" s="40" t="s">
        <v>7</v>
      </c>
      <c r="E23" s="40" t="s">
        <v>8</v>
      </c>
      <c r="F23" s="40" t="s">
        <v>9</v>
      </c>
    </row>
    <row r="24" spans="1:6" x14ac:dyDescent="0.2">
      <c r="A24" s="160" t="s">
        <v>11</v>
      </c>
      <c r="B24" s="99" t="s">
        <v>12</v>
      </c>
      <c r="C24" s="161" t="s">
        <v>13</v>
      </c>
      <c r="D24" s="150"/>
      <c r="E24" s="150"/>
      <c r="F24" s="150"/>
    </row>
    <row r="25" spans="1:6" x14ac:dyDescent="0.2">
      <c r="A25" s="162" t="s">
        <v>22</v>
      </c>
      <c r="B25" s="163" t="s">
        <v>218</v>
      </c>
      <c r="C25" s="114"/>
      <c r="D25" s="113"/>
      <c r="E25" s="113"/>
      <c r="F25" s="113"/>
    </row>
    <row r="26" spans="1:6" x14ac:dyDescent="0.2">
      <c r="A26" s="119" t="s">
        <v>24</v>
      </c>
      <c r="B26" s="164"/>
      <c r="C26" s="165"/>
      <c r="D26" s="166"/>
      <c r="E26" s="166"/>
      <c r="F26" s="166"/>
    </row>
    <row r="27" spans="1:6" ht="25.5" x14ac:dyDescent="0.2">
      <c r="A27" s="119" t="s">
        <v>26</v>
      </c>
      <c r="B27" s="118" t="s">
        <v>219</v>
      </c>
      <c r="C27" s="20">
        <v>0</v>
      </c>
      <c r="D27" s="22">
        <v>0</v>
      </c>
      <c r="E27" s="22">
        <v>0</v>
      </c>
      <c r="F27" s="22"/>
    </row>
    <row r="28" spans="1:6" ht="25.5" x14ac:dyDescent="0.2">
      <c r="A28" s="119" t="s">
        <v>28</v>
      </c>
      <c r="B28" s="118" t="s">
        <v>220</v>
      </c>
      <c r="C28" s="20">
        <v>0</v>
      </c>
      <c r="D28" s="22">
        <v>0</v>
      </c>
      <c r="E28" s="22">
        <v>0</v>
      </c>
      <c r="F28" s="22"/>
    </row>
    <row r="29" spans="1:6" ht="25.5" x14ac:dyDescent="0.2">
      <c r="A29" s="119" t="s">
        <v>30</v>
      </c>
      <c r="B29" s="118" t="s">
        <v>221</v>
      </c>
      <c r="C29" s="20">
        <v>0</v>
      </c>
      <c r="D29" s="22">
        <v>0</v>
      </c>
      <c r="E29" s="22">
        <v>0</v>
      </c>
      <c r="F29" s="22"/>
    </row>
    <row r="30" spans="1:6" ht="14.25" customHeight="1" x14ac:dyDescent="0.2">
      <c r="A30" s="119" t="s">
        <v>33</v>
      </c>
      <c r="B30" s="118" t="s">
        <v>222</v>
      </c>
      <c r="C30" s="21">
        <v>0</v>
      </c>
      <c r="D30" s="20">
        <v>0</v>
      </c>
      <c r="E30" s="22">
        <v>0</v>
      </c>
      <c r="F30" s="21"/>
    </row>
    <row r="31" spans="1:6" x14ac:dyDescent="0.2">
      <c r="A31" s="167" t="s">
        <v>36</v>
      </c>
      <c r="B31" s="168" t="s">
        <v>223</v>
      </c>
      <c r="C31" s="169">
        <v>0</v>
      </c>
      <c r="D31" s="20">
        <v>0</v>
      </c>
      <c r="E31" s="20">
        <v>0</v>
      </c>
      <c r="F31" s="169"/>
    </row>
    <row r="32" spans="1:6" ht="25.5" x14ac:dyDescent="0.2">
      <c r="A32" s="119" t="s">
        <v>38</v>
      </c>
      <c r="B32" s="170" t="s">
        <v>224</v>
      </c>
      <c r="C32" s="20">
        <v>0</v>
      </c>
      <c r="D32" s="20">
        <v>0</v>
      </c>
      <c r="E32" s="20">
        <v>0</v>
      </c>
      <c r="F32" s="20"/>
    </row>
    <row r="33" spans="1:6" x14ac:dyDescent="0.2">
      <c r="A33" s="162" t="s">
        <v>40</v>
      </c>
      <c r="B33" s="112"/>
      <c r="C33" s="8"/>
      <c r="D33" s="8"/>
      <c r="E33" s="8"/>
      <c r="F33" s="8"/>
    </row>
    <row r="34" spans="1:6" x14ac:dyDescent="0.2">
      <c r="A34" s="119" t="s">
        <v>42</v>
      </c>
      <c r="B34" s="118"/>
      <c r="C34" s="20"/>
      <c r="D34" s="20"/>
      <c r="E34" s="20"/>
      <c r="F34" s="20"/>
    </row>
    <row r="35" spans="1:6" x14ac:dyDescent="0.2">
      <c r="A35" s="119" t="s">
        <v>45</v>
      </c>
      <c r="B35" s="40" t="s">
        <v>225</v>
      </c>
      <c r="C35" s="20"/>
      <c r="D35" s="20"/>
      <c r="E35" s="20"/>
      <c r="F35" s="20"/>
    </row>
    <row r="36" spans="1:6" x14ac:dyDescent="0.2">
      <c r="A36" s="119" t="s">
        <v>48</v>
      </c>
      <c r="B36" s="118"/>
      <c r="C36" s="21"/>
      <c r="D36" s="21"/>
      <c r="E36" s="21"/>
      <c r="F36" s="21"/>
    </row>
    <row r="37" spans="1:6" ht="25.5" x14ac:dyDescent="0.2">
      <c r="A37" s="119" t="s">
        <v>50</v>
      </c>
      <c r="B37" s="118" t="s">
        <v>226</v>
      </c>
      <c r="C37" s="21">
        <v>0</v>
      </c>
      <c r="D37" s="21">
        <v>0</v>
      </c>
      <c r="E37" s="21">
        <v>0</v>
      </c>
      <c r="F37" s="21"/>
    </row>
    <row r="38" spans="1:6" ht="25.5" x14ac:dyDescent="0.2">
      <c r="A38" s="119" t="s">
        <v>52</v>
      </c>
      <c r="B38" s="118" t="s">
        <v>227</v>
      </c>
      <c r="C38" s="21">
        <v>0</v>
      </c>
      <c r="D38" s="21">
        <v>0</v>
      </c>
      <c r="E38" s="21">
        <v>0</v>
      </c>
      <c r="F38" s="21"/>
    </row>
    <row r="39" spans="1:6" ht="25.5" x14ac:dyDescent="0.2">
      <c r="A39" s="119" t="s">
        <v>54</v>
      </c>
      <c r="B39" s="118" t="s">
        <v>228</v>
      </c>
      <c r="C39" s="21">
        <v>0</v>
      </c>
      <c r="D39" s="21">
        <v>0</v>
      </c>
      <c r="E39" s="21">
        <v>0</v>
      </c>
      <c r="F39" s="21"/>
    </row>
    <row r="40" spans="1:6" x14ac:dyDescent="0.2">
      <c r="A40" s="119" t="s">
        <v>57</v>
      </c>
      <c r="B40" s="118" t="s">
        <v>229</v>
      </c>
      <c r="C40" s="21">
        <v>0</v>
      </c>
      <c r="D40" s="21">
        <v>0</v>
      </c>
      <c r="E40" s="21">
        <v>0</v>
      </c>
      <c r="F40" s="21"/>
    </row>
    <row r="41" spans="1:6" x14ac:dyDescent="0.2">
      <c r="A41" s="167"/>
      <c r="B41" s="168" t="s">
        <v>230</v>
      </c>
      <c r="C41" s="171"/>
      <c r="D41" s="21">
        <v>0</v>
      </c>
      <c r="E41" s="21">
        <v>0</v>
      </c>
      <c r="F41" s="21"/>
    </row>
    <row r="42" spans="1:6" x14ac:dyDescent="0.2">
      <c r="A42" s="167" t="s">
        <v>60</v>
      </c>
      <c r="B42" s="168" t="s">
        <v>231</v>
      </c>
      <c r="C42" s="171">
        <v>0</v>
      </c>
      <c r="D42" s="21">
        <v>0</v>
      </c>
      <c r="E42" s="21">
        <v>0</v>
      </c>
      <c r="F42" s="171"/>
    </row>
    <row r="43" spans="1:6" ht="25.5" x14ac:dyDescent="0.2">
      <c r="A43" s="119" t="s">
        <v>61</v>
      </c>
      <c r="B43" s="170" t="s">
        <v>232</v>
      </c>
      <c r="C43" s="20">
        <v>0</v>
      </c>
      <c r="D43" s="20">
        <v>0</v>
      </c>
      <c r="E43" s="20">
        <v>0</v>
      </c>
      <c r="F43" s="20"/>
    </row>
    <row r="44" spans="1:6" x14ac:dyDescent="0.2">
      <c r="A44" s="142" t="s">
        <v>64</v>
      </c>
      <c r="B44" s="112"/>
      <c r="C44" s="114"/>
      <c r="D44" s="114"/>
      <c r="E44" s="114"/>
      <c r="F44" s="114"/>
    </row>
    <row r="45" spans="1:6" ht="25.5" x14ac:dyDescent="0.2">
      <c r="A45" s="172" t="s">
        <v>93</v>
      </c>
      <c r="B45" s="170" t="s">
        <v>233</v>
      </c>
      <c r="C45" s="20">
        <v>0</v>
      </c>
      <c r="D45" s="20">
        <v>0</v>
      </c>
      <c r="E45" s="20">
        <v>0</v>
      </c>
      <c r="F45" s="20"/>
    </row>
    <row r="63" ht="30.75" customHeight="1" x14ac:dyDescent="0.2"/>
  </sheetData>
  <mergeCells count="4">
    <mergeCell ref="A3:F3"/>
    <mergeCell ref="A4:F4"/>
    <mergeCell ref="A21:F21"/>
    <mergeCell ref="A22:F22"/>
  </mergeCells>
  <pageMargins left="0.55138888888888904" right="0.55138888888888904" top="1.1812499999999999" bottom="1.1812499999999999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topLeftCell="A19" zoomScaleNormal="100" workbookViewId="0">
      <selection activeCell="E15" sqref="E15"/>
    </sheetView>
  </sheetViews>
  <sheetFormatPr defaultRowHeight="14.25" x14ac:dyDescent="0.2"/>
  <cols>
    <col min="1" max="1" width="4.375"/>
    <col min="2" max="2" width="32.875" bestFit="1" customWidth="1"/>
    <col min="3" max="3" width="12.5" customWidth="1"/>
    <col min="4" max="4" width="11.625" customWidth="1"/>
    <col min="5" max="5" width="11.25" customWidth="1"/>
    <col min="6" max="1025" width="8.875"/>
  </cols>
  <sheetData>
    <row r="1" spans="1:7" ht="12.75" customHeight="1" x14ac:dyDescent="0.2">
      <c r="A1" s="1209" t="s">
        <v>997</v>
      </c>
      <c r="B1" s="1209"/>
      <c r="C1" s="1209"/>
      <c r="D1" s="1209"/>
    </row>
    <row r="2" spans="1:7" ht="12.75" customHeight="1" x14ac:dyDescent="0.2">
      <c r="A2" s="31"/>
      <c r="B2" s="31"/>
      <c r="C2" s="31"/>
      <c r="D2" s="31"/>
    </row>
    <row r="3" spans="1:7" ht="15.75" x14ac:dyDescent="0.25">
      <c r="B3" s="1214" t="s">
        <v>998</v>
      </c>
      <c r="C3" s="1214"/>
      <c r="D3" s="1214"/>
      <c r="E3" s="1214"/>
    </row>
    <row r="4" spans="1:7" ht="12.75" customHeight="1" x14ac:dyDescent="0.2">
      <c r="A4" s="1224" t="s">
        <v>72</v>
      </c>
      <c r="B4" s="1224"/>
      <c r="C4" s="1224"/>
      <c r="D4" s="1224"/>
      <c r="E4" s="1224"/>
      <c r="F4" s="1224"/>
    </row>
    <row r="5" spans="1:7" ht="15.75" customHeight="1" x14ac:dyDescent="0.25">
      <c r="A5" s="1213" t="s">
        <v>2</v>
      </c>
      <c r="B5" s="173" t="s">
        <v>234</v>
      </c>
      <c r="C5" s="1217" t="s">
        <v>6</v>
      </c>
      <c r="D5" s="1213" t="s">
        <v>7</v>
      </c>
      <c r="E5" s="1213" t="s">
        <v>8</v>
      </c>
      <c r="F5" s="1213" t="s">
        <v>9</v>
      </c>
    </row>
    <row r="6" spans="1:7" ht="24" customHeight="1" x14ac:dyDescent="0.2">
      <c r="A6" s="1213"/>
      <c r="B6" s="174"/>
      <c r="C6" s="1217"/>
      <c r="D6" s="1213"/>
      <c r="E6" s="1213"/>
      <c r="F6" s="1213"/>
    </row>
    <row r="7" spans="1:7" x14ac:dyDescent="0.2">
      <c r="A7" s="3" t="s">
        <v>11</v>
      </c>
      <c r="B7" s="175" t="s">
        <v>12</v>
      </c>
      <c r="C7" s="100"/>
      <c r="D7" s="175"/>
      <c r="E7" s="3" t="s">
        <v>15</v>
      </c>
      <c r="F7" s="3" t="s">
        <v>16</v>
      </c>
    </row>
    <row r="8" spans="1:7" x14ac:dyDescent="0.2">
      <c r="A8" s="3" t="s">
        <v>22</v>
      </c>
      <c r="B8" s="176" t="s">
        <v>235</v>
      </c>
      <c r="C8" s="1017">
        <f>C15+C10+C9</f>
        <v>61729850</v>
      </c>
      <c r="D8" s="1017">
        <f t="shared" ref="D8:E8" si="0">D15+D10+D9</f>
        <v>71552875</v>
      </c>
      <c r="E8" s="1017">
        <v>68074036</v>
      </c>
      <c r="F8" s="1018">
        <f>E8/D8</f>
        <v>0.95138086345237705</v>
      </c>
    </row>
    <row r="9" spans="1:7" x14ac:dyDescent="0.2">
      <c r="A9" s="3" t="s">
        <v>24</v>
      </c>
      <c r="B9" s="178" t="s">
        <v>236</v>
      </c>
      <c r="C9" s="1005">
        <v>5700000</v>
      </c>
      <c r="D9" s="1005">
        <v>5701000</v>
      </c>
      <c r="E9" s="1005">
        <v>5277696</v>
      </c>
      <c r="F9" s="1006">
        <f>E9/D9</f>
        <v>0.92574916681283981</v>
      </c>
    </row>
    <row r="10" spans="1:7" s="66" customFormat="1" ht="12.75" x14ac:dyDescent="0.2">
      <c r="A10" s="3" t="s">
        <v>26</v>
      </c>
      <c r="B10" s="180" t="s">
        <v>237</v>
      </c>
      <c r="C10" s="1007">
        <v>5550000</v>
      </c>
      <c r="D10" s="1008">
        <v>8098937</v>
      </c>
      <c r="E10" s="1007">
        <v>7697151</v>
      </c>
      <c r="F10" s="1006">
        <f>E10/D10</f>
        <v>0.95039027961323819</v>
      </c>
    </row>
    <row r="11" spans="1:7" x14ac:dyDescent="0.2">
      <c r="A11" s="3" t="s">
        <v>28</v>
      </c>
      <c r="B11" s="182" t="s">
        <v>238</v>
      </c>
      <c r="C11" s="987"/>
      <c r="D11" s="1009">
        <v>0</v>
      </c>
      <c r="E11" s="988"/>
      <c r="F11" s="989"/>
    </row>
    <row r="12" spans="1:7" x14ac:dyDescent="0.2">
      <c r="A12" t="s">
        <v>30</v>
      </c>
      <c r="B12" s="182" t="s">
        <v>239</v>
      </c>
      <c r="C12" s="986"/>
      <c r="D12" s="1008">
        <v>0</v>
      </c>
      <c r="E12" s="988"/>
      <c r="F12" s="990"/>
    </row>
    <row r="13" spans="1:7" x14ac:dyDescent="0.2">
      <c r="A13" t="s">
        <v>33</v>
      </c>
      <c r="B13" s="182" t="s">
        <v>240</v>
      </c>
      <c r="C13" s="1007">
        <v>5300000</v>
      </c>
      <c r="D13" s="1007">
        <v>7848937</v>
      </c>
      <c r="E13" s="1007">
        <v>7598254</v>
      </c>
      <c r="F13" s="1010">
        <f>E13/D13</f>
        <v>0.96806153495689928</v>
      </c>
    </row>
    <row r="14" spans="1:7" ht="12.75" customHeight="1" x14ac:dyDescent="0.2">
      <c r="A14" s="164" t="s">
        <v>36</v>
      </c>
      <c r="B14" s="185" t="s">
        <v>241</v>
      </c>
      <c r="C14" s="1011">
        <v>250000</v>
      </c>
      <c r="D14" s="1011">
        <v>250000</v>
      </c>
      <c r="E14" s="1011">
        <v>98897</v>
      </c>
      <c r="F14" s="1010">
        <f>E14/D14</f>
        <v>0.395588</v>
      </c>
    </row>
    <row r="15" spans="1:7" x14ac:dyDescent="0.2">
      <c r="A15" s="3" t="s">
        <v>38</v>
      </c>
      <c r="B15" s="176" t="s">
        <v>242</v>
      </c>
      <c r="C15" s="1015">
        <v>50479850</v>
      </c>
      <c r="D15" s="1015">
        <v>57752938</v>
      </c>
      <c r="E15" s="1015">
        <v>55049189</v>
      </c>
      <c r="F15" s="1016">
        <f>E15/D15</f>
        <v>0.95318421722545099</v>
      </c>
    </row>
    <row r="16" spans="1:7" ht="12.75" customHeight="1" x14ac:dyDescent="0.2">
      <c r="A16" s="163" t="s">
        <v>40</v>
      </c>
      <c r="B16" s="186" t="s">
        <v>243</v>
      </c>
      <c r="C16" s="1012">
        <v>42963599</v>
      </c>
      <c r="D16" s="1011">
        <v>47904572</v>
      </c>
      <c r="E16" s="1011">
        <v>47904572</v>
      </c>
      <c r="F16" s="989"/>
      <c r="G16" s="187"/>
    </row>
    <row r="17" spans="1:9" ht="12.75" customHeight="1" x14ac:dyDescent="0.2">
      <c r="A17" s="163" t="s">
        <v>42</v>
      </c>
      <c r="B17" s="188" t="s">
        <v>244</v>
      </c>
      <c r="C17" s="1005">
        <v>42963599</v>
      </c>
      <c r="D17" s="1005">
        <v>47904572</v>
      </c>
      <c r="E17" s="1005">
        <v>47904572</v>
      </c>
      <c r="F17" s="1013">
        <v>1</v>
      </c>
      <c r="G17" s="187"/>
    </row>
    <row r="18" spans="1:9" ht="12.75" customHeight="1" x14ac:dyDescent="0.2">
      <c r="A18" s="163" t="s">
        <v>45</v>
      </c>
      <c r="B18" s="188" t="s">
        <v>245</v>
      </c>
      <c r="C18" s="1014">
        <v>0</v>
      </c>
      <c r="D18" s="995"/>
      <c r="E18" s="994"/>
      <c r="F18" s="989"/>
      <c r="G18" s="187"/>
    </row>
    <row r="19" spans="1:9" ht="12.75" customHeight="1" x14ac:dyDescent="0.2">
      <c r="A19" s="163" t="s">
        <v>48</v>
      </c>
      <c r="B19" s="188" t="s">
        <v>246</v>
      </c>
      <c r="C19" s="984"/>
      <c r="D19" s="1005">
        <v>648786</v>
      </c>
      <c r="E19" s="1005">
        <v>648786</v>
      </c>
      <c r="F19" s="1013">
        <v>1</v>
      </c>
      <c r="G19" s="187"/>
    </row>
    <row r="20" spans="1:9" ht="12.75" customHeight="1" x14ac:dyDescent="0.2">
      <c r="A20" s="163" t="s">
        <v>50</v>
      </c>
      <c r="B20" s="189" t="s">
        <v>247</v>
      </c>
      <c r="C20" s="994"/>
      <c r="D20" s="995"/>
      <c r="E20" s="996"/>
      <c r="F20" s="989"/>
      <c r="G20" s="187"/>
    </row>
    <row r="21" spans="1:9" ht="12.75" customHeight="1" x14ac:dyDescent="0.2">
      <c r="A21" s="163" t="s">
        <v>52</v>
      </c>
      <c r="B21" s="190" t="s">
        <v>248</v>
      </c>
      <c r="C21" s="997"/>
      <c r="D21" s="984"/>
      <c r="E21" s="996"/>
      <c r="F21" s="989"/>
    </row>
    <row r="22" spans="1:9" ht="12.75" customHeight="1" x14ac:dyDescent="0.2">
      <c r="A22" s="163" t="s">
        <v>54</v>
      </c>
      <c r="B22" s="191" t="s">
        <v>249</v>
      </c>
      <c r="C22" s="1005">
        <v>7516251</v>
      </c>
      <c r="D22" s="1005">
        <v>9848366</v>
      </c>
      <c r="E22" s="1005">
        <v>7144617</v>
      </c>
      <c r="F22" s="1013">
        <f>E22/D22</f>
        <v>0.7254621731158245</v>
      </c>
      <c r="I22" s="192"/>
    </row>
    <row r="23" spans="1:9" x14ac:dyDescent="0.2">
      <c r="A23" s="163" t="s">
        <v>57</v>
      </c>
      <c r="B23" s="193" t="s">
        <v>250</v>
      </c>
      <c r="C23" s="993"/>
      <c r="D23" s="991"/>
      <c r="E23" s="991"/>
      <c r="F23" s="992"/>
    </row>
    <row r="24" spans="1:9" x14ac:dyDescent="0.2">
      <c r="A24" s="3" t="s">
        <v>60</v>
      </c>
      <c r="B24" s="194" t="s">
        <v>251</v>
      </c>
      <c r="C24" s="1019">
        <v>0</v>
      </c>
      <c r="D24" s="1019">
        <v>0</v>
      </c>
      <c r="E24" s="1019">
        <v>50000</v>
      </c>
      <c r="F24" s="1016"/>
    </row>
    <row r="25" spans="1:9" x14ac:dyDescent="0.2">
      <c r="A25" s="3" t="s">
        <v>61</v>
      </c>
      <c r="B25" s="195" t="s">
        <v>252</v>
      </c>
      <c r="C25" s="1020"/>
      <c r="D25" s="1005">
        <v>0</v>
      </c>
      <c r="E25" s="1005">
        <v>0</v>
      </c>
      <c r="F25" s="1010"/>
    </row>
    <row r="26" spans="1:9" x14ac:dyDescent="0.2">
      <c r="A26" s="163" t="s">
        <v>64</v>
      </c>
      <c r="B26" s="191" t="s">
        <v>253</v>
      </c>
      <c r="C26" s="1021">
        <v>0</v>
      </c>
      <c r="D26" s="1021"/>
      <c r="E26" s="1021"/>
      <c r="F26" s="1010"/>
    </row>
    <row r="27" spans="1:9" ht="5.25" customHeight="1" x14ac:dyDescent="0.2">
      <c r="A27" s="163"/>
      <c r="B27" s="196"/>
      <c r="C27" s="991"/>
      <c r="D27" s="999"/>
      <c r="E27" s="991"/>
      <c r="F27" s="992"/>
    </row>
    <row r="28" spans="1:9" ht="15" customHeight="1" x14ac:dyDescent="0.2">
      <c r="A28" s="3" t="s">
        <v>93</v>
      </c>
      <c r="B28" s="178" t="s">
        <v>254</v>
      </c>
      <c r="C28" s="1019">
        <v>0</v>
      </c>
      <c r="D28" s="1032">
        <v>77907024</v>
      </c>
      <c r="E28" s="1032">
        <v>77907024</v>
      </c>
      <c r="F28" s="1031">
        <v>1</v>
      </c>
    </row>
    <row r="29" spans="1:9" ht="12.75" customHeight="1" x14ac:dyDescent="0.2">
      <c r="A29" s="3" t="s">
        <v>95</v>
      </c>
      <c r="B29" s="198" t="s">
        <v>255</v>
      </c>
      <c r="C29" s="1005"/>
      <c r="D29" s="1000"/>
      <c r="E29" s="1000"/>
      <c r="F29" s="1001"/>
    </row>
    <row r="30" spans="1:9" ht="12.75" customHeight="1" x14ac:dyDescent="0.2">
      <c r="A30" t="s">
        <v>69</v>
      </c>
      <c r="B30" s="16" t="s">
        <v>256</v>
      </c>
      <c r="C30" s="1005"/>
      <c r="D30" s="1000"/>
      <c r="E30" s="1000"/>
      <c r="F30" s="1001"/>
    </row>
    <row r="31" spans="1:9" ht="12.75" customHeight="1" x14ac:dyDescent="0.2">
      <c r="A31" t="s">
        <v>98</v>
      </c>
      <c r="B31" s="147" t="s">
        <v>257</v>
      </c>
      <c r="C31" s="1005">
        <v>0</v>
      </c>
      <c r="D31" s="1005">
        <v>0</v>
      </c>
      <c r="E31" s="1005">
        <v>0</v>
      </c>
      <c r="F31" s="1001"/>
    </row>
    <row r="32" spans="1:9" ht="11.25" customHeight="1" x14ac:dyDescent="0.2">
      <c r="A32" t="s">
        <v>100</v>
      </c>
      <c r="B32" s="199" t="s">
        <v>258</v>
      </c>
      <c r="C32" s="1005">
        <v>0</v>
      </c>
      <c r="D32" s="1027">
        <v>0</v>
      </c>
      <c r="E32" s="1027">
        <v>0</v>
      </c>
      <c r="F32" s="1001"/>
    </row>
    <row r="33" spans="1:6" ht="11.25" customHeight="1" x14ac:dyDescent="0.2">
      <c r="A33" t="s">
        <v>102</v>
      </c>
      <c r="B33" s="199" t="s">
        <v>259</v>
      </c>
      <c r="C33" s="1005">
        <v>0</v>
      </c>
      <c r="D33" s="1027">
        <v>0</v>
      </c>
      <c r="E33" s="1027">
        <v>0</v>
      </c>
      <c r="F33" s="1001"/>
    </row>
    <row r="34" spans="1:6" s="66" customFormat="1" ht="12.75" customHeight="1" x14ac:dyDescent="0.2">
      <c r="A34" s="66" t="s">
        <v>104</v>
      </c>
      <c r="B34" s="200" t="s">
        <v>260</v>
      </c>
      <c r="C34" s="1005">
        <v>0</v>
      </c>
      <c r="D34" s="1027">
        <v>0</v>
      </c>
      <c r="E34" s="1027">
        <v>0</v>
      </c>
      <c r="F34" s="1001"/>
    </row>
    <row r="35" spans="1:6" s="83" customFormat="1" ht="12.75" customHeight="1" x14ac:dyDescent="0.2">
      <c r="A35" s="83" t="s">
        <v>106</v>
      </c>
      <c r="B35" s="201" t="s">
        <v>261</v>
      </c>
      <c r="C35" s="1007">
        <v>0</v>
      </c>
      <c r="D35" s="1022">
        <v>77907024</v>
      </c>
      <c r="E35" s="1022">
        <v>77907024</v>
      </c>
      <c r="F35" s="1023">
        <v>1</v>
      </c>
    </row>
    <row r="36" spans="1:6" ht="12.75" customHeight="1" x14ac:dyDescent="0.2">
      <c r="A36" t="s">
        <v>108</v>
      </c>
      <c r="B36" s="203" t="s">
        <v>262</v>
      </c>
      <c r="C36" s="1011">
        <v>0</v>
      </c>
      <c r="D36" s="1011">
        <v>29618190</v>
      </c>
      <c r="E36" s="1011">
        <v>29618190</v>
      </c>
      <c r="F36" s="1023">
        <v>1</v>
      </c>
    </row>
    <row r="37" spans="1:6" ht="12.75" customHeight="1" x14ac:dyDescent="0.2">
      <c r="A37" t="s">
        <v>109</v>
      </c>
      <c r="B37" s="204" t="s">
        <v>263</v>
      </c>
      <c r="C37" s="1002"/>
      <c r="D37" s="1029"/>
      <c r="E37" s="1027">
        <v>0</v>
      </c>
      <c r="F37" s="1001"/>
    </row>
    <row r="38" spans="1:6" ht="12.75" customHeight="1" x14ac:dyDescent="0.2">
      <c r="A38" t="s">
        <v>110</v>
      </c>
      <c r="B38" s="206" t="s">
        <v>264</v>
      </c>
      <c r="C38" s="988"/>
      <c r="D38" s="1030"/>
      <c r="E38" s="1027"/>
      <c r="F38" s="1001"/>
    </row>
    <row r="39" spans="1:6" ht="12.75" customHeight="1" x14ac:dyDescent="0.2">
      <c r="A39" t="s">
        <v>112</v>
      </c>
      <c r="B39" s="16" t="s">
        <v>265</v>
      </c>
      <c r="C39" s="984"/>
      <c r="D39" s="1027">
        <v>48288834</v>
      </c>
      <c r="E39" s="1027">
        <v>48288834</v>
      </c>
      <c r="F39" s="1028">
        <v>1</v>
      </c>
    </row>
    <row r="40" spans="1:6" ht="12.75" customHeight="1" x14ac:dyDescent="0.2">
      <c r="A40" t="s">
        <v>114</v>
      </c>
      <c r="B40" s="198" t="s">
        <v>266</v>
      </c>
      <c r="C40" s="1024">
        <v>0</v>
      </c>
      <c r="D40" s="1025">
        <v>0</v>
      </c>
      <c r="E40" s="1025">
        <v>0</v>
      </c>
      <c r="F40" s="1026"/>
    </row>
    <row r="41" spans="1:6" ht="12.75" customHeight="1" x14ac:dyDescent="0.2">
      <c r="A41" t="s">
        <v>116</v>
      </c>
      <c r="B41" s="206" t="s">
        <v>267</v>
      </c>
      <c r="C41" s="1005"/>
      <c r="D41" s="1025">
        <v>0</v>
      </c>
      <c r="E41" s="1027">
        <v>0</v>
      </c>
      <c r="F41" s="1028"/>
    </row>
    <row r="42" spans="1:6" ht="12.75" customHeight="1" x14ac:dyDescent="0.2">
      <c r="A42" t="s">
        <v>118</v>
      </c>
      <c r="B42" s="16" t="s">
        <v>268</v>
      </c>
      <c r="C42" s="1005"/>
      <c r="D42" s="1027">
        <v>0</v>
      </c>
      <c r="E42" s="1027">
        <v>0</v>
      </c>
      <c r="F42" s="1028"/>
    </row>
    <row r="43" spans="1:6" s="83" customFormat="1" ht="26.25" customHeight="1" x14ac:dyDescent="0.2">
      <c r="A43" s="3" t="s">
        <v>120</v>
      </c>
      <c r="B43" s="28" t="s">
        <v>269</v>
      </c>
      <c r="C43" s="1017">
        <v>61729850</v>
      </c>
      <c r="D43" s="1017">
        <f>D8+D28</f>
        <v>149459899</v>
      </c>
      <c r="E43" s="1017">
        <v>145981060</v>
      </c>
      <c r="F43" s="1018">
        <f>E43/D43</f>
        <v>0.97672393047716433</v>
      </c>
    </row>
    <row r="44" spans="1:6" ht="6" customHeight="1" x14ac:dyDescent="0.2">
      <c r="A44" s="3"/>
      <c r="B44" s="208"/>
      <c r="C44" s="991"/>
      <c r="D44" s="1003"/>
      <c r="E44" s="991"/>
      <c r="F44" s="992"/>
    </row>
    <row r="45" spans="1:6" x14ac:dyDescent="0.2">
      <c r="A45" s="3" t="s">
        <v>122</v>
      </c>
      <c r="B45" s="120" t="s">
        <v>270</v>
      </c>
      <c r="C45" s="984"/>
      <c r="D45" s="984"/>
      <c r="E45" s="984"/>
      <c r="F45" s="990"/>
    </row>
    <row r="46" spans="1:6" ht="12.75" customHeight="1" x14ac:dyDescent="0.2">
      <c r="A46" s="3" t="s">
        <v>124</v>
      </c>
      <c r="B46" s="209" t="s">
        <v>271</v>
      </c>
      <c r="C46" s="1033"/>
      <c r="D46" s="1034"/>
      <c r="E46" s="1005">
        <v>213</v>
      </c>
      <c r="F46" s="990"/>
    </row>
    <row r="47" spans="1:6" ht="12.75" customHeight="1" x14ac:dyDescent="0.2">
      <c r="A47" t="s">
        <v>126</v>
      </c>
      <c r="B47" s="209" t="s">
        <v>272</v>
      </c>
      <c r="C47" s="1005"/>
      <c r="D47" s="1035"/>
      <c r="E47" s="1005">
        <v>0</v>
      </c>
      <c r="F47" s="990"/>
    </row>
    <row r="48" spans="1:6" ht="12.75" customHeight="1" x14ac:dyDescent="0.2">
      <c r="A48" t="s">
        <v>128</v>
      </c>
      <c r="B48" s="209" t="s">
        <v>273</v>
      </c>
      <c r="C48" s="1005"/>
      <c r="D48" s="1035"/>
      <c r="E48" s="1005">
        <v>0</v>
      </c>
      <c r="F48" s="990"/>
    </row>
    <row r="49" spans="1:6" ht="12.75" customHeight="1" x14ac:dyDescent="0.2">
      <c r="A49" t="s">
        <v>130</v>
      </c>
      <c r="B49" s="209" t="s">
        <v>274</v>
      </c>
      <c r="C49" s="1005">
        <v>0</v>
      </c>
      <c r="D49" s="1035">
        <v>0</v>
      </c>
      <c r="E49" s="1005">
        <v>0</v>
      </c>
      <c r="F49" s="990"/>
    </row>
    <row r="50" spans="1:6" ht="12.75" customHeight="1" x14ac:dyDescent="0.2">
      <c r="A50" t="s">
        <v>132</v>
      </c>
      <c r="B50" s="67" t="s">
        <v>275</v>
      </c>
      <c r="C50" s="1005">
        <v>73050032</v>
      </c>
      <c r="D50" s="1035">
        <v>73080032</v>
      </c>
      <c r="E50" s="1005">
        <v>73080032</v>
      </c>
      <c r="F50" s="1010">
        <v>1</v>
      </c>
    </row>
    <row r="51" spans="1:6" ht="12.75" customHeight="1" x14ac:dyDescent="0.2">
      <c r="A51" t="s">
        <v>134</v>
      </c>
      <c r="B51" s="68" t="s">
        <v>276</v>
      </c>
      <c r="C51" s="984"/>
      <c r="D51" s="1004"/>
      <c r="E51" s="984"/>
      <c r="F51" s="990"/>
    </row>
    <row r="52" spans="1:6" ht="12.75" customHeight="1" x14ac:dyDescent="0.2">
      <c r="A52" t="s">
        <v>277</v>
      </c>
      <c r="B52" s="69" t="s">
        <v>931</v>
      </c>
      <c r="C52" s="1005">
        <v>0</v>
      </c>
      <c r="D52" s="1035">
        <v>0</v>
      </c>
      <c r="E52" s="1005">
        <v>1665690</v>
      </c>
      <c r="F52" s="1010">
        <v>0</v>
      </c>
    </row>
    <row r="53" spans="1:6" ht="12.75" customHeight="1" x14ac:dyDescent="0.2">
      <c r="A53" t="s">
        <v>279</v>
      </c>
      <c r="B53" s="69" t="s">
        <v>280</v>
      </c>
      <c r="C53" s="1005">
        <v>0</v>
      </c>
      <c r="D53" s="1035"/>
      <c r="E53" s="1005">
        <v>0</v>
      </c>
      <c r="F53" s="1010"/>
    </row>
    <row r="54" spans="1:6" ht="12.75" customHeight="1" x14ac:dyDescent="0.2">
      <c r="A54" t="s">
        <v>281</v>
      </c>
      <c r="B54" s="69" t="s">
        <v>282</v>
      </c>
      <c r="C54" s="1005"/>
      <c r="D54" s="1035"/>
      <c r="E54" s="1005">
        <v>0</v>
      </c>
      <c r="F54" s="1010"/>
    </row>
    <row r="55" spans="1:6" ht="12.75" customHeight="1" x14ac:dyDescent="0.2">
      <c r="A55" t="s">
        <v>283</v>
      </c>
      <c r="B55" s="70" t="s">
        <v>284</v>
      </c>
      <c r="C55" s="991"/>
      <c r="D55" s="999"/>
      <c r="E55" s="1005">
        <v>0</v>
      </c>
      <c r="F55" s="1010"/>
    </row>
    <row r="56" spans="1:6" ht="12.75" customHeight="1" x14ac:dyDescent="0.2">
      <c r="A56" t="s">
        <v>285</v>
      </c>
      <c r="B56" s="210" t="s">
        <v>286</v>
      </c>
      <c r="C56" s="1019">
        <v>73050032</v>
      </c>
      <c r="D56" s="1019">
        <v>73080032</v>
      </c>
      <c r="E56" s="1019">
        <v>74745935</v>
      </c>
      <c r="F56" s="1016">
        <f>E56/D56</f>
        <v>1.0227955975717142</v>
      </c>
    </row>
    <row r="57" spans="1:6" ht="21.75" customHeight="1" x14ac:dyDescent="0.2">
      <c r="A57" s="3" t="s">
        <v>287</v>
      </c>
      <c r="B57" s="91" t="s">
        <v>288</v>
      </c>
      <c r="C57" s="1017">
        <f>C43+C56</f>
        <v>134779882</v>
      </c>
      <c r="D57" s="1017">
        <f t="shared" ref="D57:E57" si="1">D43+D56</f>
        <v>222539931</v>
      </c>
      <c r="E57" s="1017">
        <f t="shared" si="1"/>
        <v>220726995</v>
      </c>
      <c r="F57" s="1016">
        <f>E57/D57</f>
        <v>0.9918534350583581</v>
      </c>
    </row>
    <row r="58" spans="1:6" ht="27" customHeight="1" x14ac:dyDescent="0.2"/>
    <row r="59" spans="1:6" ht="38.25" customHeight="1" x14ac:dyDescent="0.2"/>
    <row r="60" spans="1:6" ht="17.25" customHeight="1" x14ac:dyDescent="0.2"/>
    <row r="61" spans="1:6" ht="18.75" customHeight="1" x14ac:dyDescent="0.2"/>
    <row r="65" ht="16.5" customHeight="1" x14ac:dyDescent="0.2"/>
    <row r="66" ht="22.5" customHeight="1" x14ac:dyDescent="0.2"/>
    <row r="67" ht="17.25" customHeight="1" x14ac:dyDescent="0.2"/>
  </sheetData>
  <mergeCells count="8">
    <mergeCell ref="A1:D1"/>
    <mergeCell ref="B3:E3"/>
    <mergeCell ref="A4:F4"/>
    <mergeCell ref="A5:A6"/>
    <mergeCell ref="C5:C6"/>
    <mergeCell ref="D5:D6"/>
    <mergeCell ref="E5:E6"/>
    <mergeCell ref="F5:F6"/>
  </mergeCells>
  <pageMargins left="0.39374999999999999" right="0.39374999999999999" top="0.98402777777777795" bottom="0.98402777777777795" header="0.51180555555555496" footer="0.51180555555555496"/>
  <pageSetup paperSize="9" firstPageNumber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zoomScaleNormal="100" workbookViewId="0">
      <selection activeCell="H7" sqref="H7"/>
    </sheetView>
  </sheetViews>
  <sheetFormatPr defaultRowHeight="14.25" x14ac:dyDescent="0.2"/>
  <cols>
    <col min="1" max="1" width="3.875"/>
    <col min="2" max="2" width="39.875"/>
    <col min="3" max="3" width="11.125"/>
    <col min="4" max="4" width="11.25"/>
    <col min="5" max="5" width="11.75"/>
    <col min="6" max="6" width="10.125"/>
    <col min="7" max="1025" width="8.875"/>
  </cols>
  <sheetData>
    <row r="1" spans="1:6" x14ac:dyDescent="0.2">
      <c r="A1" s="1209" t="s">
        <v>1001</v>
      </c>
      <c r="B1" s="1209"/>
      <c r="C1" s="1209"/>
      <c r="D1" s="1209"/>
      <c r="E1" s="1209"/>
    </row>
    <row r="2" spans="1:6" ht="16.5" customHeight="1" x14ac:dyDescent="0.25">
      <c r="B2" s="36"/>
      <c r="C2" s="36"/>
      <c r="D2" s="35"/>
      <c r="E2" s="45" t="s">
        <v>289</v>
      </c>
    </row>
    <row r="3" spans="1:6" ht="15.75" x14ac:dyDescent="0.25">
      <c r="A3" s="1214" t="s">
        <v>290</v>
      </c>
      <c r="B3" s="1214"/>
      <c r="C3" s="1214"/>
      <c r="D3" s="1214"/>
      <c r="E3" s="1214"/>
      <c r="F3" s="1214"/>
    </row>
    <row r="4" spans="1:6" x14ac:dyDescent="0.2">
      <c r="A4" s="1224" t="s">
        <v>176</v>
      </c>
      <c r="B4" s="1224"/>
      <c r="C4" s="1224"/>
      <c r="D4" s="1224"/>
      <c r="E4" s="1224"/>
      <c r="F4" s="1224"/>
    </row>
    <row r="5" spans="1:6" ht="41.25" customHeight="1" x14ac:dyDescent="0.25">
      <c r="A5" s="38" t="s">
        <v>2</v>
      </c>
      <c r="B5" s="211" t="s">
        <v>234</v>
      </c>
      <c r="C5" s="212" t="s">
        <v>6</v>
      </c>
      <c r="D5" s="40" t="s">
        <v>7</v>
      </c>
      <c r="E5" s="107" t="s">
        <v>8</v>
      </c>
      <c r="F5" s="40" t="s">
        <v>9</v>
      </c>
    </row>
    <row r="6" spans="1:6" x14ac:dyDescent="0.2">
      <c r="A6" s="160" t="s">
        <v>11</v>
      </c>
      <c r="B6" s="213" t="s">
        <v>12</v>
      </c>
      <c r="C6" s="213" t="s">
        <v>13</v>
      </c>
      <c r="D6" s="40" t="s">
        <v>15</v>
      </c>
      <c r="E6" s="107" t="s">
        <v>16</v>
      </c>
      <c r="F6" s="40"/>
    </row>
    <row r="7" spans="1:6" x14ac:dyDescent="0.2">
      <c r="A7" s="119" t="s">
        <v>24</v>
      </c>
      <c r="B7" s="16" t="s">
        <v>291</v>
      </c>
      <c r="C7" s="103">
        <v>0</v>
      </c>
      <c r="D7" s="9"/>
      <c r="E7" s="214">
        <v>0</v>
      </c>
      <c r="F7" s="183"/>
    </row>
    <row r="8" spans="1:6" x14ac:dyDescent="0.2">
      <c r="A8" s="119" t="s">
        <v>26</v>
      </c>
      <c r="B8" s="16" t="s">
        <v>292</v>
      </c>
      <c r="C8" s="103">
        <v>1600000</v>
      </c>
      <c r="D8" s="9">
        <v>1600000</v>
      </c>
      <c r="E8" s="214">
        <v>1713798</v>
      </c>
      <c r="F8" s="215">
        <f>E8/D8</f>
        <v>1.0711237499999999</v>
      </c>
    </row>
    <row r="9" spans="1:6" x14ac:dyDescent="0.2">
      <c r="A9" s="167" t="s">
        <v>28</v>
      </c>
      <c r="B9" s="147" t="s">
        <v>293</v>
      </c>
      <c r="C9" s="103">
        <v>0</v>
      </c>
      <c r="D9" s="85">
        <v>0</v>
      </c>
      <c r="E9" s="214">
        <v>3150</v>
      </c>
      <c r="F9" s="215">
        <v>0</v>
      </c>
    </row>
    <row r="10" spans="1:6" x14ac:dyDescent="0.2">
      <c r="A10" s="167" t="s">
        <v>30</v>
      </c>
      <c r="B10" s="16" t="s">
        <v>294</v>
      </c>
      <c r="C10" s="103">
        <v>0</v>
      </c>
      <c r="D10" s="9"/>
      <c r="E10" s="214"/>
      <c r="F10" s="216"/>
    </row>
    <row r="11" spans="1:6" x14ac:dyDescent="0.2">
      <c r="A11" s="167" t="s">
        <v>33</v>
      </c>
      <c r="B11" s="16" t="s">
        <v>295</v>
      </c>
      <c r="C11" s="103"/>
      <c r="D11" s="9">
        <v>0</v>
      </c>
      <c r="E11" s="214"/>
      <c r="F11" s="202"/>
    </row>
    <row r="12" spans="1:6" x14ac:dyDescent="0.2">
      <c r="A12" s="167" t="s">
        <v>36</v>
      </c>
      <c r="B12" s="16" t="s">
        <v>296</v>
      </c>
      <c r="C12" s="103">
        <v>3700000</v>
      </c>
      <c r="D12" s="9">
        <v>3700000</v>
      </c>
      <c r="E12" s="214">
        <v>3459540</v>
      </c>
      <c r="F12" s="202">
        <f>E12/D12</f>
        <v>0.93501081081081083</v>
      </c>
    </row>
    <row r="13" spans="1:6" x14ac:dyDescent="0.2">
      <c r="A13" s="167" t="s">
        <v>38</v>
      </c>
      <c r="B13" s="16" t="s">
        <v>297</v>
      </c>
      <c r="C13" s="103">
        <v>400000</v>
      </c>
      <c r="D13" s="9">
        <v>400000</v>
      </c>
      <c r="E13" s="214">
        <v>2550</v>
      </c>
      <c r="F13" s="202">
        <f>E13/D13</f>
        <v>6.3749999999999996E-3</v>
      </c>
    </row>
    <row r="14" spans="1:6" x14ac:dyDescent="0.2">
      <c r="A14" s="167" t="s">
        <v>40</v>
      </c>
      <c r="B14" s="16" t="s">
        <v>298</v>
      </c>
      <c r="C14" s="103">
        <v>0</v>
      </c>
      <c r="D14" s="9">
        <v>0</v>
      </c>
      <c r="E14" s="214">
        <v>0</v>
      </c>
      <c r="F14" s="202"/>
    </row>
    <row r="15" spans="1:6" x14ac:dyDescent="0.2">
      <c r="A15" s="167" t="s">
        <v>42</v>
      </c>
      <c r="B15" s="16" t="s">
        <v>299</v>
      </c>
      <c r="C15" s="103"/>
      <c r="D15" s="9">
        <v>0</v>
      </c>
      <c r="E15" s="214"/>
      <c r="F15" s="202"/>
    </row>
    <row r="16" spans="1:6" x14ac:dyDescent="0.2">
      <c r="A16" s="167" t="s">
        <v>45</v>
      </c>
      <c r="B16" s="16" t="s">
        <v>300</v>
      </c>
      <c r="C16" s="103">
        <v>0</v>
      </c>
      <c r="D16" s="9"/>
      <c r="E16" s="9"/>
      <c r="F16" s="202"/>
    </row>
    <row r="17" spans="1:6" x14ac:dyDescent="0.2">
      <c r="A17" s="167" t="s">
        <v>48</v>
      </c>
      <c r="B17" s="147" t="s">
        <v>301</v>
      </c>
      <c r="C17" s="103"/>
      <c r="D17" s="85">
        <v>0</v>
      </c>
      <c r="E17" s="214"/>
      <c r="F17" s="202"/>
    </row>
    <row r="18" spans="1:6" x14ac:dyDescent="0.2">
      <c r="A18" s="167" t="s">
        <v>50</v>
      </c>
      <c r="B18" s="147" t="s">
        <v>302</v>
      </c>
      <c r="C18" s="103">
        <v>0</v>
      </c>
      <c r="D18" s="85"/>
      <c r="E18" s="214">
        <v>0</v>
      </c>
      <c r="F18" s="202"/>
    </row>
    <row r="19" spans="1:6" x14ac:dyDescent="0.2">
      <c r="A19" s="167" t="s">
        <v>52</v>
      </c>
      <c r="B19" s="147" t="s">
        <v>932</v>
      </c>
      <c r="C19" s="103">
        <v>0</v>
      </c>
      <c r="D19" s="85">
        <v>0</v>
      </c>
      <c r="E19" s="214">
        <v>95450</v>
      </c>
      <c r="F19" s="202">
        <v>0</v>
      </c>
    </row>
    <row r="20" spans="1:6" x14ac:dyDescent="0.2">
      <c r="A20" s="27" t="s">
        <v>54</v>
      </c>
      <c r="B20" s="71" t="s">
        <v>304</v>
      </c>
      <c r="C20" s="217">
        <v>5700000</v>
      </c>
      <c r="D20" s="177">
        <v>5700000</v>
      </c>
      <c r="E20" s="218">
        <v>5274488</v>
      </c>
      <c r="F20" s="219"/>
    </row>
    <row r="21" spans="1:6" ht="16.5" customHeight="1" x14ac:dyDescent="0.2">
      <c r="B21" s="72"/>
      <c r="C21" s="220"/>
      <c r="D21" s="72"/>
      <c r="E21" s="72"/>
    </row>
    <row r="22" spans="1:6" ht="15" x14ac:dyDescent="0.25">
      <c r="B22" s="72"/>
      <c r="C22" s="36"/>
      <c r="D22" s="97"/>
      <c r="E22" s="97"/>
    </row>
    <row r="23" spans="1:6" x14ac:dyDescent="0.2">
      <c r="A23" s="1209" t="s">
        <v>999</v>
      </c>
      <c r="B23" s="1209"/>
      <c r="C23" s="1209"/>
      <c r="D23" s="1209"/>
      <c r="E23" s="1209"/>
    </row>
    <row r="24" spans="1:6" x14ac:dyDescent="0.2">
      <c r="A24" s="31"/>
      <c r="B24" s="31"/>
      <c r="C24" s="31"/>
      <c r="D24" s="31"/>
      <c r="E24" s="31"/>
    </row>
    <row r="25" spans="1:6" ht="15.75" x14ac:dyDescent="0.25">
      <c r="A25" s="1214" t="s">
        <v>305</v>
      </c>
      <c r="B25" s="1214"/>
      <c r="C25" s="1214"/>
      <c r="D25" s="1214"/>
      <c r="E25" s="1214"/>
      <c r="F25" s="1214"/>
    </row>
    <row r="26" spans="1:6" ht="15.75" customHeight="1" x14ac:dyDescent="0.2">
      <c r="A26" s="1224" t="s">
        <v>176</v>
      </c>
      <c r="B26" s="1224"/>
      <c r="C26" s="1224"/>
      <c r="D26" s="1224"/>
      <c r="E26" s="1224"/>
      <c r="F26" s="1224"/>
    </row>
    <row r="27" spans="1:6" s="66" customFormat="1" ht="12.75" customHeight="1" x14ac:dyDescent="0.2">
      <c r="A27" s="1215" t="s">
        <v>2</v>
      </c>
      <c r="B27" s="1225" t="s">
        <v>234</v>
      </c>
      <c r="C27" s="1216" t="s">
        <v>6</v>
      </c>
      <c r="D27" s="1216" t="s">
        <v>7</v>
      </c>
      <c r="E27" s="1216" t="s">
        <v>8</v>
      </c>
      <c r="F27" s="1216" t="s">
        <v>9</v>
      </c>
    </row>
    <row r="28" spans="1:6" ht="21.75" customHeight="1" x14ac:dyDescent="0.2">
      <c r="A28" s="1215"/>
      <c r="B28" s="1225"/>
      <c r="C28" s="1216"/>
      <c r="D28" s="1216"/>
      <c r="E28" s="1216"/>
      <c r="F28" s="1216"/>
    </row>
    <row r="29" spans="1:6" x14ac:dyDescent="0.2">
      <c r="A29" s="108" t="s">
        <v>11</v>
      </c>
      <c r="B29" s="134" t="s">
        <v>12</v>
      </c>
      <c r="C29" s="134" t="s">
        <v>13</v>
      </c>
      <c r="D29" s="134"/>
      <c r="E29" s="134"/>
      <c r="F29" s="134"/>
    </row>
    <row r="30" spans="1:6" x14ac:dyDescent="0.2">
      <c r="A30" s="17" t="s">
        <v>22</v>
      </c>
      <c r="B30" s="198" t="s">
        <v>238</v>
      </c>
      <c r="C30" s="105">
        <v>0</v>
      </c>
      <c r="D30" s="105"/>
      <c r="E30" s="105"/>
      <c r="F30" s="105"/>
    </row>
    <row r="31" spans="1:6" x14ac:dyDescent="0.2">
      <c r="A31" t="s">
        <v>24</v>
      </c>
      <c r="B31" s="146" t="s">
        <v>306</v>
      </c>
      <c r="C31" s="59">
        <v>0</v>
      </c>
      <c r="D31" s="59"/>
      <c r="E31" s="59"/>
      <c r="F31" s="59"/>
    </row>
    <row r="32" spans="1:6" ht="24" customHeight="1" x14ac:dyDescent="0.2">
      <c r="A32" t="s">
        <v>26</v>
      </c>
      <c r="B32" s="209" t="s">
        <v>307</v>
      </c>
      <c r="C32" s="59"/>
      <c r="D32" s="59"/>
      <c r="E32" s="59"/>
      <c r="F32" s="9"/>
    </row>
    <row r="33" spans="1:6" ht="9" customHeight="1" x14ac:dyDescent="0.2">
      <c r="A33" t="s">
        <v>28</v>
      </c>
      <c r="B33" s="221"/>
      <c r="C33" s="59"/>
      <c r="D33" s="59"/>
      <c r="E33" s="59"/>
      <c r="F33" s="9"/>
    </row>
    <row r="34" spans="1:6" ht="11.25" customHeight="1" x14ac:dyDescent="0.2">
      <c r="A34" t="s">
        <v>30</v>
      </c>
      <c r="B34" s="222" t="s">
        <v>308</v>
      </c>
      <c r="C34" s="105">
        <v>0</v>
      </c>
      <c r="D34" s="105"/>
      <c r="E34" s="105"/>
      <c r="F34" s="105"/>
    </row>
    <row r="35" spans="1:6" ht="11.25" customHeight="1" x14ac:dyDescent="0.2">
      <c r="A35" t="s">
        <v>33</v>
      </c>
      <c r="B35" s="221" t="s">
        <v>309</v>
      </c>
      <c r="C35" s="59">
        <v>0</v>
      </c>
      <c r="D35" s="59"/>
      <c r="E35" s="59"/>
      <c r="F35" s="59"/>
    </row>
    <row r="36" spans="1:6" ht="11.25" customHeight="1" x14ac:dyDescent="0.2">
      <c r="A36" t="s">
        <v>36</v>
      </c>
      <c r="B36" s="221" t="s">
        <v>310</v>
      </c>
      <c r="C36" s="59"/>
      <c r="D36" s="59"/>
      <c r="E36" s="59"/>
      <c r="F36" s="9"/>
    </row>
    <row r="37" spans="1:6" ht="11.25" customHeight="1" x14ac:dyDescent="0.2">
      <c r="A37" t="s">
        <v>38</v>
      </c>
      <c r="B37" s="221" t="s">
        <v>311</v>
      </c>
      <c r="C37" s="59"/>
      <c r="D37" s="59"/>
      <c r="E37" s="59"/>
      <c r="F37" s="9"/>
    </row>
    <row r="38" spans="1:6" ht="11.25" customHeight="1" x14ac:dyDescent="0.2">
      <c r="A38" t="s">
        <v>40</v>
      </c>
      <c r="B38" s="221" t="s">
        <v>312</v>
      </c>
      <c r="C38" s="59"/>
      <c r="D38" s="59"/>
      <c r="E38" s="59"/>
      <c r="F38" s="9"/>
    </row>
    <row r="39" spans="1:6" ht="11.25" customHeight="1" x14ac:dyDescent="0.2">
      <c r="A39" t="s">
        <v>42</v>
      </c>
      <c r="B39" s="221"/>
      <c r="C39" s="59"/>
      <c r="D39" s="59"/>
      <c r="E39" s="59"/>
      <c r="F39" s="9"/>
    </row>
    <row r="40" spans="1:6" ht="11.25" customHeight="1" x14ac:dyDescent="0.2">
      <c r="A40" t="s">
        <v>45</v>
      </c>
      <c r="B40" s="222" t="s">
        <v>240</v>
      </c>
      <c r="C40" s="1033">
        <v>5300000</v>
      </c>
      <c r="D40" s="1033">
        <v>7848937</v>
      </c>
      <c r="E40" s="1033">
        <v>7598254</v>
      </c>
      <c r="F40" s="223">
        <f>E40/D40</f>
        <v>0.96806153495689928</v>
      </c>
    </row>
    <row r="41" spans="1:6" ht="11.25" customHeight="1" x14ac:dyDescent="0.2">
      <c r="A41" t="s">
        <v>48</v>
      </c>
      <c r="B41" s="221" t="s">
        <v>313</v>
      </c>
      <c r="C41" s="59"/>
      <c r="D41" s="59"/>
      <c r="E41" s="59"/>
      <c r="F41" s="184"/>
    </row>
    <row r="42" spans="1:6" ht="25.5" x14ac:dyDescent="0.2">
      <c r="A42" t="s">
        <v>50</v>
      </c>
      <c r="B42" s="224" t="s">
        <v>314</v>
      </c>
      <c r="C42" s="1005">
        <v>4000000</v>
      </c>
      <c r="D42" s="1005">
        <v>6148937</v>
      </c>
      <c r="E42" s="1005">
        <v>6148937</v>
      </c>
      <c r="F42" s="1010">
        <v>1</v>
      </c>
    </row>
    <row r="43" spans="1:6" ht="25.5" x14ac:dyDescent="0.2">
      <c r="A43" t="s">
        <v>52</v>
      </c>
      <c r="B43" s="224" t="s">
        <v>315</v>
      </c>
      <c r="C43" s="1005">
        <v>0</v>
      </c>
      <c r="D43" s="1005">
        <v>0</v>
      </c>
      <c r="E43" s="1005"/>
      <c r="F43" s="1010"/>
    </row>
    <row r="44" spans="1:6" x14ac:dyDescent="0.2">
      <c r="A44" t="s">
        <v>54</v>
      </c>
      <c r="B44" s="224" t="s">
        <v>316</v>
      </c>
      <c r="C44" s="1005">
        <v>1300000</v>
      </c>
      <c r="D44" s="1005">
        <v>1700000</v>
      </c>
      <c r="E44" s="1005">
        <v>1449317</v>
      </c>
      <c r="F44" s="1010">
        <f>E44/D44</f>
        <v>0.85253941176470593</v>
      </c>
    </row>
    <row r="45" spans="1:6" ht="15" customHeight="1" x14ac:dyDescent="0.2">
      <c r="A45" t="s">
        <v>57</v>
      </c>
      <c r="B45" s="224" t="s">
        <v>317</v>
      </c>
      <c r="C45" s="1005">
        <v>0</v>
      </c>
      <c r="D45" s="1005"/>
      <c r="E45" s="1005"/>
      <c r="F45" s="1010"/>
    </row>
    <row r="46" spans="1:6" x14ac:dyDescent="0.2">
      <c r="A46" t="s">
        <v>60</v>
      </c>
      <c r="B46" s="224" t="s">
        <v>318</v>
      </c>
      <c r="C46" s="1005">
        <v>0</v>
      </c>
      <c r="D46" s="1005"/>
      <c r="E46" s="1005"/>
      <c r="F46" s="1005"/>
    </row>
    <row r="47" spans="1:6" x14ac:dyDescent="0.2">
      <c r="A47" t="s">
        <v>61</v>
      </c>
      <c r="B47" s="224" t="s">
        <v>319</v>
      </c>
      <c r="C47" s="1005">
        <v>0</v>
      </c>
      <c r="D47" s="1005"/>
      <c r="E47" s="1005"/>
      <c r="F47" s="1005"/>
    </row>
    <row r="48" spans="1:6" ht="25.5" x14ac:dyDescent="0.2">
      <c r="A48" s="27" t="s">
        <v>64</v>
      </c>
      <c r="B48" s="225" t="s">
        <v>320</v>
      </c>
      <c r="C48" s="1033"/>
      <c r="D48" s="1033"/>
      <c r="E48" s="1033"/>
      <c r="F48" s="1036"/>
    </row>
    <row r="49" spans="1:6" x14ac:dyDescent="0.2">
      <c r="B49" s="226"/>
      <c r="C49" s="36"/>
      <c r="D49" s="36"/>
      <c r="E49" s="36"/>
    </row>
    <row r="50" spans="1:6" x14ac:dyDescent="0.2">
      <c r="B50" s="226"/>
      <c r="C50" s="36"/>
      <c r="D50" s="36"/>
      <c r="E50" s="36"/>
    </row>
    <row r="51" spans="1:6" x14ac:dyDescent="0.2">
      <c r="B51" s="226"/>
      <c r="C51" s="36"/>
      <c r="D51" s="36"/>
      <c r="E51" s="36"/>
    </row>
    <row r="52" spans="1:6" x14ac:dyDescent="0.2">
      <c r="B52" s="226"/>
      <c r="C52" s="36"/>
      <c r="D52" s="36"/>
      <c r="E52" s="36"/>
    </row>
    <row r="53" spans="1:6" x14ac:dyDescent="0.2">
      <c r="B53" s="226"/>
      <c r="C53" s="36"/>
      <c r="D53" s="36"/>
      <c r="E53" s="36"/>
    </row>
    <row r="54" spans="1:6" x14ac:dyDescent="0.2">
      <c r="B54" s="226"/>
      <c r="C54" s="36"/>
      <c r="D54" s="36"/>
      <c r="E54" s="36"/>
    </row>
    <row r="55" spans="1:6" x14ac:dyDescent="0.2">
      <c r="B55" s="226"/>
      <c r="C55" s="36"/>
      <c r="D55" s="36"/>
      <c r="E55" s="36"/>
    </row>
    <row r="56" spans="1:6" x14ac:dyDescent="0.2">
      <c r="B56" s="226"/>
      <c r="C56" s="36"/>
      <c r="D56" s="36"/>
      <c r="E56" s="36"/>
    </row>
    <row r="57" spans="1:6" x14ac:dyDescent="0.2">
      <c r="B57" s="226"/>
      <c r="C57" s="36"/>
      <c r="D57" s="36"/>
      <c r="E57" s="36"/>
    </row>
    <row r="58" spans="1:6" x14ac:dyDescent="0.2">
      <c r="B58" s="226"/>
      <c r="C58" s="36"/>
      <c r="D58" s="36"/>
      <c r="E58" s="36"/>
    </row>
    <row r="59" spans="1:6" x14ac:dyDescent="0.2">
      <c r="A59" s="1209" t="s">
        <v>1000</v>
      </c>
      <c r="B59" s="1209"/>
      <c r="C59" s="1209"/>
      <c r="D59" s="1209"/>
      <c r="E59" s="1209"/>
    </row>
    <row r="60" spans="1:6" x14ac:dyDescent="0.2">
      <c r="A60" s="31"/>
      <c r="B60" s="31"/>
      <c r="C60" s="31"/>
      <c r="D60" s="31"/>
      <c r="E60" s="31"/>
    </row>
    <row r="61" spans="1:6" ht="15.75" x14ac:dyDescent="0.25">
      <c r="A61" s="1214" t="s">
        <v>321</v>
      </c>
      <c r="B61" s="1214"/>
      <c r="C61" s="1214"/>
      <c r="D61" s="1214"/>
      <c r="E61" s="1214"/>
      <c r="F61" s="1214"/>
    </row>
    <row r="62" spans="1:6" ht="13.5" customHeight="1" x14ac:dyDescent="0.25">
      <c r="B62" s="72"/>
      <c r="C62" s="36"/>
      <c r="D62" s="227"/>
      <c r="E62" s="227"/>
    </row>
    <row r="63" spans="1:6" ht="15.75" customHeight="1" x14ac:dyDescent="0.2">
      <c r="A63" s="1224" t="s">
        <v>72</v>
      </c>
      <c r="B63" s="1224"/>
      <c r="C63" s="1224"/>
      <c r="D63" s="1224"/>
      <c r="E63" s="1224"/>
      <c r="F63" s="1224"/>
    </row>
    <row r="64" spans="1:6" ht="30.75" customHeight="1" x14ac:dyDescent="0.25">
      <c r="A64" s="38" t="s">
        <v>2</v>
      </c>
      <c r="B64" s="228" t="s">
        <v>234</v>
      </c>
      <c r="C64" s="170" t="s">
        <v>6</v>
      </c>
      <c r="D64" s="170" t="s">
        <v>7</v>
      </c>
      <c r="E64" s="170" t="s">
        <v>8</v>
      </c>
      <c r="F64" s="170" t="s">
        <v>9</v>
      </c>
    </row>
    <row r="65" spans="1:6" ht="12" customHeight="1" x14ac:dyDescent="0.2">
      <c r="A65" s="229" t="s">
        <v>11</v>
      </c>
      <c r="B65" s="230" t="s">
        <v>12</v>
      </c>
      <c r="C65" s="230" t="s">
        <v>13</v>
      </c>
      <c r="D65" s="230"/>
      <c r="E65" s="230"/>
      <c r="F65" s="230"/>
    </row>
    <row r="66" spans="1:6" ht="12" customHeight="1" x14ac:dyDescent="0.2">
      <c r="A66" s="27" t="s">
        <v>22</v>
      </c>
      <c r="B66" s="231" t="s">
        <v>322</v>
      </c>
      <c r="C66" s="232"/>
      <c r="D66" s="232"/>
      <c r="E66" s="232"/>
      <c r="F66" s="232"/>
    </row>
    <row r="67" spans="1:6" ht="12" customHeight="1" x14ac:dyDescent="0.2">
      <c r="A67" t="s">
        <v>24</v>
      </c>
      <c r="B67" s="231" t="s">
        <v>323</v>
      </c>
      <c r="C67" s="232">
        <v>0</v>
      </c>
      <c r="D67" s="232"/>
      <c r="E67" s="232"/>
      <c r="F67" s="232"/>
    </row>
    <row r="68" spans="1:6" x14ac:dyDescent="0.2">
      <c r="A68" t="s">
        <v>26</v>
      </c>
      <c r="B68" s="19" t="s">
        <v>324</v>
      </c>
      <c r="C68" s="113">
        <v>0</v>
      </c>
      <c r="D68" s="113"/>
      <c r="E68" s="113"/>
      <c r="F68" s="113"/>
    </row>
    <row r="69" spans="1:6" x14ac:dyDescent="0.2">
      <c r="A69" t="s">
        <v>28</v>
      </c>
      <c r="B69" s="233" t="s">
        <v>325</v>
      </c>
      <c r="C69" s="117"/>
      <c r="D69" s="117"/>
      <c r="E69" s="117"/>
      <c r="F69" s="117"/>
    </row>
    <row r="70" spans="1:6" ht="24" x14ac:dyDescent="0.2">
      <c r="A70" t="s">
        <v>30</v>
      </c>
      <c r="B70" s="234" t="s">
        <v>326</v>
      </c>
      <c r="C70" s="235">
        <v>0</v>
      </c>
      <c r="D70" s="235"/>
      <c r="E70" s="235"/>
      <c r="F70" s="235"/>
    </row>
    <row r="71" spans="1:6" x14ac:dyDescent="0.2">
      <c r="A71" t="s">
        <v>33</v>
      </c>
      <c r="B71" s="234" t="s">
        <v>327</v>
      </c>
      <c r="C71" s="85">
        <v>250000</v>
      </c>
      <c r="D71" s="85">
        <v>250000</v>
      </c>
      <c r="E71" s="85">
        <v>98897</v>
      </c>
      <c r="F71" s="179"/>
    </row>
    <row r="72" spans="1:6" x14ac:dyDescent="0.2">
      <c r="A72" s="27" t="s">
        <v>36</v>
      </c>
      <c r="B72" s="178" t="s">
        <v>328</v>
      </c>
      <c r="C72" s="6">
        <v>250000</v>
      </c>
      <c r="D72" s="6">
        <v>250000</v>
      </c>
      <c r="E72" s="6">
        <v>98897</v>
      </c>
      <c r="F72" s="10">
        <f>E72/D72</f>
        <v>0.395588</v>
      </c>
    </row>
  </sheetData>
  <mergeCells count="15">
    <mergeCell ref="A1:E1"/>
    <mergeCell ref="A3:F3"/>
    <mergeCell ref="A4:F4"/>
    <mergeCell ref="A23:E23"/>
    <mergeCell ref="A25:F25"/>
    <mergeCell ref="A59:E59"/>
    <mergeCell ref="A61:F61"/>
    <mergeCell ref="A63:F63"/>
    <mergeCell ref="A26:F26"/>
    <mergeCell ref="A27:A28"/>
    <mergeCell ref="B27:B28"/>
    <mergeCell ref="C27:C28"/>
    <mergeCell ref="D27:D28"/>
    <mergeCell ref="E27:E28"/>
    <mergeCell ref="F27:F28"/>
  </mergeCells>
  <pageMargins left="0.59027777777777801" right="0.39374999999999999" top="0.98402777777777795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227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34</vt:i4>
      </vt:variant>
    </vt:vector>
  </HeadingPairs>
  <TitlesOfParts>
    <vt:vector size="34" baseType="lpstr">
      <vt:lpstr>1_sz__melléklet</vt:lpstr>
      <vt:lpstr>2_sz__melléklet</vt:lpstr>
      <vt:lpstr>3_sz_melléklet</vt:lpstr>
      <vt:lpstr>4_sz__melléklet</vt:lpstr>
      <vt:lpstr>5_6_sz_melléklet</vt:lpstr>
      <vt:lpstr>_7_8_9_sz__melléklet</vt:lpstr>
      <vt:lpstr>10_11_sz_melléklet</vt:lpstr>
      <vt:lpstr>12_sz__melléklet</vt:lpstr>
      <vt:lpstr>13_14_15_sz__melléklet</vt:lpstr>
      <vt:lpstr>16_17_sz_melléklet</vt:lpstr>
      <vt:lpstr>18_19_20_sz__melléklet</vt:lpstr>
      <vt:lpstr>21_22_23__sz__melléklet</vt:lpstr>
      <vt:lpstr>24_25_sz__melléklet</vt:lpstr>
      <vt:lpstr>26 27 sz. melléklet</vt:lpstr>
      <vt:lpstr>28_sz__mell</vt:lpstr>
      <vt:lpstr>29__sz__melléklet</vt:lpstr>
      <vt:lpstr>30__sz__melléklet</vt:lpstr>
      <vt:lpstr>31_sz__melléklet</vt:lpstr>
      <vt:lpstr>32_sz_melléklet</vt:lpstr>
      <vt:lpstr>33_34_sz__melléklet</vt:lpstr>
      <vt:lpstr>35_sz_melléklet</vt:lpstr>
      <vt:lpstr>36. melléklet</vt:lpstr>
      <vt:lpstr>37. melléklet</vt:lpstr>
      <vt:lpstr>38.melléklet</vt:lpstr>
      <vt:lpstr>39. melléklet</vt:lpstr>
      <vt:lpstr>__40_41__sz__melléklet</vt:lpstr>
      <vt:lpstr>42 mellék</vt:lpstr>
      <vt:lpstr>43-44 melléklet</vt:lpstr>
      <vt:lpstr>45_46_sz__mell_</vt:lpstr>
      <vt:lpstr>47 melléklet</vt:lpstr>
      <vt:lpstr>48 melléklet</vt:lpstr>
      <vt:lpstr>49 melléklet</vt:lpstr>
      <vt:lpstr>50__sz__mell_</vt:lpstr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ZSOOO</dc:creator>
  <cp:lastModifiedBy>Hivatal5</cp:lastModifiedBy>
  <cp:revision>29</cp:revision>
  <cp:lastPrinted>2020-06-26T08:21:51Z</cp:lastPrinted>
  <dcterms:created xsi:type="dcterms:W3CDTF">2016-10-23T15:33:37Z</dcterms:created>
  <dcterms:modified xsi:type="dcterms:W3CDTF">2020-06-26T09:48:08Z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