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E257" i="1" l="1"/>
  <c r="E258" i="1"/>
  <c r="E256" i="1"/>
  <c r="E231" i="1"/>
  <c r="E232" i="1"/>
  <c r="E230" i="1"/>
  <c r="E222" i="1"/>
  <c r="E223" i="1"/>
  <c r="E224" i="1"/>
  <c r="E225" i="1"/>
  <c r="E226" i="1"/>
  <c r="E229" i="1" s="1"/>
  <c r="E227" i="1"/>
  <c r="E228" i="1"/>
  <c r="E221" i="1"/>
  <c r="E19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199" i="1"/>
  <c r="E200" i="1"/>
  <c r="E201" i="1"/>
  <c r="E202" i="1"/>
  <c r="E203" i="1"/>
  <c r="E198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75" i="1"/>
  <c r="E174" i="1" s="1"/>
  <c r="E152" i="1"/>
  <c r="E153" i="1"/>
  <c r="E154" i="1"/>
  <c r="E151" i="1"/>
  <c r="E116" i="1"/>
  <c r="E117" i="1"/>
  <c r="E118" i="1"/>
  <c r="E119" i="1"/>
  <c r="E120" i="1"/>
  <c r="E121" i="1"/>
  <c r="E115" i="1"/>
  <c r="E86" i="1"/>
  <c r="E87" i="1"/>
  <c r="E88" i="1"/>
  <c r="E89" i="1"/>
  <c r="E85" i="1"/>
  <c r="E50" i="1"/>
  <c r="E84" i="1" s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49" i="1"/>
  <c r="E39" i="1"/>
  <c r="E40" i="1"/>
  <c r="E41" i="1"/>
  <c r="E42" i="1"/>
  <c r="E43" i="1"/>
  <c r="E44" i="1"/>
  <c r="E45" i="1"/>
  <c r="E46" i="1"/>
  <c r="E47" i="1"/>
  <c r="E38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3" i="1"/>
  <c r="E7" i="1"/>
  <c r="E8" i="1"/>
  <c r="E9" i="1"/>
  <c r="E10" i="1"/>
  <c r="E11" i="1"/>
  <c r="E6" i="1"/>
  <c r="D12" i="1"/>
  <c r="E12" i="1"/>
  <c r="D15" i="1"/>
  <c r="D26" i="1"/>
  <c r="D43" i="1"/>
  <c r="D37" i="1" s="1"/>
  <c r="D48" i="1" s="1"/>
  <c r="E37" i="1"/>
  <c r="D51" i="1"/>
  <c r="D62" i="1"/>
  <c r="D73" i="1"/>
  <c r="D84" i="1"/>
  <c r="D85" i="1"/>
  <c r="D89" i="1"/>
  <c r="D98" i="1"/>
  <c r="E98" i="1"/>
  <c r="D99" i="1"/>
  <c r="E99" i="1"/>
  <c r="D109" i="1"/>
  <c r="E109" i="1"/>
  <c r="D114" i="1"/>
  <c r="E114" i="1"/>
  <c r="D122" i="1"/>
  <c r="E122" i="1"/>
  <c r="D145" i="1"/>
  <c r="E145" i="1"/>
  <c r="D150" i="1"/>
  <c r="E150" i="1"/>
  <c r="D155" i="1"/>
  <c r="E155" i="1"/>
  <c r="D173" i="1"/>
  <c r="E173" i="1"/>
  <c r="D174" i="1"/>
  <c r="D192" i="1"/>
  <c r="E192" i="1"/>
  <c r="D195" i="1"/>
  <c r="E195" i="1"/>
  <c r="D197" i="1"/>
  <c r="E197" i="1"/>
  <c r="E220" i="1" s="1"/>
  <c r="D204" i="1"/>
  <c r="D211" i="1"/>
  <c r="D220" i="1"/>
  <c r="D223" i="1"/>
  <c r="D226" i="1"/>
  <c r="D229" i="1" s="1"/>
  <c r="D233" i="1"/>
  <c r="E233" i="1"/>
  <c r="D243" i="1"/>
  <c r="E243" i="1"/>
  <c r="D255" i="1"/>
  <c r="E255" i="1"/>
  <c r="D259" i="1"/>
  <c r="E259" i="1"/>
  <c r="D269" i="1"/>
  <c r="D281" i="1" s="1"/>
  <c r="E269" i="1"/>
  <c r="E281" i="1"/>
  <c r="C204" i="1"/>
  <c r="C43" i="1"/>
  <c r="D190" i="1" l="1"/>
  <c r="D282" i="1" s="1"/>
  <c r="E190" i="1"/>
  <c r="E48" i="1"/>
  <c r="C192" i="1"/>
  <c r="E282" i="1" l="1"/>
  <c r="C174" i="1"/>
  <c r="C269" i="1" l="1"/>
  <c r="C259" i="1"/>
  <c r="C243" i="1"/>
  <c r="C233" i="1"/>
  <c r="C226" i="1"/>
  <c r="C223" i="1"/>
  <c r="C221" i="1"/>
  <c r="C211" i="1"/>
  <c r="C197" i="1"/>
  <c r="C195" i="1"/>
  <c r="C155" i="1"/>
  <c r="C150" i="1"/>
  <c r="C145" i="1"/>
  <c r="C122" i="1"/>
  <c r="C114" i="1"/>
  <c r="C109" i="1"/>
  <c r="C99" i="1"/>
  <c r="C89" i="1"/>
  <c r="C85" i="1"/>
  <c r="C73" i="1"/>
  <c r="C62" i="1"/>
  <c r="C51" i="1"/>
  <c r="C37" i="1"/>
  <c r="C26" i="1"/>
  <c r="C15" i="1"/>
  <c r="C12" i="1"/>
  <c r="C220" i="1" l="1"/>
  <c r="C84" i="1"/>
  <c r="C98" i="1"/>
  <c r="C173" i="1"/>
  <c r="C229" i="1"/>
  <c r="C255" i="1"/>
  <c r="C281" i="1"/>
  <c r="C48" i="1"/>
  <c r="C190" i="1" l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<sst xmlns="http://schemas.openxmlformats.org/spreadsheetml/2006/main" count="563" uniqueCount="563">
  <si>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</si>
  <si>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</si>
  <si>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</si>
  <si>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</si>
  <si>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</si>
  <si>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</si>
  <si>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</si>
  <si>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</si>
  <si>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</si>
  <si>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05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</si>
  <si>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</si>
  <si>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</si>
  <si>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</si>
  <si>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</si>
  <si>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</si>
  <si>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</si>
  <si>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</si>
  <si>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</si>
  <si>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</si>
  <si>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</si>
  <si>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</si>
  <si>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</si>
  <si>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</si>
  <si>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</si>
  <si>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</si>
  <si>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</si>
  <si>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</si>
  <si>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</si>
  <si>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</si>
  <si>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</si>
  <si>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</si>
  <si>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</si>
  <si>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</si>
  <si>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</si>
  <si>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</si>
  <si>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</si>
  <si>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</si>
  <si>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</si>
  <si>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</si>
  <si>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</si>
  <si>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</si>
  <si>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</si>
  <si>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</si>
  <si>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</si>
  <si>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</si>
  <si>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</si>
  <si>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</si>
  <si>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</si>
  <si>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</si>
  <si>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</si>
  <si>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</si>
  <si>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</si>
  <si>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</si>
  <si>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</si>
  <si>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</si>
  <si>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</si>
  <si>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</si>
  <si>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</si>
  <si>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</si>
  <si>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</si>
  <si>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</si>
  <si>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</si>
  <si>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</si>
  <si>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</si>
  <si>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</si>
  <si>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</si>
  <si>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</si>
  <si>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</si>
  <si>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</si>
  <si>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</si>
  <si>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</si>
  <si>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</si>
  <si>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</si>
  <si>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</si>
  <si>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</si>
  <si>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</si>
  <si>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</si>
  <si>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</si>
  <si>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</si>
  <si>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</si>
  <si>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</si>
  <si>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42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</si>
  <si>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</si>
  <si>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</si>
  <si>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</si>
  <si>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</si>
  <si>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</si>
  <si>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</si>
  <si>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</si>
  <si>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</si>
  <si>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</si>
  <si>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</si>
  <si>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</si>
  <si>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</si>
  <si>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</si>
  <si>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</si>
  <si>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</si>
  <si>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</si>
  <si>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</si>
  <si>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</si>
  <si>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</si>
  <si>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</si>
  <si>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</si>
  <si>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</si>
  <si>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</si>
  <si>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</si>
  <si>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</si>
  <si>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</si>
  <si>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</si>
  <si>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</si>
  <si>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</si>
  <si>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</si>
  <si>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</si>
  <si>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</si>
  <si>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</si>
  <si>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</si>
  <si>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</si>
  <si>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</si>
  <si>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</si>
  <si>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</si>
  <si>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</si>
  <si>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</si>
  <si>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</si>
  <si>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</si>
  <si>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</si>
  <si>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</si>
  <si>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</si>
  <si>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</si>
  <si>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</si>
  <si>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</si>
  <si>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</si>
  <si>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</si>
  <si>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</si>
  <si>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</si>
  <si>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</si>
  <si>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</si>
  <si>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</si>
  <si>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</si>
  <si>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</si>
  <si>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</si>
  <si>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</si>
  <si>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</si>
  <si>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</si>
  <si>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</si>
  <si>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</si>
  <si>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</si>
  <si>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</si>
  <si>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</si>
  <si>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</si>
  <si>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</si>
  <si>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</si>
  <si>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</si>
  <si>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</si>
  <si>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</si>
  <si>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</si>
  <si>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</si>
  <si>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</si>
  <si>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</si>
  <si>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</si>
  <si>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</si>
  <si>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</si>
  <si>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</si>
  <si>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</si>
  <si>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</si>
  <si>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</si>
  <si>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</si>
  <si>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</si>
  <si>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</si>
  <si>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</si>
  <si>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</si>
  <si>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</si>
  <si>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</si>
  <si>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</si>
  <si>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</si>
  <si>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</si>
  <si>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</si>
  <si>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</si>
  <si>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</si>
  <si>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</si>
  <si>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</si>
  <si>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</si>
  <si>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</si>
  <si>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</si>
  <si>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</si>
  <si>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</si>
  <si>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</si>
  <si>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</si>
  <si>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</si>
  <si>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</si>
  <si>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</si>
  <si>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</si>
  <si>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</si>
  <si>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</si>
  <si>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</si>
  <si>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</si>
  <si>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</si>
  <si>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</si>
  <si>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</si>
  <si>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</si>
  <si>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</si>
  <si>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</si>
  <si>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</si>
  <si>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</si>
  <si>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</si>
  <si>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</si>
  <si>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</si>
  <si>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</si>
  <si>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</si>
  <si>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</si>
  <si>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</si>
  <si>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</si>
  <si>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</si>
  <si>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</si>
  <si>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</si>
  <si>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</si>
  <si>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</si>
  <si>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</si>
  <si>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</si>
  <si>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</si>
  <si>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</si>
  <si>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</si>
  <si>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</si>
  <si>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</si>
  <si>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</si>
  <si>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</si>
  <si>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</si>
  <si>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</si>
  <si>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</si>
  <si>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</si>
  <si>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</si>
  <si>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</si>
  <si>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</si>
  <si>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</si>
  <si>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</si>
  <si>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</si>
  <si>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</si>
  <si>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</si>
  <si>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</si>
  <si>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</si>
  <si>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</si>
  <si>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</si>
  <si>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</si>
  <si>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</si>
  <si>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</si>
  <si>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</si>
  <si>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</si>
  <si>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</si>
  <si>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</si>
  <si>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</si>
  <si>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</si>
  <si>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</si>
  <si>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</si>
  <si>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</si>
  <si>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</si>
  <si>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</si>
  <si>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</si>
  <si>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</si>
  <si>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</si>
  <si>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</si>
  <si>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</si>
  <si>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</si>
  <si>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</si>
  <si>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</si>
  <si>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</si>
  <si>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</si>
  <si>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</si>
  <si>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</si>
  <si>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</si>
  <si>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</si>
  <si>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</si>
  <si>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</si>
  <si>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</si>
  <si>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</si>
  <si>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</si>
  <si>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</si>
  <si>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</si>
  <si>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</si>
  <si>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</si>
  <si>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</si>
  <si>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</si>
  <si>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</si>
  <si>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</si>
  <si>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</si>
  <si>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</si>
  <si>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</si>
  <si>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</si>
  <si>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</si>
  <si>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</si>
  <si>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</si>
  <si>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</si>
  <si>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</si>
  <si>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</si>
  <si>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</si>
  <si>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</si>
  <si>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</si>
  <si>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</si>
  <si>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</si>
  <si>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</si>
  <si>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</si>
  <si>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</si>
  <si>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</si>
  <si>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</si>
  <si>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</si>
  <si>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</si>
  <si>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</si>
  <si>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</si>
  <si>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</si>
  <si>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</si>
  <si>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</si>
  <si>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</si>
  <si>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</si>
  <si>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</si>
  <si>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</si>
  <si>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</si>
  <si>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</si>
  <si>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</si>
  <si>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</si>
  <si>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</si>
  <si>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</si>
  <si>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</si>
  <si>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</si>
  <si>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</si>
  <si>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</si>
  <si>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</si>
  <si>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</si>
  <si>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</si>
  <si>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</si>
  <si>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</si>
  <si>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</si>
  <si>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</si>
  <si>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</si>
  <si>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</si>
  <si>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</si>
  <si>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</si>
  <si>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</si>
  <si>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</si>
  <si>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</si>
  <si>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</si>
  <si>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</si>
  <si>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</si>
  <si>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</si>
  <si>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</si>
  <si>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</si>
  <si>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</si>
  <si>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</si>
  <si>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</si>
  <si>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</si>
  <si>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</si>
  <si>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</si>
  <si>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</si>
  <si>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</si>
  <si>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</si>
  <si>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</si>
  <si>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</si>
  <si>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</si>
  <si>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</si>
  <si>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</si>
  <si>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</si>
  <si>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</si>
  <si>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</si>
  <si>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</si>
  <si>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</si>
  <si>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</si>
  <si>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</si>
  <si>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</si>
  <si>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</si>
  <si>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</si>
  <si>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</si>
  <si>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</si>
  <si>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</si>
  <si>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</si>
  <si>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</si>
  <si>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</si>
  <si>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</si>
  <si>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</si>
  <si>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</si>
  <si>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</si>
  <si>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</si>
  <si>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</si>
  <si>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</si>
  <si>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</si>
  <si>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</si>
  <si>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</si>
  <si>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</si>
  <si>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</si>
  <si>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</si>
  <si>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</si>
  <si>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</si>
  <si>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</si>
  <si>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</si>
  <si>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</si>
  <si>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</si>
  <si>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</si>
  <si>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</si>
  <si>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</si>
  <si>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</si>
  <si>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</si>
  <si>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</si>
  <si>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</si>
  <si>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</si>
  <si>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</si>
  <si>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</si>
  <si>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</si>
  <si>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</si>
  <si>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</si>
  <si>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</si>
  <si>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</si>
  <si>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</si>
  <si>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</si>
  <si>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</si>
  <si>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</si>
  <si>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</si>
  <si>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</si>
  <si>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</si>
  <si>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</si>
  <si>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</si>
  <si>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</si>
  <si>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</si>
  <si>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</si>
  <si>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</si>
  <si>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</si>
  <si>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</si>
  <si>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</si>
  <si>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</si>
  <si>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</si>
  <si>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</si>
  <si>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</si>
  <si>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</si>
  <si>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</si>
  <si>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</si>
  <si>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</si>
  <si>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</si>
  <si>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</si>
  <si>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</si>
  <si>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</si>
  <si>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</si>
  <si>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</si>
  <si>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</si>
  <si>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</si>
  <si>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</si>
  <si>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</si>
  <si>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</si>
  <si>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</si>
  <si>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</si>
  <si>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</si>
  <si>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</si>
  <si>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</si>
  <si>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</si>
  <si>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</si>
  <si>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</si>
  <si>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</si>
  <si>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</si>
  <si>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</si>
  <si>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</si>
  <si>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</si>
  <si>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</si>
  <si>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</si>
  <si>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</si>
  <si>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</si>
  <si>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</si>
  <si>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</si>
  <si>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</si>
  <si>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</si>
  <si>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</si>
  <si>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</si>
  <si>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</si>
  <si>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</si>
  <si>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</si>
  <si>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</si>
  <si>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</si>
  <si>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</si>
  <si>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</si>
  <si>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</si>
  <si>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</si>
  <si>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</si>
  <si>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</si>
  <si>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</si>
  <si>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</si>
  <si>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</si>
  <si>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</si>
  <si>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</si>
  <si>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</si>
  <si>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</si>
  <si>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</si>
  <si>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</si>
  <si>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</si>
  <si>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</si>
  <si>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</si>
  <si>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</si>
  <si>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</si>
  <si>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</si>
  <si>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</si>
  <si>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</si>
  <si>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</si>
  <si>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</si>
  <si>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</si>
  <si>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</si>
  <si>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</si>
  <si>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</si>
  <si>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</si>
  <si>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</si>
  <si>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</si>
  <si>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</si>
  <si>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</si>
  <si>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</si>
  <si>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</si>
  <si>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</si>
  <si>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</si>
  <si>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</si>
  <si>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</si>
  <si>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</si>
  <si>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</si>
  <si>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</si>
  <si>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</si>
  <si>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</si>
  <si>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</si>
  <si>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</si>
  <si>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</si>
  <si>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</si>
  <si>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</si>
  <si>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</si>
  <si>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</si>
  <si>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</si>
  <si>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</si>
  <si>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</si>
  <si>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</si>
  <si>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</si>
  <si>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</si>
  <si>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</si>
  <si>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</si>
  <si>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</si>
  <si>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</si>
  <si>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</si>
  <si>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</si>
  <si>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</si>
  <si>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</si>
  <si>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</si>
  <si>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</si>
  <si>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</si>
  <si>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</si>
  <si>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</si>
  <si>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</si>
  <si>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</si>
  <si>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</si>
  <si>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</si>
  <si>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</si>
  <si>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</si>
  <si>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</si>
  <si>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</si>
  <si>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</si>
  <si>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</si>
  <si>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</si>
  <si>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Módosított előirányzat</t>
  </si>
  <si>
    <t>Eltérés</t>
  </si>
  <si>
    <t>forintban</t>
  </si>
  <si>
    <t>Települési önkormányzatok egyes köznevelési feladatainak tám.(B112)</t>
  </si>
  <si>
    <t>Települési önkormányzatok kulturális feladatainak tám.(B114)</t>
  </si>
  <si>
    <t>Működési célú költségvetési támogatások és kiegészítő tám.(B115)</t>
  </si>
  <si>
    <t>Bérhez és foglalkoztatáshoz kapcsolódó adók (=105+…+108) (B33)</t>
  </si>
  <si>
    <t>ebből: nemzetiségi önkormányzatok és költségvetési szerveik  (B16)</t>
  </si>
  <si>
    <t>ebből: térségi fejlesztési tanácsok és költségvetési szerveik (B16)</t>
  </si>
  <si>
    <t>ebből: belföldi gépjárművek adójának a központi költségvetést megillető része (B354)</t>
  </si>
  <si>
    <t>az 5/2017. (IV.19.)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</si>
</sst>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B13" sqref="B13"/>
    </sheetView>
  </sheetViews>
  <sheetFormatPr defaultRowHeight="12.75" x14ac:dyDescent="0.2"/>
  <cols>
    <col min="1" max="1" width="5" style="12" customWidth="1"/>
    <col min="2" max="2" width="53.85546875" style="2" customWidth="1"/>
    <col min="3" max="3" width="10.140625" style="12" customWidth="1"/>
    <col min="4" max="5" width="10.7109375" style="1" customWidth="1"/>
    <col min="6" max="15" width="9.140625" style="1"/>
  </cols>
  <sheetData>
    <row r="1" spans="1:15" ht="18.95" customHeight="1" x14ac:dyDescent="0.2">
      <c r="A1" s="25" t="s">
        <v>550</v>
      </c>
      <c r="B1" s="25"/>
      <c r="C1" s="25"/>
      <c r="D1" s="25"/>
      <c r="E1" s="25"/>
    </row>
    <row r="2" spans="1:15" ht="18.95" customHeight="1" x14ac:dyDescent="0.2">
      <c r="A2" s="25" t="s">
        <v>562</v>
      </c>
      <c r="B2" s="25"/>
      <c r="C2" s="25"/>
      <c r="D2" s="25"/>
      <c r="E2" s="25"/>
    </row>
    <row r="3" spans="1:15" ht="18.95" customHeight="1" x14ac:dyDescent="0.2">
      <c r="A3" s="25" t="s">
        <v>551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554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4" t="s">
        <v>2</v>
      </c>
      <c r="D5" s="24" t="s">
        <v>552</v>
      </c>
      <c r="E5" s="24" t="s">
        <v>553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9228000</v>
      </c>
      <c r="D6" s="13">
        <v>9227907</v>
      </c>
      <c r="E6" s="13">
        <f>D6-C6</f>
        <v>-93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555</v>
      </c>
      <c r="C7" s="13">
        <v>0</v>
      </c>
      <c r="D7" s="13">
        <v>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6</v>
      </c>
      <c r="B8" s="4" t="s">
        <v>7</v>
      </c>
      <c r="C8" s="13">
        <v>8336000</v>
      </c>
      <c r="D8" s="13">
        <v>8335810</v>
      </c>
      <c r="E8" s="13">
        <f t="shared" si="0"/>
        <v>-190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8</v>
      </c>
      <c r="B9" s="4" t="s">
        <v>556</v>
      </c>
      <c r="C9" s="13">
        <v>1200000</v>
      </c>
      <c r="D9" s="13">
        <v>1200000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9</v>
      </c>
      <c r="B10" s="4" t="s">
        <v>557</v>
      </c>
      <c r="C10" s="23">
        <v>10861000</v>
      </c>
      <c r="D10" s="23">
        <v>0</v>
      </c>
      <c r="E10" s="13">
        <f t="shared" si="0"/>
        <v>-10861000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10</v>
      </c>
      <c r="B11" s="4" t="s">
        <v>11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12</v>
      </c>
      <c r="B12" s="16" t="s">
        <v>13</v>
      </c>
      <c r="C12" s="17">
        <f>SUM(C6:C11)</f>
        <v>29625000</v>
      </c>
      <c r="D12" s="17">
        <f t="shared" ref="D12:E12" si="1">SUM(D6:D11)</f>
        <v>18763717</v>
      </c>
      <c r="E12" s="17">
        <f t="shared" si="1"/>
        <v>-10861283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14</v>
      </c>
      <c r="B13" s="4" t="s">
        <v>15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16</v>
      </c>
      <c r="B14" s="19" t="s">
        <v>17</v>
      </c>
      <c r="C14" s="13">
        <v>0</v>
      </c>
      <c r="D14" s="13">
        <v>0</v>
      </c>
      <c r="E14" s="13">
        <f t="shared" ref="E14:E26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18</v>
      </c>
      <c r="B15" s="8" t="s">
        <v>19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12.75" hidden="1" customHeight="1" x14ac:dyDescent="0.2">
      <c r="A16" s="3" t="s">
        <v>20</v>
      </c>
      <c r="B16" s="4" t="s">
        <v>21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22</v>
      </c>
      <c r="B17" s="4" t="s">
        <v>23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24</v>
      </c>
      <c r="B18" s="4" t="s">
        <v>25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26</v>
      </c>
      <c r="B19" s="4" t="s">
        <v>27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28</v>
      </c>
      <c r="B20" s="4" t="s">
        <v>29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30</v>
      </c>
      <c r="B21" s="4" t="s">
        <v>31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32</v>
      </c>
      <c r="B22" s="4" t="s">
        <v>33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34</v>
      </c>
      <c r="B23" s="4" t="s">
        <v>35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5.5" hidden="1" x14ac:dyDescent="0.2">
      <c r="A24" s="3" t="s">
        <v>36</v>
      </c>
      <c r="B24" s="4" t="s">
        <v>37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5.5" hidden="1" x14ac:dyDescent="0.2">
      <c r="A25" s="3" t="s">
        <v>38</v>
      </c>
      <c r="B25" s="4" t="s">
        <v>39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40</v>
      </c>
      <c r="B26" s="8" t="s">
        <v>41</v>
      </c>
      <c r="C26" s="14">
        <f>SUM(C27:C36)</f>
        <v>0</v>
      </c>
      <c r="D26" s="14">
        <f t="shared" ref="D26" si="4">SUM(D27:D36)</f>
        <v>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42</v>
      </c>
      <c r="B27" s="4" t="s">
        <v>43</v>
      </c>
      <c r="C27" s="13">
        <v>0</v>
      </c>
      <c r="D27" s="13">
        <v>0</v>
      </c>
      <c r="E27" s="13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44</v>
      </c>
      <c r="B28" s="4" t="s">
        <v>45</v>
      </c>
      <c r="C28" s="13">
        <v>0</v>
      </c>
      <c r="D28" s="13">
        <v>0</v>
      </c>
      <c r="E28" s="13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46</v>
      </c>
      <c r="B29" s="4" t="s">
        <v>47</v>
      </c>
      <c r="C29" s="13">
        <v>0</v>
      </c>
      <c r="D29" s="13">
        <v>0</v>
      </c>
      <c r="E29" s="13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48</v>
      </c>
      <c r="B30" s="4" t="s">
        <v>49</v>
      </c>
      <c r="C30" s="13">
        <v>0</v>
      </c>
      <c r="D30" s="13">
        <v>0</v>
      </c>
      <c r="E30" s="13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50</v>
      </c>
      <c r="B31" s="4" t="s">
        <v>51</v>
      </c>
      <c r="C31" s="13">
        <v>0</v>
      </c>
      <c r="D31" s="13">
        <v>0</v>
      </c>
      <c r="E31" s="13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52</v>
      </c>
      <c r="B32" s="4" t="s">
        <v>53</v>
      </c>
      <c r="C32" s="13">
        <v>0</v>
      </c>
      <c r="D32" s="13">
        <v>0</v>
      </c>
      <c r="E32" s="13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54</v>
      </c>
      <c r="B33" s="4" t="s">
        <v>55</v>
      </c>
      <c r="C33" s="13">
        <v>0</v>
      </c>
      <c r="D33" s="13">
        <v>0</v>
      </c>
      <c r="E33" s="13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56</v>
      </c>
      <c r="B34" s="4" t="s">
        <v>57</v>
      </c>
      <c r="C34" s="13">
        <v>0</v>
      </c>
      <c r="D34" s="13">
        <v>0</v>
      </c>
      <c r="E34" s="13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25.5" hidden="1" x14ac:dyDescent="0.2">
      <c r="A35" s="3" t="s">
        <v>58</v>
      </c>
      <c r="B35" s="4" t="s">
        <v>59</v>
      </c>
      <c r="C35" s="13">
        <v>0</v>
      </c>
      <c r="D35" s="13">
        <v>0</v>
      </c>
      <c r="E35" s="13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25.5" hidden="1" x14ac:dyDescent="0.2">
      <c r="A36" s="3" t="s">
        <v>60</v>
      </c>
      <c r="B36" s="4" t="s">
        <v>61</v>
      </c>
      <c r="C36" s="13">
        <v>0</v>
      </c>
      <c r="D36" s="13">
        <v>0</v>
      </c>
      <c r="E36" s="13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62</v>
      </c>
      <c r="B37" s="8" t="s">
        <v>63</v>
      </c>
      <c r="C37" s="14">
        <f>SUM(C38:C47)</f>
        <v>9322000</v>
      </c>
      <c r="D37" s="14">
        <f t="shared" ref="D37:E37" si="5">SUM(D38:D47)</f>
        <v>9322000</v>
      </c>
      <c r="E37" s="14">
        <f t="shared" si="5"/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64</v>
      </c>
      <c r="B38" s="4" t="s">
        <v>65</v>
      </c>
      <c r="C38" s="13">
        <v>0</v>
      </c>
      <c r="D38" s="13">
        <v>0</v>
      </c>
      <c r="E38" s="13">
        <f>D38-C38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66</v>
      </c>
      <c r="B39" s="4" t="s">
        <v>67</v>
      </c>
      <c r="C39" s="13">
        <v>0</v>
      </c>
      <c r="D39" s="13">
        <v>0</v>
      </c>
      <c r="E39" s="13">
        <f t="shared" ref="E39:E47" si="6">D39-C39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68</v>
      </c>
      <c r="B40" s="4" t="s">
        <v>69</v>
      </c>
      <c r="C40" s="13">
        <v>0</v>
      </c>
      <c r="D40" s="13">
        <v>0</v>
      </c>
      <c r="E40" s="13">
        <f t="shared" si="6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70</v>
      </c>
      <c r="B41" s="4" t="s">
        <v>71</v>
      </c>
      <c r="C41" s="13">
        <v>0</v>
      </c>
      <c r="D41" s="13">
        <v>0</v>
      </c>
      <c r="E41" s="13">
        <f t="shared" si="6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72</v>
      </c>
      <c r="B42" s="4" t="s">
        <v>73</v>
      </c>
      <c r="C42" s="13">
        <v>0</v>
      </c>
      <c r="D42" s="13">
        <v>0</v>
      </c>
      <c r="E42" s="13">
        <f t="shared" si="6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74</v>
      </c>
      <c r="B43" s="4" t="s">
        <v>75</v>
      </c>
      <c r="C43" s="13">
        <f>2126000+7196000</f>
        <v>9322000</v>
      </c>
      <c r="D43" s="13">
        <f t="shared" ref="D43" si="7">2126000+7196000</f>
        <v>9322000</v>
      </c>
      <c r="E43" s="13">
        <f t="shared" si="6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76</v>
      </c>
      <c r="B44" s="4" t="s">
        <v>77</v>
      </c>
      <c r="C44" s="13">
        <v>0</v>
      </c>
      <c r="D44" s="13">
        <v>0</v>
      </c>
      <c r="E44" s="13">
        <f t="shared" si="6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78</v>
      </c>
      <c r="B45" s="4" t="s">
        <v>79</v>
      </c>
      <c r="C45" s="13">
        <v>0</v>
      </c>
      <c r="D45" s="13">
        <v>0</v>
      </c>
      <c r="E45" s="13">
        <f t="shared" si="6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80</v>
      </c>
      <c r="B46" s="4" t="s">
        <v>559</v>
      </c>
      <c r="C46" s="13">
        <v>0</v>
      </c>
      <c r="D46" s="13">
        <v>0</v>
      </c>
      <c r="E46" s="13">
        <f t="shared" si="6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81</v>
      </c>
      <c r="B47" s="4" t="s">
        <v>560</v>
      </c>
      <c r="C47" s="13">
        <v>0</v>
      </c>
      <c r="D47" s="13">
        <v>0</v>
      </c>
      <c r="E47" s="13">
        <f t="shared" si="6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82</v>
      </c>
      <c r="B48" s="16" t="s">
        <v>83</v>
      </c>
      <c r="C48" s="17">
        <f>C12+C15+C26+C37</f>
        <v>38947000</v>
      </c>
      <c r="D48" s="17">
        <f t="shared" ref="D48:E48" si="8">D12+D15+D26+D37</f>
        <v>28085717</v>
      </c>
      <c r="E48" s="17">
        <f t="shared" si="8"/>
        <v>-10861283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84</v>
      </c>
      <c r="B49" s="4" t="s">
        <v>85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86</v>
      </c>
      <c r="B50" s="4" t="s">
        <v>87</v>
      </c>
      <c r="C50" s="13">
        <v>0</v>
      </c>
      <c r="D50" s="13">
        <v>0</v>
      </c>
      <c r="E50" s="13">
        <f t="shared" ref="E50:E83" si="9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88</v>
      </c>
      <c r="B51" s="8" t="s">
        <v>89</v>
      </c>
      <c r="C51" s="14">
        <f>SUM(C52:C61)</f>
        <v>0</v>
      </c>
      <c r="D51" s="14">
        <f t="shared" ref="D51" si="10">SUM(D52:D61)</f>
        <v>0</v>
      </c>
      <c r="E51" s="13">
        <f t="shared" si="9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12.75" hidden="1" customHeight="1" x14ac:dyDescent="0.2">
      <c r="A52" s="3" t="s">
        <v>90</v>
      </c>
      <c r="B52" s="4" t="s">
        <v>91</v>
      </c>
      <c r="C52" s="13">
        <v>0</v>
      </c>
      <c r="D52" s="13">
        <v>0</v>
      </c>
      <c r="E52" s="13">
        <f t="shared" si="9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92</v>
      </c>
      <c r="B53" s="4" t="s">
        <v>93</v>
      </c>
      <c r="C53" s="13">
        <v>0</v>
      </c>
      <c r="D53" s="13">
        <v>0</v>
      </c>
      <c r="E53" s="13">
        <f t="shared" si="9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94</v>
      </c>
      <c r="B54" s="4" t="s">
        <v>95</v>
      </c>
      <c r="C54" s="13">
        <v>0</v>
      </c>
      <c r="D54" s="13">
        <v>0</v>
      </c>
      <c r="E54" s="13">
        <f t="shared" si="9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96</v>
      </c>
      <c r="B55" s="4" t="s">
        <v>97</v>
      </c>
      <c r="C55" s="13">
        <v>0</v>
      </c>
      <c r="D55" s="13">
        <v>0</v>
      </c>
      <c r="E55" s="13">
        <f t="shared" si="9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98</v>
      </c>
      <c r="B56" s="4" t="s">
        <v>99</v>
      </c>
      <c r="C56" s="13">
        <v>0</v>
      </c>
      <c r="D56" s="13">
        <v>0</v>
      </c>
      <c r="E56" s="13">
        <f t="shared" si="9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100</v>
      </c>
      <c r="B57" s="4" t="s">
        <v>101</v>
      </c>
      <c r="C57" s="13">
        <v>0</v>
      </c>
      <c r="D57" s="13">
        <v>0</v>
      </c>
      <c r="E57" s="13">
        <f t="shared" si="9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102</v>
      </c>
      <c r="B58" s="4" t="s">
        <v>103</v>
      </c>
      <c r="C58" s="13">
        <v>0</v>
      </c>
      <c r="D58" s="13">
        <v>0</v>
      </c>
      <c r="E58" s="13">
        <f t="shared" si="9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104</v>
      </c>
      <c r="B59" s="4" t="s">
        <v>105</v>
      </c>
      <c r="C59" s="13">
        <v>0</v>
      </c>
      <c r="D59" s="13">
        <v>0</v>
      </c>
      <c r="E59" s="13">
        <f t="shared" si="9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25.5" hidden="1" x14ac:dyDescent="0.2">
      <c r="A60" s="3" t="s">
        <v>106</v>
      </c>
      <c r="B60" s="4" t="s">
        <v>107</v>
      </c>
      <c r="C60" s="13">
        <v>0</v>
      </c>
      <c r="D60" s="13">
        <v>0</v>
      </c>
      <c r="E60" s="13">
        <f t="shared" si="9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25.5" hidden="1" x14ac:dyDescent="0.2">
      <c r="A61" s="3" t="s">
        <v>108</v>
      </c>
      <c r="B61" s="4" t="s">
        <v>109</v>
      </c>
      <c r="C61" s="13">
        <v>0</v>
      </c>
      <c r="D61" s="13">
        <v>0</v>
      </c>
      <c r="E61" s="13">
        <f t="shared" si="9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110</v>
      </c>
      <c r="B62" s="8" t="s">
        <v>111</v>
      </c>
      <c r="C62" s="14">
        <f>SUM(C63:C72)</f>
        <v>0</v>
      </c>
      <c r="D62" s="14">
        <f t="shared" ref="D62" si="11">SUM(D63:D72)</f>
        <v>0</v>
      </c>
      <c r="E62" s="13">
        <f t="shared" si="9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112</v>
      </c>
      <c r="B63" s="4" t="s">
        <v>113</v>
      </c>
      <c r="C63" s="13">
        <v>0</v>
      </c>
      <c r="D63" s="13">
        <v>0</v>
      </c>
      <c r="E63" s="13">
        <f t="shared" si="9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114</v>
      </c>
      <c r="B64" s="4" t="s">
        <v>115</v>
      </c>
      <c r="C64" s="13">
        <v>0</v>
      </c>
      <c r="D64" s="13">
        <v>0</v>
      </c>
      <c r="E64" s="13">
        <f t="shared" si="9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116</v>
      </c>
      <c r="B65" s="4" t="s">
        <v>117</v>
      </c>
      <c r="C65" s="13">
        <v>0</v>
      </c>
      <c r="D65" s="13">
        <v>0</v>
      </c>
      <c r="E65" s="13">
        <f t="shared" si="9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118</v>
      </c>
      <c r="B66" s="4" t="s">
        <v>119</v>
      </c>
      <c r="C66" s="13">
        <v>0</v>
      </c>
      <c r="D66" s="13">
        <v>0</v>
      </c>
      <c r="E66" s="13">
        <f t="shared" si="9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120</v>
      </c>
      <c r="B67" s="4" t="s">
        <v>121</v>
      </c>
      <c r="C67" s="13">
        <v>0</v>
      </c>
      <c r="D67" s="13">
        <v>0</v>
      </c>
      <c r="E67" s="13">
        <f t="shared" si="9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122</v>
      </c>
      <c r="B68" s="4" t="s">
        <v>123</v>
      </c>
      <c r="C68" s="13">
        <v>0</v>
      </c>
      <c r="D68" s="13">
        <v>0</v>
      </c>
      <c r="E68" s="13">
        <f t="shared" si="9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124</v>
      </c>
      <c r="B69" s="4" t="s">
        <v>125</v>
      </c>
      <c r="C69" s="13">
        <v>0</v>
      </c>
      <c r="D69" s="13">
        <v>0</v>
      </c>
      <c r="E69" s="13">
        <f t="shared" si="9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126</v>
      </c>
      <c r="B70" s="4" t="s">
        <v>127</v>
      </c>
      <c r="C70" s="13">
        <v>0</v>
      </c>
      <c r="D70" s="13">
        <v>0</v>
      </c>
      <c r="E70" s="13">
        <f t="shared" si="9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25.5" hidden="1" x14ac:dyDescent="0.2">
      <c r="A71" s="3" t="s">
        <v>128</v>
      </c>
      <c r="B71" s="4" t="s">
        <v>129</v>
      </c>
      <c r="C71" s="13">
        <v>0</v>
      </c>
      <c r="D71" s="13">
        <v>0</v>
      </c>
      <c r="E71" s="13">
        <f t="shared" si="9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25.5" hidden="1" x14ac:dyDescent="0.2">
      <c r="A72" s="3" t="s">
        <v>130</v>
      </c>
      <c r="B72" s="4" t="s">
        <v>131</v>
      </c>
      <c r="C72" s="13">
        <v>0</v>
      </c>
      <c r="D72" s="13">
        <v>0</v>
      </c>
      <c r="E72" s="13">
        <f t="shared" si="9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132</v>
      </c>
      <c r="B73" s="8" t="s">
        <v>133</v>
      </c>
      <c r="C73" s="14">
        <f>SUM(C74:C83)</f>
        <v>0</v>
      </c>
      <c r="D73" s="14">
        <f t="shared" ref="D73" si="12">SUM(D74:D83)</f>
        <v>0</v>
      </c>
      <c r="E73" s="13">
        <f t="shared" si="9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134</v>
      </c>
      <c r="B74" s="4" t="s">
        <v>135</v>
      </c>
      <c r="C74" s="13">
        <v>0</v>
      </c>
      <c r="D74" s="13">
        <v>0</v>
      </c>
      <c r="E74" s="13">
        <f t="shared" si="9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136</v>
      </c>
      <c r="B75" s="4" t="s">
        <v>137</v>
      </c>
      <c r="C75" s="13">
        <v>0</v>
      </c>
      <c r="D75" s="13">
        <v>0</v>
      </c>
      <c r="E75" s="13">
        <f t="shared" si="9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138</v>
      </c>
      <c r="B76" s="4" t="s">
        <v>139</v>
      </c>
      <c r="C76" s="13">
        <v>0</v>
      </c>
      <c r="D76" s="13">
        <v>0</v>
      </c>
      <c r="E76" s="13">
        <f t="shared" si="9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">
      <c r="A77" s="3" t="s">
        <v>140</v>
      </c>
      <c r="B77" s="4" t="s">
        <v>141</v>
      </c>
      <c r="C77" s="13">
        <v>0</v>
      </c>
      <c r="D77" s="13">
        <v>0</v>
      </c>
      <c r="E77" s="13">
        <f t="shared" si="9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142</v>
      </c>
      <c r="B78" s="4" t="s">
        <v>143</v>
      </c>
      <c r="C78" s="13">
        <v>0</v>
      </c>
      <c r="D78" s="13">
        <v>0</v>
      </c>
      <c r="E78" s="13">
        <f t="shared" si="9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">
      <c r="A79" s="3" t="s">
        <v>144</v>
      </c>
      <c r="B79" s="4" t="s">
        <v>145</v>
      </c>
      <c r="C79" s="13">
        <v>0</v>
      </c>
      <c r="D79" s="13">
        <v>0</v>
      </c>
      <c r="E79" s="13">
        <f t="shared" si="9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146</v>
      </c>
      <c r="B80" s="4" t="s">
        <v>147</v>
      </c>
      <c r="C80" s="13">
        <v>0</v>
      </c>
      <c r="D80" s="13">
        <v>0</v>
      </c>
      <c r="E80" s="13">
        <f t="shared" si="9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148</v>
      </c>
      <c r="B81" s="4" t="s">
        <v>149</v>
      </c>
      <c r="C81" s="13">
        <v>0</v>
      </c>
      <c r="D81" s="13">
        <v>0</v>
      </c>
      <c r="E81" s="13">
        <f t="shared" si="9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25.5" hidden="1" x14ac:dyDescent="0.2">
      <c r="A82" s="3" t="s">
        <v>150</v>
      </c>
      <c r="B82" s="4" t="s">
        <v>151</v>
      </c>
      <c r="C82" s="13">
        <v>0</v>
      </c>
      <c r="D82" s="13">
        <v>0</v>
      </c>
      <c r="E82" s="13">
        <f t="shared" si="9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25.5" hidden="1" x14ac:dyDescent="0.2">
      <c r="A83" s="3" t="s">
        <v>152</v>
      </c>
      <c r="B83" s="4" t="s">
        <v>153</v>
      </c>
      <c r="C83" s="13">
        <v>0</v>
      </c>
      <c r="D83" s="13">
        <v>0</v>
      </c>
      <c r="E83" s="13">
        <f t="shared" si="9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154</v>
      </c>
      <c r="B84" s="16" t="s">
        <v>155</v>
      </c>
      <c r="C84" s="17">
        <f>C49+C50+C51+C62+C73</f>
        <v>0</v>
      </c>
      <c r="D84" s="17">
        <f t="shared" ref="D84:E84" si="13">D49+D50+D51+D62+D73</f>
        <v>0</v>
      </c>
      <c r="E84" s="17">
        <f t="shared" si="13"/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156</v>
      </c>
      <c r="B85" s="8" t="s">
        <v>157</v>
      </c>
      <c r="C85" s="14">
        <f>SUM(C86:C88)</f>
        <v>0</v>
      </c>
      <c r="D85" s="14">
        <f t="shared" ref="D85" si="14">SUM(D86:D88)</f>
        <v>0</v>
      </c>
      <c r="E85" s="14">
        <f>D85-C85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12.75" hidden="1" customHeight="1" x14ac:dyDescent="0.2">
      <c r="A86" s="3" t="s">
        <v>158</v>
      </c>
      <c r="B86" s="4" t="s">
        <v>159</v>
      </c>
      <c r="C86" s="13">
        <v>0</v>
      </c>
      <c r="D86" s="13">
        <v>0</v>
      </c>
      <c r="E86" s="14">
        <f t="shared" ref="E86:E89" si="15">D86-C86</f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160</v>
      </c>
      <c r="B87" s="4" t="s">
        <v>161</v>
      </c>
      <c r="C87" s="13">
        <v>0</v>
      </c>
      <c r="D87" s="13">
        <v>0</v>
      </c>
      <c r="E87" s="14">
        <f t="shared" si="15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162</v>
      </c>
      <c r="B88" s="4" t="s">
        <v>163</v>
      </c>
      <c r="C88" s="13">
        <v>0</v>
      </c>
      <c r="D88" s="13">
        <v>0</v>
      </c>
      <c r="E88" s="14">
        <f t="shared" si="15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164</v>
      </c>
      <c r="B89" s="8" t="s">
        <v>165</v>
      </c>
      <c r="C89" s="14">
        <f>SUM(C90:C97)</f>
        <v>0</v>
      </c>
      <c r="D89" s="14">
        <f t="shared" ref="D89" si="16">SUM(D90:D97)</f>
        <v>0</v>
      </c>
      <c r="E89" s="14">
        <f t="shared" si="15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12.75" hidden="1" customHeight="1" x14ac:dyDescent="0.2">
      <c r="A90" s="3" t="s">
        <v>166</v>
      </c>
      <c r="B90" s="4" t="s">
        <v>167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168</v>
      </c>
      <c r="B91" s="4" t="s">
        <v>169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25.5" hidden="1" x14ac:dyDescent="0.2">
      <c r="A92" s="3" t="s">
        <v>170</v>
      </c>
      <c r="B92" s="4" t="s">
        <v>171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172</v>
      </c>
      <c r="B93" s="4" t="s">
        <v>173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174</v>
      </c>
      <c r="B94" s="4" t="s">
        <v>175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176</v>
      </c>
      <c r="B95" s="4" t="s">
        <v>177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178</v>
      </c>
      <c r="B96" s="4" t="s">
        <v>179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180</v>
      </c>
      <c r="B97" s="4" t="s">
        <v>181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182</v>
      </c>
      <c r="B98" s="16" t="s">
        <v>183</v>
      </c>
      <c r="C98" s="17">
        <f>C85+C89</f>
        <v>0</v>
      </c>
      <c r="D98" s="17">
        <f t="shared" ref="D98:E98" si="17">D85+D89</f>
        <v>0</v>
      </c>
      <c r="E98" s="17">
        <f t="shared" si="17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t="16.5" customHeight="1" x14ac:dyDescent="0.2">
      <c r="A99" s="7" t="s">
        <v>184</v>
      </c>
      <c r="B99" s="8" t="s">
        <v>185</v>
      </c>
      <c r="C99" s="14">
        <f>SUM(C100:C108)</f>
        <v>0</v>
      </c>
      <c r="D99" s="14">
        <f t="shared" ref="D99:E99" si="18">SUM(D100:D108)</f>
        <v>0</v>
      </c>
      <c r="E99" s="14">
        <f t="shared" si="18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186</v>
      </c>
      <c r="B100" s="4" t="s">
        <v>187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188</v>
      </c>
      <c r="B101" s="4" t="s">
        <v>189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190</v>
      </c>
      <c r="B102" s="4" t="s">
        <v>191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192</v>
      </c>
      <c r="B103" s="4" t="s">
        <v>193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194</v>
      </c>
      <c r="B104" s="4" t="s">
        <v>195</v>
      </c>
      <c r="C104" s="13">
        <v>0</v>
      </c>
      <c r="D104" s="13">
        <v>0</v>
      </c>
      <c r="E104" s="13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196</v>
      </c>
      <c r="B105" s="4" t="s">
        <v>197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25.5" hidden="1" x14ac:dyDescent="0.2">
      <c r="A106" s="3" t="s">
        <v>198</v>
      </c>
      <c r="B106" s="4" t="s">
        <v>199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200</v>
      </c>
      <c r="B107" s="4" t="s">
        <v>201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202</v>
      </c>
      <c r="B108" s="4" t="s">
        <v>203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19.5" customHeight="1" x14ac:dyDescent="0.2">
      <c r="A109" s="7" t="s">
        <v>204</v>
      </c>
      <c r="B109" s="8" t="s">
        <v>558</v>
      </c>
      <c r="C109" s="14">
        <f>SUM(C110:C113)</f>
        <v>0</v>
      </c>
      <c r="D109" s="14">
        <f t="shared" ref="D109:E109" si="19">SUM(D110:D113)</f>
        <v>0</v>
      </c>
      <c r="E109" s="14">
        <f t="shared" si="19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205</v>
      </c>
      <c r="B110" s="4" t="s">
        <v>206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207</v>
      </c>
      <c r="B111" s="4" t="s">
        <v>208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209</v>
      </c>
      <c r="B112" s="4" t="s">
        <v>210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211</v>
      </c>
      <c r="B113" s="4" t="s">
        <v>212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213</v>
      </c>
      <c r="B114" s="8" t="s">
        <v>214</v>
      </c>
      <c r="C114" s="14">
        <f>SUM(C115:C121)</f>
        <v>1400000</v>
      </c>
      <c r="D114" s="14">
        <f t="shared" ref="D114:E114" si="20">SUM(D115:D121)</f>
        <v>1400000</v>
      </c>
      <c r="E114" s="14">
        <f t="shared" si="20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215</v>
      </c>
      <c r="B115" s="4" t="s">
        <v>216</v>
      </c>
      <c r="C115" s="13">
        <v>0</v>
      </c>
      <c r="D115" s="13">
        <v>0</v>
      </c>
      <c r="E115" s="13">
        <f>D115-C115</f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3" t="s">
        <v>217</v>
      </c>
      <c r="B116" s="4" t="s">
        <v>218</v>
      </c>
      <c r="C116" s="13">
        <v>0</v>
      </c>
      <c r="D116" s="13">
        <v>0</v>
      </c>
      <c r="E116" s="13">
        <f t="shared" ref="E116:E121" si="21">D116-C116</f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219</v>
      </c>
      <c r="B117" s="4" t="s">
        <v>220</v>
      </c>
      <c r="C117" s="13">
        <v>1400000</v>
      </c>
      <c r="D117" s="13">
        <v>1400000</v>
      </c>
      <c r="E117" s="13">
        <f t="shared" si="21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221</v>
      </c>
      <c r="B118" s="4" t="s">
        <v>222</v>
      </c>
      <c r="C118" s="13">
        <v>0</v>
      </c>
      <c r="D118" s="13">
        <v>0</v>
      </c>
      <c r="E118" s="13">
        <f t="shared" si="21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3" t="s">
        <v>223</v>
      </c>
      <c r="B119" s="4" t="s">
        <v>224</v>
      </c>
      <c r="C119" s="13">
        <v>0</v>
      </c>
      <c r="D119" s="13">
        <v>0</v>
      </c>
      <c r="E119" s="13">
        <f t="shared" si="21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3" t="s">
        <v>225</v>
      </c>
      <c r="B120" s="4" t="s">
        <v>226</v>
      </c>
      <c r="C120" s="13">
        <v>0</v>
      </c>
      <c r="D120" s="13">
        <v>0</v>
      </c>
      <c r="E120" s="13">
        <f t="shared" si="21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227</v>
      </c>
      <c r="B121" s="4" t="s">
        <v>228</v>
      </c>
      <c r="C121" s="13">
        <v>0</v>
      </c>
      <c r="D121" s="13">
        <v>0</v>
      </c>
      <c r="E121" s="13">
        <f t="shared" si="21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229</v>
      </c>
      <c r="B122" s="8" t="s">
        <v>230</v>
      </c>
      <c r="C122" s="14">
        <f>SUM(C123:C144)</f>
        <v>0</v>
      </c>
      <c r="D122" s="14">
        <f t="shared" ref="D122:E122" si="22">SUM(D123:D144)</f>
        <v>0</v>
      </c>
      <c r="E122" s="14">
        <f t="shared" si="22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231</v>
      </c>
      <c r="B123" s="4" t="s">
        <v>232</v>
      </c>
      <c r="C123" s="13">
        <v>0</v>
      </c>
      <c r="D123" s="13">
        <v>0</v>
      </c>
      <c r="E123" s="13"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233</v>
      </c>
      <c r="B124" s="4" t="s">
        <v>234</v>
      </c>
      <c r="C124" s="13">
        <v>0</v>
      </c>
      <c r="D124" s="13">
        <v>0</v>
      </c>
      <c r="E124" s="13"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235</v>
      </c>
      <c r="B125" s="4" t="s">
        <v>236</v>
      </c>
      <c r="C125" s="13">
        <v>0</v>
      </c>
      <c r="D125" s="13">
        <v>0</v>
      </c>
      <c r="E125" s="13"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237</v>
      </c>
      <c r="B126" s="4" t="s">
        <v>238</v>
      </c>
      <c r="C126" s="13">
        <v>0</v>
      </c>
      <c r="D126" s="13">
        <v>0</v>
      </c>
      <c r="E126" s="13"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239</v>
      </c>
      <c r="B127" s="4" t="s">
        <v>240</v>
      </c>
      <c r="C127" s="13">
        <v>0</v>
      </c>
      <c r="D127" s="13">
        <v>0</v>
      </c>
      <c r="E127" s="13"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241</v>
      </c>
      <c r="B128" s="4" t="s">
        <v>242</v>
      </c>
      <c r="C128" s="13">
        <v>0</v>
      </c>
      <c r="D128" s="13">
        <v>0</v>
      </c>
      <c r="E128" s="13"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hidden="1" x14ac:dyDescent="0.2">
      <c r="A129" s="3" t="s">
        <v>243</v>
      </c>
      <c r="B129" s="4" t="s">
        <v>244</v>
      </c>
      <c r="C129" s="13">
        <v>0</v>
      </c>
      <c r="D129" s="13">
        <v>0</v>
      </c>
      <c r="E129" s="13"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245</v>
      </c>
      <c r="B130" s="4" t="s">
        <v>246</v>
      </c>
      <c r="C130" s="13">
        <v>0</v>
      </c>
      <c r="D130" s="13">
        <v>0</v>
      </c>
      <c r="E130" s="13"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247</v>
      </c>
      <c r="B131" s="4" t="s">
        <v>248</v>
      </c>
      <c r="C131" s="13">
        <v>0</v>
      </c>
      <c r="D131" s="13">
        <v>0</v>
      </c>
      <c r="E131" s="13"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249</v>
      </c>
      <c r="B132" s="4" t="s">
        <v>250</v>
      </c>
      <c r="C132" s="13">
        <v>0</v>
      </c>
      <c r="D132" s="13">
        <v>0</v>
      </c>
      <c r="E132" s="13"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251</v>
      </c>
      <c r="B133" s="4" t="s">
        <v>252</v>
      </c>
      <c r="C133" s="13">
        <v>0</v>
      </c>
      <c r="D133" s="13">
        <v>0</v>
      </c>
      <c r="E133" s="13"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253</v>
      </c>
      <c r="B134" s="4" t="s">
        <v>254</v>
      </c>
      <c r="C134" s="13">
        <v>0</v>
      </c>
      <c r="D134" s="13">
        <v>0</v>
      </c>
      <c r="E134" s="13"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255</v>
      </c>
      <c r="B135" s="4" t="s">
        <v>256</v>
      </c>
      <c r="C135" s="13">
        <v>0</v>
      </c>
      <c r="D135" s="13">
        <v>0</v>
      </c>
      <c r="E135" s="13"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257</v>
      </c>
      <c r="B136" s="4" t="s">
        <v>258</v>
      </c>
      <c r="C136" s="13">
        <v>0</v>
      </c>
      <c r="D136" s="13">
        <v>0</v>
      </c>
      <c r="E136" s="13"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259</v>
      </c>
      <c r="B137" s="4" t="s">
        <v>260</v>
      </c>
      <c r="C137" s="13">
        <v>0</v>
      </c>
      <c r="D137" s="13">
        <v>0</v>
      </c>
      <c r="E137" s="13"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261</v>
      </c>
      <c r="B138" s="4" t="s">
        <v>262</v>
      </c>
      <c r="C138" s="13">
        <v>0</v>
      </c>
      <c r="D138" s="13">
        <v>0</v>
      </c>
      <c r="E138" s="13"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25.5" hidden="1" x14ac:dyDescent="0.2">
      <c r="A139" s="3" t="s">
        <v>263</v>
      </c>
      <c r="B139" s="4" t="s">
        <v>264</v>
      </c>
      <c r="C139" s="13">
        <v>0</v>
      </c>
      <c r="D139" s="13">
        <v>0</v>
      </c>
      <c r="E139" s="13"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265</v>
      </c>
      <c r="B140" s="4" t="s">
        <v>266</v>
      </c>
      <c r="C140" s="13">
        <v>0</v>
      </c>
      <c r="D140" s="13">
        <v>0</v>
      </c>
      <c r="E140" s="13"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267</v>
      </c>
      <c r="B141" s="4" t="s">
        <v>268</v>
      </c>
      <c r="C141" s="13">
        <v>0</v>
      </c>
      <c r="D141" s="13">
        <v>0</v>
      </c>
      <c r="E141" s="13"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269</v>
      </c>
      <c r="B142" s="4" t="s">
        <v>270</v>
      </c>
      <c r="C142" s="13">
        <v>0</v>
      </c>
      <c r="D142" s="13">
        <v>0</v>
      </c>
      <c r="E142" s="13"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271</v>
      </c>
      <c r="B143" s="4" t="s">
        <v>272</v>
      </c>
      <c r="C143" s="13">
        <v>0</v>
      </c>
      <c r="D143" s="13">
        <v>0</v>
      </c>
      <c r="E143" s="13"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51" hidden="1" x14ac:dyDescent="0.2">
      <c r="A144" s="3" t="s">
        <v>273</v>
      </c>
      <c r="B144" s="4" t="s">
        <v>274</v>
      </c>
      <c r="C144" s="13">
        <v>0</v>
      </c>
      <c r="D144" s="13">
        <v>0</v>
      </c>
      <c r="E144" s="13"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275</v>
      </c>
      <c r="B145" s="8" t="s">
        <v>276</v>
      </c>
      <c r="C145" s="14">
        <f>SUM(C146:C149)</f>
        <v>0</v>
      </c>
      <c r="D145" s="14">
        <f t="shared" ref="D145:E145" si="23">SUM(D146:D149)</f>
        <v>0</v>
      </c>
      <c r="E145" s="14">
        <f t="shared" si="23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277</v>
      </c>
      <c r="B146" s="4" t="s">
        <v>278</v>
      </c>
      <c r="C146" s="13">
        <v>0</v>
      </c>
      <c r="D146" s="13">
        <v>0</v>
      </c>
      <c r="E146" s="13"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279</v>
      </c>
      <c r="B147" s="4" t="s">
        <v>280</v>
      </c>
      <c r="C147" s="13">
        <v>0</v>
      </c>
      <c r="D147" s="13">
        <v>0</v>
      </c>
      <c r="E147" s="13"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281</v>
      </c>
      <c r="B148" s="4" t="s">
        <v>282</v>
      </c>
      <c r="C148" s="13">
        <v>0</v>
      </c>
      <c r="D148" s="13">
        <v>0</v>
      </c>
      <c r="E148" s="13"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">
      <c r="A149" s="3" t="s">
        <v>283</v>
      </c>
      <c r="B149" s="4" t="s">
        <v>284</v>
      </c>
      <c r="C149" s="13">
        <v>0</v>
      </c>
      <c r="D149" s="13">
        <v>0</v>
      </c>
      <c r="E149" s="13"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285</v>
      </c>
      <c r="B150" s="8" t="s">
        <v>286</v>
      </c>
      <c r="C150" s="14">
        <f>SUM(C151:C154)</f>
        <v>600000</v>
      </c>
      <c r="D150" s="14">
        <f t="shared" ref="D150:E150" si="24">SUM(D151:D154)</f>
        <v>600000</v>
      </c>
      <c r="E150" s="14">
        <f t="shared" si="24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287</v>
      </c>
      <c r="B151" s="4" t="s">
        <v>561</v>
      </c>
      <c r="C151" s="13">
        <v>0</v>
      </c>
      <c r="D151" s="13">
        <v>0</v>
      </c>
      <c r="E151" s="13">
        <f>D151-C151</f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x14ac:dyDescent="0.2">
      <c r="A152" s="3" t="s">
        <v>288</v>
      </c>
      <c r="B152" s="4" t="s">
        <v>289</v>
      </c>
      <c r="C152" s="13">
        <v>600000</v>
      </c>
      <c r="D152" s="13">
        <v>600000</v>
      </c>
      <c r="E152" s="13">
        <f t="shared" ref="E152:E154" si="25">D152-C152</f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">
      <c r="A153" s="3" t="s">
        <v>290</v>
      </c>
      <c r="B153" s="4" t="s">
        <v>291</v>
      </c>
      <c r="C153" s="13">
        <v>0</v>
      </c>
      <c r="D153" s="13">
        <v>0</v>
      </c>
      <c r="E153" s="13">
        <f t="shared" si="25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" t="s">
        <v>292</v>
      </c>
      <c r="B154" s="4" t="s">
        <v>293</v>
      </c>
      <c r="C154" s="13">
        <v>0</v>
      </c>
      <c r="D154" s="13">
        <v>0</v>
      </c>
      <c r="E154" s="13">
        <f t="shared" si="25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ht="15" customHeight="1" x14ac:dyDescent="0.2">
      <c r="A155" s="7" t="s">
        <v>294</v>
      </c>
      <c r="B155" s="8" t="s">
        <v>295</v>
      </c>
      <c r="C155" s="14">
        <f>SUM(C156:C172)</f>
        <v>0</v>
      </c>
      <c r="D155" s="14">
        <f t="shared" ref="D155:E155" si="26">SUM(D156:D172)</f>
        <v>0</v>
      </c>
      <c r="E155" s="14">
        <f t="shared" si="26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296</v>
      </c>
      <c r="B156" s="4" t="s">
        <v>297</v>
      </c>
      <c r="C156" s="13">
        <v>0</v>
      </c>
      <c r="D156" s="13">
        <v>0</v>
      </c>
      <c r="E156" s="13"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298</v>
      </c>
      <c r="B157" s="4" t="s">
        <v>299</v>
      </c>
      <c r="C157" s="13">
        <v>0</v>
      </c>
      <c r="D157" s="13">
        <v>0</v>
      </c>
      <c r="E157" s="13"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300</v>
      </c>
      <c r="B158" s="4" t="s">
        <v>301</v>
      </c>
      <c r="C158" s="13">
        <v>0</v>
      </c>
      <c r="D158" s="13">
        <v>0</v>
      </c>
      <c r="E158" s="13"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302</v>
      </c>
      <c r="B159" s="4" t="s">
        <v>303</v>
      </c>
      <c r="C159" s="13">
        <v>0</v>
      </c>
      <c r="D159" s="13">
        <v>0</v>
      </c>
      <c r="E159" s="13"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304</v>
      </c>
      <c r="B160" s="4" t="s">
        <v>305</v>
      </c>
      <c r="C160" s="13">
        <v>0</v>
      </c>
      <c r="D160" s="13">
        <v>0</v>
      </c>
      <c r="E160" s="13"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306</v>
      </c>
      <c r="B161" s="4" t="s">
        <v>307</v>
      </c>
      <c r="C161" s="13">
        <v>0</v>
      </c>
      <c r="D161" s="13">
        <v>0</v>
      </c>
      <c r="E161" s="13"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308</v>
      </c>
      <c r="B162" s="4" t="s">
        <v>309</v>
      </c>
      <c r="C162" s="13">
        <v>0</v>
      </c>
      <c r="D162" s="13">
        <v>0</v>
      </c>
      <c r="E162" s="13"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310</v>
      </c>
      <c r="B163" s="4" t="s">
        <v>311</v>
      </c>
      <c r="C163" s="13">
        <v>0</v>
      </c>
      <c r="D163" s="13">
        <v>0</v>
      </c>
      <c r="E163" s="13"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312</v>
      </c>
      <c r="B164" s="4" t="s">
        <v>313</v>
      </c>
      <c r="C164" s="13">
        <v>0</v>
      </c>
      <c r="D164" s="13">
        <v>0</v>
      </c>
      <c r="E164" s="13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314</v>
      </c>
      <c r="B165" s="4" t="s">
        <v>315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316</v>
      </c>
      <c r="B166" s="4" t="s">
        <v>317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318</v>
      </c>
      <c r="B167" s="4" t="s">
        <v>319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320</v>
      </c>
      <c r="B168" s="4" t="s">
        <v>321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322</v>
      </c>
      <c r="B169" s="4" t="s">
        <v>323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324</v>
      </c>
      <c r="B170" s="4" t="s">
        <v>325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326</v>
      </c>
      <c r="B171" s="4" t="s">
        <v>327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328</v>
      </c>
      <c r="B172" s="4" t="s">
        <v>329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21" customHeight="1" x14ac:dyDescent="0.2">
      <c r="A173" s="15" t="s">
        <v>330</v>
      </c>
      <c r="B173" s="16" t="s">
        <v>331</v>
      </c>
      <c r="C173" s="17">
        <f>C122+C145+C149+C150+C155</f>
        <v>600000</v>
      </c>
      <c r="D173" s="17">
        <f t="shared" ref="D173:E173" si="27">D122+D145+D149+D150+D155</f>
        <v>600000</v>
      </c>
      <c r="E173" s="17">
        <f t="shared" si="27"/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332</v>
      </c>
      <c r="B174" s="8" t="s">
        <v>333</v>
      </c>
      <c r="C174" s="14">
        <f>SUM(C175:C189)</f>
        <v>200000</v>
      </c>
      <c r="D174" s="14">
        <f t="shared" ref="D174:E174" si="28">SUM(D175:D189)</f>
        <v>200000</v>
      </c>
      <c r="E174" s="14">
        <f t="shared" si="28"/>
        <v>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">
      <c r="A175" s="3" t="s">
        <v>334</v>
      </c>
      <c r="B175" s="4" t="s">
        <v>335</v>
      </c>
      <c r="C175" s="13">
        <v>0</v>
      </c>
      <c r="D175" s="13">
        <v>0</v>
      </c>
      <c r="E175" s="13">
        <f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">
      <c r="A176" s="3" t="s">
        <v>336</v>
      </c>
      <c r="B176" s="4" t="s">
        <v>337</v>
      </c>
      <c r="C176" s="13">
        <v>0</v>
      </c>
      <c r="D176" s="13">
        <v>0</v>
      </c>
      <c r="E176" s="13">
        <f t="shared" ref="E176:E189" si="29">D176-C176</f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x14ac:dyDescent="0.2">
      <c r="A177" s="3" t="s">
        <v>338</v>
      </c>
      <c r="B177" s="4" t="s">
        <v>339</v>
      </c>
      <c r="C177" s="13">
        <v>0</v>
      </c>
      <c r="D177" s="13">
        <v>0</v>
      </c>
      <c r="E177" s="13">
        <f t="shared" si="29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x14ac:dyDescent="0.2">
      <c r="A178" s="3" t="s">
        <v>340</v>
      </c>
      <c r="B178" s="4" t="s">
        <v>341</v>
      </c>
      <c r="C178" s="13">
        <v>0</v>
      </c>
      <c r="D178" s="13">
        <v>0</v>
      </c>
      <c r="E178" s="13">
        <f t="shared" si="29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x14ac:dyDescent="0.2">
      <c r="A179" s="3" t="s">
        <v>342</v>
      </c>
      <c r="B179" s="4" t="s">
        <v>343</v>
      </c>
      <c r="C179" s="13">
        <v>0</v>
      </c>
      <c r="D179" s="13">
        <v>0</v>
      </c>
      <c r="E179" s="13">
        <f t="shared" si="29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8.25" hidden="1" x14ac:dyDescent="0.2">
      <c r="A180" s="3" t="s">
        <v>344</v>
      </c>
      <c r="B180" s="4" t="s">
        <v>345</v>
      </c>
      <c r="C180" s="13">
        <v>0</v>
      </c>
      <c r="D180" s="13">
        <v>0</v>
      </c>
      <c r="E180" s="13">
        <f t="shared" si="29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x14ac:dyDescent="0.2">
      <c r="A181" s="3" t="s">
        <v>346</v>
      </c>
      <c r="B181" s="4" t="s">
        <v>347</v>
      </c>
      <c r="C181" s="13">
        <v>0</v>
      </c>
      <c r="D181" s="13">
        <v>0</v>
      </c>
      <c r="E181" s="13">
        <f t="shared" si="29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348</v>
      </c>
      <c r="B182" s="4" t="s">
        <v>349</v>
      </c>
      <c r="C182" s="13">
        <v>0</v>
      </c>
      <c r="D182" s="13">
        <v>0</v>
      </c>
      <c r="E182" s="13">
        <f t="shared" si="29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350</v>
      </c>
      <c r="B183" s="4" t="s">
        <v>351</v>
      </c>
      <c r="C183" s="13">
        <v>0</v>
      </c>
      <c r="D183" s="13">
        <v>0</v>
      </c>
      <c r="E183" s="13">
        <f t="shared" si="29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x14ac:dyDescent="0.2">
      <c r="A184" s="3" t="s">
        <v>352</v>
      </c>
      <c r="B184" s="4" t="s">
        <v>353</v>
      </c>
      <c r="C184" s="13">
        <v>0</v>
      </c>
      <c r="D184" s="13">
        <v>0</v>
      </c>
      <c r="E184" s="13">
        <f t="shared" si="29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x14ac:dyDescent="0.2">
      <c r="A185" s="3" t="s">
        <v>354</v>
      </c>
      <c r="B185" s="4" t="s">
        <v>355</v>
      </c>
      <c r="C185" s="13">
        <v>0</v>
      </c>
      <c r="D185" s="13">
        <v>0</v>
      </c>
      <c r="E185" s="13">
        <f t="shared" si="29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356</v>
      </c>
      <c r="B186" s="4" t="s">
        <v>357</v>
      </c>
      <c r="C186" s="13">
        <v>50000</v>
      </c>
      <c r="D186" s="13">
        <v>50000</v>
      </c>
      <c r="E186" s="13">
        <f t="shared" si="29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358</v>
      </c>
      <c r="B187" s="4" t="s">
        <v>359</v>
      </c>
      <c r="C187" s="13">
        <v>0</v>
      </c>
      <c r="D187" s="13">
        <v>0</v>
      </c>
      <c r="E187" s="13">
        <f t="shared" si="29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360</v>
      </c>
      <c r="B188" s="4" t="s">
        <v>361</v>
      </c>
      <c r="C188" s="13">
        <v>0</v>
      </c>
      <c r="D188" s="13">
        <v>0</v>
      </c>
      <c r="E188" s="13">
        <f t="shared" si="29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362</v>
      </c>
      <c r="B189" s="4" t="s">
        <v>363</v>
      </c>
      <c r="C189" s="13">
        <v>150000</v>
      </c>
      <c r="D189" s="13">
        <v>150000</v>
      </c>
      <c r="E189" s="13">
        <f t="shared" si="29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364</v>
      </c>
      <c r="B190" s="16" t="s">
        <v>365</v>
      </c>
      <c r="C190" s="17">
        <f>C98+C99+C109+C114+C173+C174</f>
        <v>2200000</v>
      </c>
      <c r="D190" s="17">
        <f t="shared" ref="D190:E190" si="30">D98+D99+D109+D114+D173+D174</f>
        <v>2200000</v>
      </c>
      <c r="E190" s="17">
        <f t="shared" si="30"/>
        <v>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366</v>
      </c>
      <c r="B191" s="4" t="s">
        <v>367</v>
      </c>
      <c r="C191" s="13">
        <v>0</v>
      </c>
      <c r="D191" s="13">
        <v>0</v>
      </c>
      <c r="E191" s="13"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368</v>
      </c>
      <c r="B192" s="8" t="s">
        <v>369</v>
      </c>
      <c r="C192" s="14">
        <f>C193+C194</f>
        <v>50000</v>
      </c>
      <c r="D192" s="14">
        <f t="shared" ref="D192:E192" si="31">D193+D194</f>
        <v>50000</v>
      </c>
      <c r="E192" s="14">
        <f t="shared" si="31"/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">
      <c r="A193" s="3" t="s">
        <v>370</v>
      </c>
      <c r="B193" s="4" t="s">
        <v>371</v>
      </c>
      <c r="C193" s="13">
        <v>50000</v>
      </c>
      <c r="D193" s="13">
        <v>50000</v>
      </c>
      <c r="E193" s="13">
        <f>D193-C193</f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x14ac:dyDescent="0.2">
      <c r="A194" s="3" t="s">
        <v>372</v>
      </c>
      <c r="B194" s="4" t="s">
        <v>373</v>
      </c>
      <c r="C194" s="13">
        <v>0</v>
      </c>
      <c r="D194" s="13">
        <v>0</v>
      </c>
      <c r="E194" s="13"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374</v>
      </c>
      <c r="B195" s="8" t="s">
        <v>375</v>
      </c>
      <c r="C195" s="14">
        <f>SUM(C196)</f>
        <v>0</v>
      </c>
      <c r="D195" s="14">
        <f t="shared" ref="D195:E195" si="32">SUM(D196)</f>
        <v>0</v>
      </c>
      <c r="E195" s="14">
        <f t="shared" si="32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376</v>
      </c>
      <c r="B196" s="4" t="s">
        <v>377</v>
      </c>
      <c r="C196" s="13">
        <v>0</v>
      </c>
      <c r="D196" s="13">
        <v>0</v>
      </c>
      <c r="E196" s="13"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378</v>
      </c>
      <c r="B197" s="8" t="s">
        <v>379</v>
      </c>
      <c r="C197" s="14">
        <f>SUM(C198:C203)</f>
        <v>0</v>
      </c>
      <c r="D197" s="14">
        <f t="shared" ref="D197:E197" si="33">SUM(D198:D203)</f>
        <v>0</v>
      </c>
      <c r="E197" s="14">
        <f t="shared" si="33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x14ac:dyDescent="0.2">
      <c r="A198" s="3" t="s">
        <v>380</v>
      </c>
      <c r="B198" s="4" t="s">
        <v>381</v>
      </c>
      <c r="C198" s="13">
        <v>0</v>
      </c>
      <c r="D198" s="13">
        <v>0</v>
      </c>
      <c r="E198" s="13">
        <f>D198-C198</f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x14ac:dyDescent="0.2">
      <c r="A199" s="3" t="s">
        <v>382</v>
      </c>
      <c r="B199" s="4" t="s">
        <v>383</v>
      </c>
      <c r="C199" s="13">
        <v>0</v>
      </c>
      <c r="D199" s="13">
        <v>0</v>
      </c>
      <c r="E199" s="13">
        <f t="shared" ref="E199:E219" si="34">D199-C199</f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384</v>
      </c>
      <c r="B200" s="4" t="s">
        <v>385</v>
      </c>
      <c r="C200" s="13">
        <v>0</v>
      </c>
      <c r="D200" s="13">
        <v>0</v>
      </c>
      <c r="E200" s="13">
        <f t="shared" si="34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5.5" x14ac:dyDescent="0.2">
      <c r="A201" s="3" t="s">
        <v>386</v>
      </c>
      <c r="B201" s="4" t="s">
        <v>387</v>
      </c>
      <c r="C201" s="13">
        <v>0</v>
      </c>
      <c r="D201" s="13">
        <v>0</v>
      </c>
      <c r="E201" s="13">
        <f t="shared" si="34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x14ac:dyDescent="0.2">
      <c r="A202" s="3" t="s">
        <v>388</v>
      </c>
      <c r="B202" s="4" t="s">
        <v>389</v>
      </c>
      <c r="C202" s="13">
        <v>0</v>
      </c>
      <c r="D202" s="13">
        <v>0</v>
      </c>
      <c r="E202" s="13">
        <f t="shared" si="34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x14ac:dyDescent="0.2">
      <c r="A203" s="3" t="s">
        <v>390</v>
      </c>
      <c r="B203" s="4" t="s">
        <v>391</v>
      </c>
      <c r="C203" s="13">
        <v>0</v>
      </c>
      <c r="D203" s="13">
        <v>0</v>
      </c>
      <c r="E203" s="13">
        <f t="shared" si="34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392</v>
      </c>
      <c r="B204" s="4" t="s">
        <v>393</v>
      </c>
      <c r="C204" s="13">
        <f>1608000</f>
        <v>1608000</v>
      </c>
      <c r="D204" s="13">
        <f t="shared" ref="D204" si="35">1608000</f>
        <v>1608000</v>
      </c>
      <c r="E204" s="13">
        <f t="shared" si="34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394</v>
      </c>
      <c r="B205" s="4" t="s">
        <v>395</v>
      </c>
      <c r="C205" s="13">
        <v>0</v>
      </c>
      <c r="D205" s="13">
        <v>0</v>
      </c>
      <c r="E205" s="13">
        <f t="shared" si="34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396</v>
      </c>
      <c r="B206" s="4" t="s">
        <v>397</v>
      </c>
      <c r="C206" s="13">
        <v>0</v>
      </c>
      <c r="D206" s="13">
        <v>0</v>
      </c>
      <c r="E206" s="13">
        <f t="shared" si="34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398</v>
      </c>
      <c r="B207" s="8" t="s">
        <v>399</v>
      </c>
      <c r="C207" s="14">
        <v>0</v>
      </c>
      <c r="D207" s="14">
        <v>0</v>
      </c>
      <c r="E207" s="14">
        <f t="shared" si="34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x14ac:dyDescent="0.2">
      <c r="A208" s="3" t="s">
        <v>400</v>
      </c>
      <c r="B208" s="4" t="s">
        <v>401</v>
      </c>
      <c r="C208" s="13">
        <v>0</v>
      </c>
      <c r="D208" s="13">
        <v>0</v>
      </c>
      <c r="E208" s="13">
        <f t="shared" si="34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x14ac:dyDescent="0.2">
      <c r="A209" s="3" t="s">
        <v>402</v>
      </c>
      <c r="B209" s="4" t="s">
        <v>403</v>
      </c>
      <c r="C209" s="13">
        <v>0</v>
      </c>
      <c r="D209" s="13">
        <v>0</v>
      </c>
      <c r="E209" s="13">
        <f t="shared" si="34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404</v>
      </c>
      <c r="B210" s="4" t="s">
        <v>405</v>
      </c>
      <c r="C210" s="13">
        <v>0</v>
      </c>
      <c r="D210" s="13">
        <v>0</v>
      </c>
      <c r="E210" s="13">
        <f t="shared" si="34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406</v>
      </c>
      <c r="B211" s="8" t="s">
        <v>407</v>
      </c>
      <c r="C211" s="14">
        <f>SUM(C212:C215)</f>
        <v>0</v>
      </c>
      <c r="D211" s="14">
        <f t="shared" ref="D211" si="36">SUM(D212:D215)</f>
        <v>0</v>
      </c>
      <c r="E211" s="14">
        <f t="shared" si="34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5.5" hidden="1" x14ac:dyDescent="0.2">
      <c r="A212" s="3" t="s">
        <v>408</v>
      </c>
      <c r="B212" s="4" t="s">
        <v>409</v>
      </c>
      <c r="C212" s="13">
        <v>0</v>
      </c>
      <c r="D212" s="13">
        <v>0</v>
      </c>
      <c r="E212" s="13">
        <f t="shared" si="34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5.5" hidden="1" x14ac:dyDescent="0.2">
      <c r="A213" s="3" t="s">
        <v>410</v>
      </c>
      <c r="B213" s="4" t="s">
        <v>411</v>
      </c>
      <c r="C213" s="13">
        <v>0</v>
      </c>
      <c r="D213" s="13">
        <v>0</v>
      </c>
      <c r="E213" s="13">
        <f t="shared" si="34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5.5" hidden="1" x14ac:dyDescent="0.2">
      <c r="A214" s="3" t="s">
        <v>412</v>
      </c>
      <c r="B214" s="4" t="s">
        <v>413</v>
      </c>
      <c r="C214" s="13">
        <v>0</v>
      </c>
      <c r="D214" s="13">
        <v>0</v>
      </c>
      <c r="E214" s="13">
        <f t="shared" si="34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25.5" hidden="1" x14ac:dyDescent="0.2">
      <c r="A215" s="3" t="s">
        <v>414</v>
      </c>
      <c r="B215" s="4" t="s">
        <v>415</v>
      </c>
      <c r="C215" s="13">
        <v>0</v>
      </c>
      <c r="D215" s="13">
        <v>0</v>
      </c>
      <c r="E215" s="13">
        <f t="shared" si="34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416</v>
      </c>
      <c r="B216" s="4" t="s">
        <v>417</v>
      </c>
      <c r="C216" s="13">
        <v>0</v>
      </c>
      <c r="D216" s="13">
        <v>0</v>
      </c>
      <c r="E216" s="13">
        <f t="shared" si="34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418</v>
      </c>
      <c r="B217" s="8" t="s">
        <v>419</v>
      </c>
      <c r="C217" s="14">
        <v>0</v>
      </c>
      <c r="D217" s="14">
        <v>0</v>
      </c>
      <c r="E217" s="14">
        <f t="shared" si="34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x14ac:dyDescent="0.2">
      <c r="A218" s="3" t="s">
        <v>420</v>
      </c>
      <c r="B218" s="4" t="s">
        <v>421</v>
      </c>
      <c r="C218" s="13">
        <v>0</v>
      </c>
      <c r="D218" s="13">
        <v>0</v>
      </c>
      <c r="E218" s="13">
        <f t="shared" si="34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x14ac:dyDescent="0.2">
      <c r="A219" s="3" t="s">
        <v>422</v>
      </c>
      <c r="B219" s="4" t="s">
        <v>423</v>
      </c>
      <c r="C219" s="13">
        <v>0</v>
      </c>
      <c r="D219" s="13">
        <v>0</v>
      </c>
      <c r="E219" s="13">
        <f t="shared" si="34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7" x14ac:dyDescent="0.2">
      <c r="A220" s="15" t="s">
        <v>424</v>
      </c>
      <c r="B220" s="16" t="s">
        <v>425</v>
      </c>
      <c r="C220" s="17">
        <f>C191+C192+C195+C197+C204+C205+C206+C207+C211+C216+C217</f>
        <v>1658000</v>
      </c>
      <c r="D220" s="17">
        <f t="shared" ref="D220:E220" si="37">D191+D192+D195+D197+D204+D205+D206+D207+D211+D216+D217</f>
        <v>1658000</v>
      </c>
      <c r="E220" s="17">
        <f t="shared" si="37"/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426</v>
      </c>
      <c r="B221" s="8" t="s">
        <v>427</v>
      </c>
      <c r="C221" s="14">
        <f>SUM(C222)</f>
        <v>0</v>
      </c>
      <c r="D221" s="14"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25.5" hidden="1" customHeight="1" x14ac:dyDescent="0.2">
      <c r="A222" s="3" t="s">
        <v>428</v>
      </c>
      <c r="B222" s="4" t="s">
        <v>429</v>
      </c>
      <c r="C222" s="13">
        <v>0</v>
      </c>
      <c r="D222" s="13">
        <v>1</v>
      </c>
      <c r="E222" s="14">
        <f t="shared" ref="E222:E228" si="38">D222-C222</f>
        <v>1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430</v>
      </c>
      <c r="B223" s="8" t="s">
        <v>431</v>
      </c>
      <c r="C223" s="14">
        <f>SUM(C224)</f>
        <v>0</v>
      </c>
      <c r="D223" s="14">
        <f t="shared" ref="D223" si="39">SUM(D224)</f>
        <v>0</v>
      </c>
      <c r="E223" s="14">
        <f t="shared" si="38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432</v>
      </c>
      <c r="B224" s="4" t="s">
        <v>433</v>
      </c>
      <c r="C224" s="13">
        <v>0</v>
      </c>
      <c r="D224" s="13">
        <v>0</v>
      </c>
      <c r="E224" s="14">
        <f t="shared" si="38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434</v>
      </c>
      <c r="B225" s="4" t="s">
        <v>435</v>
      </c>
      <c r="C225" s="13">
        <v>0</v>
      </c>
      <c r="D225" s="13">
        <v>0</v>
      </c>
      <c r="E225" s="14">
        <f t="shared" si="38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436</v>
      </c>
      <c r="B226" s="8" t="s">
        <v>437</v>
      </c>
      <c r="C226" s="14">
        <f>SUM(C227)</f>
        <v>0</v>
      </c>
      <c r="D226" s="14">
        <f t="shared" ref="D226" si="40">SUM(D227)</f>
        <v>0</v>
      </c>
      <c r="E226" s="14">
        <f t="shared" si="38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438</v>
      </c>
      <c r="B227" s="4" t="s">
        <v>439</v>
      </c>
      <c r="C227" s="13">
        <v>0</v>
      </c>
      <c r="D227" s="13">
        <v>0</v>
      </c>
      <c r="E227" s="14">
        <f t="shared" si="38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440</v>
      </c>
      <c r="B228" s="4" t="s">
        <v>441</v>
      </c>
      <c r="C228" s="13">
        <v>0</v>
      </c>
      <c r="D228" s="13">
        <v>0</v>
      </c>
      <c r="E228" s="14">
        <f t="shared" si="38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442</v>
      </c>
      <c r="B229" s="16" t="s">
        <v>443</v>
      </c>
      <c r="C229" s="17">
        <f>C221+C223+C225+C226+C228</f>
        <v>0</v>
      </c>
      <c r="D229" s="17">
        <f t="shared" ref="D229:E229" si="41">D221+D223+D225+D226+D228</f>
        <v>0</v>
      </c>
      <c r="E229" s="17">
        <f t="shared" si="41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444</v>
      </c>
      <c r="B230" s="4" t="s">
        <v>445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446</v>
      </c>
      <c r="B231" s="4" t="s">
        <v>447</v>
      </c>
      <c r="C231" s="13">
        <v>0</v>
      </c>
      <c r="D231" s="13">
        <v>0</v>
      </c>
      <c r="E231" s="13">
        <f t="shared" ref="E231:E232" si="42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448</v>
      </c>
      <c r="B232" s="4" t="s">
        <v>449</v>
      </c>
      <c r="C232" s="13">
        <v>0</v>
      </c>
      <c r="D232" s="13">
        <v>0</v>
      </c>
      <c r="E232" s="13">
        <f t="shared" si="42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450</v>
      </c>
      <c r="B233" s="8" t="s">
        <v>451</v>
      </c>
      <c r="C233" s="14">
        <f>SUM(C234:C242)</f>
        <v>0</v>
      </c>
      <c r="D233" s="14">
        <f t="shared" ref="D233:E233" si="43">SUM(D234:D242)</f>
        <v>0</v>
      </c>
      <c r="E233" s="14">
        <f t="shared" si="43"/>
        <v>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">
      <c r="A234" s="3" t="s">
        <v>452</v>
      </c>
      <c r="B234" s="4" t="s">
        <v>453</v>
      </c>
      <c r="C234" s="13">
        <v>0</v>
      </c>
      <c r="D234" s="13">
        <v>0</v>
      </c>
      <c r="E234" s="13"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">
      <c r="A235" s="3" t="s">
        <v>454</v>
      </c>
      <c r="B235" s="4" t="s">
        <v>455</v>
      </c>
      <c r="C235" s="13">
        <v>0</v>
      </c>
      <c r="D235" s="13">
        <v>0</v>
      </c>
      <c r="E235" s="13"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">
      <c r="A236" s="3" t="s">
        <v>456</v>
      </c>
      <c r="B236" s="4" t="s">
        <v>457</v>
      </c>
      <c r="C236" s="13">
        <v>0</v>
      </c>
      <c r="D236" s="13">
        <v>0</v>
      </c>
      <c r="E236" s="13"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idden="1" x14ac:dyDescent="0.2">
      <c r="A237" s="3" t="s">
        <v>458</v>
      </c>
      <c r="B237" s="4" t="s">
        <v>459</v>
      </c>
      <c r="C237" s="13">
        <v>0</v>
      </c>
      <c r="D237" s="13">
        <v>0</v>
      </c>
      <c r="E237" s="13"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">
      <c r="A238" s="3" t="s">
        <v>460</v>
      </c>
      <c r="B238" s="4" t="s">
        <v>461</v>
      </c>
      <c r="C238" s="13">
        <v>0</v>
      </c>
      <c r="D238" s="13">
        <v>0</v>
      </c>
      <c r="E238" s="13"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462</v>
      </c>
      <c r="B239" s="4" t="s">
        <v>463</v>
      </c>
      <c r="C239" s="13">
        <v>0</v>
      </c>
      <c r="D239" s="13">
        <v>0</v>
      </c>
      <c r="E239" s="13"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25.5" hidden="1" x14ac:dyDescent="0.2">
      <c r="A240" s="3" t="s">
        <v>464</v>
      </c>
      <c r="B240" s="4" t="s">
        <v>465</v>
      </c>
      <c r="C240" s="13">
        <v>0</v>
      </c>
      <c r="D240" s="13">
        <v>0</v>
      </c>
      <c r="E240" s="13"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466</v>
      </c>
      <c r="B241" s="4" t="s">
        <v>467</v>
      </c>
      <c r="C241" s="13">
        <v>0</v>
      </c>
      <c r="D241" s="13">
        <v>0</v>
      </c>
      <c r="E241" s="13"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468</v>
      </c>
      <c r="B242" s="4" t="s">
        <v>469</v>
      </c>
      <c r="C242" s="13">
        <v>0</v>
      </c>
      <c r="D242" s="13">
        <v>0</v>
      </c>
      <c r="E242" s="13"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470</v>
      </c>
      <c r="B243" s="8" t="s">
        <v>471</v>
      </c>
      <c r="C243" s="14">
        <f>SUM(C244:C254)</f>
        <v>0</v>
      </c>
      <c r="D243" s="14">
        <f t="shared" ref="D243:E243" si="44">SUM(D244:D254)</f>
        <v>0</v>
      </c>
      <c r="E243" s="14">
        <f t="shared" si="44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">
      <c r="A244" s="3" t="s">
        <v>472</v>
      </c>
      <c r="B244" s="4" t="s">
        <v>473</v>
      </c>
      <c r="C244" s="13">
        <v>0</v>
      </c>
      <c r="D244" s="13">
        <v>0</v>
      </c>
      <c r="E244" s="13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474</v>
      </c>
      <c r="B245" s="4" t="s">
        <v>475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476</v>
      </c>
      <c r="B246" s="4" t="s">
        <v>477</v>
      </c>
      <c r="C246" s="13">
        <v>0</v>
      </c>
      <c r="D246" s="13">
        <v>0</v>
      </c>
      <c r="E246" s="13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478</v>
      </c>
      <c r="B247" s="4" t="s">
        <v>479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480</v>
      </c>
      <c r="B248" s="4" t="s">
        <v>481</v>
      </c>
      <c r="C248" s="13">
        <v>0</v>
      </c>
      <c r="D248" s="13">
        <v>0</v>
      </c>
      <c r="E248" s="13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482</v>
      </c>
      <c r="B249" s="4" t="s">
        <v>483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25.5" hidden="1" x14ac:dyDescent="0.2">
      <c r="A250" s="3" t="s">
        <v>484</v>
      </c>
      <c r="B250" s="4" t="s">
        <v>485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486</v>
      </c>
      <c r="B251" s="4" t="s">
        <v>487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488</v>
      </c>
      <c r="B252" s="4" t="s">
        <v>489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490</v>
      </c>
      <c r="B253" s="4" t="s">
        <v>491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492</v>
      </c>
      <c r="B254" s="4" t="s">
        <v>493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494</v>
      </c>
      <c r="B255" s="16" t="s">
        <v>495</v>
      </c>
      <c r="C255" s="17">
        <f>C230+C231+C232+C233+C243</f>
        <v>0</v>
      </c>
      <c r="D255" s="17">
        <f t="shared" ref="D255:E255" si="45">D230+D231+D232+D233+D243</f>
        <v>0</v>
      </c>
      <c r="E255" s="17">
        <f t="shared" si="45"/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496</v>
      </c>
      <c r="B256" s="4" t="s">
        <v>497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498</v>
      </c>
      <c r="B257" s="4" t="s">
        <v>499</v>
      </c>
      <c r="C257" s="13">
        <v>0</v>
      </c>
      <c r="D257" s="13">
        <v>0</v>
      </c>
      <c r="E257" s="13">
        <f t="shared" ref="E257:E258" si="46">D257-C257</f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500</v>
      </c>
      <c r="B258" s="4" t="s">
        <v>501</v>
      </c>
      <c r="C258" s="13">
        <v>0</v>
      </c>
      <c r="D258" s="13">
        <v>0</v>
      </c>
      <c r="E258" s="13">
        <f t="shared" si="46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502</v>
      </c>
      <c r="B259" s="8" t="s">
        <v>503</v>
      </c>
      <c r="C259" s="14">
        <f>SUM(C260:C268)</f>
        <v>0</v>
      </c>
      <c r="D259" s="14">
        <f t="shared" ref="D259:E259" si="47">SUM(D260:D268)</f>
        <v>0</v>
      </c>
      <c r="E259" s="14">
        <f t="shared" si="47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12.75" hidden="1" customHeight="1" x14ac:dyDescent="0.2">
      <c r="A260" s="3" t="s">
        <v>504</v>
      </c>
      <c r="B260" s="4" t="s">
        <v>505</v>
      </c>
      <c r="C260" s="13">
        <v>0</v>
      </c>
      <c r="D260" s="13">
        <v>0</v>
      </c>
      <c r="E260" s="13"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506</v>
      </c>
      <c r="B261" s="4" t="s">
        <v>507</v>
      </c>
      <c r="C261" s="13">
        <v>0</v>
      </c>
      <c r="D261" s="13">
        <v>0</v>
      </c>
      <c r="E261" s="13"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508</v>
      </c>
      <c r="B262" s="4" t="s">
        <v>509</v>
      </c>
      <c r="C262" s="13">
        <v>0</v>
      </c>
      <c r="D262" s="13">
        <v>0</v>
      </c>
      <c r="E262" s="13"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510</v>
      </c>
      <c r="B263" s="4" t="s">
        <v>511</v>
      </c>
      <c r="C263" s="13">
        <v>0</v>
      </c>
      <c r="D263" s="13">
        <v>0</v>
      </c>
      <c r="E263" s="13"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512</v>
      </c>
      <c r="B264" s="4" t="s">
        <v>513</v>
      </c>
      <c r="C264" s="13">
        <v>0</v>
      </c>
      <c r="D264" s="13">
        <v>0</v>
      </c>
      <c r="E264" s="13"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514</v>
      </c>
      <c r="B265" s="4" t="s">
        <v>515</v>
      </c>
      <c r="C265" s="13">
        <v>0</v>
      </c>
      <c r="D265" s="13">
        <v>0</v>
      </c>
      <c r="E265" s="13"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5.5" hidden="1" x14ac:dyDescent="0.2">
      <c r="A266" s="3" t="s">
        <v>516</v>
      </c>
      <c r="B266" s="4" t="s">
        <v>517</v>
      </c>
      <c r="C266" s="13">
        <v>0</v>
      </c>
      <c r="D266" s="13">
        <v>0</v>
      </c>
      <c r="E266" s="13"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518</v>
      </c>
      <c r="B267" s="4" t="s">
        <v>519</v>
      </c>
      <c r="C267" s="13">
        <v>0</v>
      </c>
      <c r="D267" s="13">
        <v>0</v>
      </c>
      <c r="E267" s="13"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520</v>
      </c>
      <c r="B268" s="4" t="s">
        <v>521</v>
      </c>
      <c r="C268" s="13">
        <v>0</v>
      </c>
      <c r="D268" s="13">
        <v>0</v>
      </c>
      <c r="E268" s="13"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ht="20.25" customHeight="1" x14ac:dyDescent="0.2">
      <c r="A269" s="7" t="s">
        <v>522</v>
      </c>
      <c r="B269" s="8" t="s">
        <v>523</v>
      </c>
      <c r="C269" s="14">
        <f>SUM(C270:C280)</f>
        <v>0</v>
      </c>
      <c r="D269" s="14">
        <f t="shared" ref="D269:E269" si="48">SUM(D270:D280)</f>
        <v>0</v>
      </c>
      <c r="E269" s="14">
        <f t="shared" si="48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524</v>
      </c>
      <c r="B270" s="4" t="s">
        <v>525</v>
      </c>
      <c r="C270" s="13">
        <v>0</v>
      </c>
      <c r="D270" s="13">
        <v>0</v>
      </c>
      <c r="E270" s="13"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526</v>
      </c>
      <c r="B271" s="4" t="s">
        <v>527</v>
      </c>
      <c r="C271" s="13">
        <v>0</v>
      </c>
      <c r="D271" s="13">
        <v>0</v>
      </c>
      <c r="E271" s="13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528</v>
      </c>
      <c r="B272" s="4" t="s">
        <v>529</v>
      </c>
      <c r="C272" s="13">
        <v>0</v>
      </c>
      <c r="D272" s="13">
        <v>0</v>
      </c>
      <c r="E272" s="13"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530</v>
      </c>
      <c r="B273" s="4" t="s">
        <v>531</v>
      </c>
      <c r="C273" s="13">
        <v>0</v>
      </c>
      <c r="D273" s="13">
        <v>0</v>
      </c>
      <c r="E273" s="13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532</v>
      </c>
      <c r="B274" s="4" t="s">
        <v>533</v>
      </c>
      <c r="C274" s="13">
        <v>0</v>
      </c>
      <c r="D274" s="13">
        <v>0</v>
      </c>
      <c r="E274" s="13"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534</v>
      </c>
      <c r="B275" s="4" t="s">
        <v>535</v>
      </c>
      <c r="C275" s="13">
        <v>0</v>
      </c>
      <c r="D275" s="13">
        <v>0</v>
      </c>
      <c r="E275" s="13"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25.5" hidden="1" x14ac:dyDescent="0.2">
      <c r="A276" s="3" t="s">
        <v>536</v>
      </c>
      <c r="B276" s="4" t="s">
        <v>537</v>
      </c>
      <c r="C276" s="13">
        <v>0</v>
      </c>
      <c r="D276" s="13">
        <v>0</v>
      </c>
      <c r="E276" s="13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538</v>
      </c>
      <c r="B277" s="4" t="s">
        <v>539</v>
      </c>
      <c r="C277" s="13">
        <v>0</v>
      </c>
      <c r="D277" s="13">
        <v>0</v>
      </c>
      <c r="E277" s="13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540</v>
      </c>
      <c r="B278" s="4" t="s">
        <v>541</v>
      </c>
      <c r="C278" s="13">
        <v>0</v>
      </c>
      <c r="D278" s="13">
        <v>0</v>
      </c>
      <c r="E278" s="13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542</v>
      </c>
      <c r="B279" s="4" t="s">
        <v>543</v>
      </c>
      <c r="C279" s="13">
        <v>0</v>
      </c>
      <c r="D279" s="13">
        <v>0</v>
      </c>
      <c r="E279" s="13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544</v>
      </c>
      <c r="B280" s="4" t="s">
        <v>545</v>
      </c>
      <c r="C280" s="13">
        <v>0</v>
      </c>
      <c r="D280" s="13">
        <v>0</v>
      </c>
      <c r="E280" s="13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546</v>
      </c>
      <c r="B281" s="16" t="s">
        <v>547</v>
      </c>
      <c r="C281" s="17">
        <f>C256+C257+C258+C259+C269</f>
        <v>0</v>
      </c>
      <c r="D281" s="17">
        <f t="shared" ref="D281:E281" si="49">D256+D257+D258+D259+D269</f>
        <v>0</v>
      </c>
      <c r="E281" s="17">
        <f t="shared" si="49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548</v>
      </c>
      <c r="B282" s="16" t="s">
        <v>549</v>
      </c>
      <c r="C282" s="17">
        <f>C48+C84+C190+C220+C229+C255+C281</f>
        <v>42805000</v>
      </c>
      <c r="D282" s="17">
        <f t="shared" ref="D282:E282" si="50">D48+D84+D190+D220+D229+D255+D281</f>
        <v>31943717</v>
      </c>
      <c r="E282" s="17">
        <f t="shared" si="50"/>
        <v>-10861283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2017-04-13T11:03:19Z</cp:lastPrinted>
  <dcterms:created xsi:type="dcterms:W3CDTF">2016-02-08T12:37:04Z</dcterms:created>
  <dcterms:modified xsi:type="dcterms:W3CDTF">2017-04-13T11:03:21Z</dcterms:modified>
</cp:coreProperties>
</file>