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AK9" i="1" l="1"/>
  <c r="AK10" i="1"/>
  <c r="AK11" i="1"/>
  <c r="AK12" i="1"/>
  <c r="AK13" i="1"/>
  <c r="AK14" i="1"/>
  <c r="AK16" i="1"/>
  <c r="AK17" i="1"/>
  <c r="AK18" i="1"/>
  <c r="AK20" i="1"/>
  <c r="AK22" i="1"/>
  <c r="AK23" i="1"/>
  <c r="AK24" i="1"/>
  <c r="AK25" i="1"/>
  <c r="AK27" i="1"/>
  <c r="AK28" i="1"/>
  <c r="AK29" i="1"/>
  <c r="AK30" i="1"/>
  <c r="AJ9" i="1"/>
  <c r="AJ10" i="1"/>
  <c r="AJ11" i="1"/>
  <c r="AJ12" i="1"/>
  <c r="AJ13" i="1"/>
  <c r="AJ14" i="1"/>
  <c r="AJ16" i="1"/>
  <c r="AJ17" i="1"/>
  <c r="AJ18" i="1"/>
  <c r="AJ20" i="1"/>
  <c r="AJ22" i="1"/>
  <c r="AJ23" i="1"/>
  <c r="AJ24" i="1"/>
  <c r="AJ25" i="1"/>
  <c r="AJ27" i="1"/>
  <c r="AJ28" i="1"/>
  <c r="AJ29" i="1"/>
  <c r="AJ30" i="1"/>
  <c r="AJ8" i="1"/>
  <c r="AK8" i="1"/>
  <c r="Z33" i="1"/>
  <c r="AD33" i="1"/>
  <c r="Z32" i="1"/>
  <c r="AD32" i="1"/>
  <c r="Z31" i="1"/>
  <c r="AA31" i="1"/>
  <c r="AB31" i="1"/>
  <c r="AC31" i="1"/>
  <c r="AD31" i="1"/>
  <c r="AE31" i="1"/>
  <c r="AF31" i="1"/>
  <c r="AG31" i="1"/>
  <c r="X29" i="1"/>
  <c r="Y29" i="1"/>
  <c r="Z29" i="1"/>
  <c r="AA29" i="1"/>
  <c r="AB29" i="1"/>
  <c r="AC29" i="1"/>
  <c r="AD29" i="1"/>
  <c r="AE29" i="1"/>
  <c r="AF29" i="1"/>
  <c r="AG29" i="1"/>
  <c r="X26" i="1"/>
  <c r="AJ26" i="1" s="1"/>
  <c r="Y26" i="1"/>
  <c r="Y31" i="1" s="1"/>
  <c r="AK31" i="1" s="1"/>
  <c r="Z26" i="1"/>
  <c r="AA26" i="1"/>
  <c r="AB26" i="1"/>
  <c r="AC26" i="1"/>
  <c r="AD26" i="1"/>
  <c r="AE26" i="1"/>
  <c r="AF26" i="1"/>
  <c r="AG26" i="1"/>
  <c r="Z21" i="1"/>
  <c r="AD21" i="1"/>
  <c r="X19" i="1"/>
  <c r="AJ19" i="1" s="1"/>
  <c r="Y19" i="1"/>
  <c r="AK19" i="1" s="1"/>
  <c r="Z19" i="1"/>
  <c r="AA19" i="1"/>
  <c r="AB19" i="1"/>
  <c r="AC19" i="1"/>
  <c r="AD19" i="1"/>
  <c r="AE19" i="1"/>
  <c r="AF19" i="1"/>
  <c r="AG19" i="1"/>
  <c r="X15" i="1"/>
  <c r="Y15" i="1"/>
  <c r="Z15" i="1"/>
  <c r="AA15" i="1"/>
  <c r="AA32" i="1" s="1"/>
  <c r="AB15" i="1"/>
  <c r="AB32" i="1" s="1"/>
  <c r="AC15" i="1"/>
  <c r="AC21" i="1" s="1"/>
  <c r="AC33" i="1" s="1"/>
  <c r="AD15" i="1"/>
  <c r="AE15" i="1"/>
  <c r="AE21" i="1" s="1"/>
  <c r="AE33" i="1" s="1"/>
  <c r="AF15" i="1"/>
  <c r="AF32" i="1" s="1"/>
  <c r="AG15" i="1"/>
  <c r="AG32" i="1" s="1"/>
  <c r="S9" i="1"/>
  <c r="S10" i="1"/>
  <c r="S11" i="1"/>
  <c r="S12" i="1"/>
  <c r="S13" i="1"/>
  <c r="S14" i="1"/>
  <c r="S16" i="1"/>
  <c r="S17" i="1"/>
  <c r="S18" i="1"/>
  <c r="S20" i="1"/>
  <c r="S22" i="1"/>
  <c r="S23" i="1"/>
  <c r="S24" i="1"/>
  <c r="S25" i="1"/>
  <c r="S27" i="1"/>
  <c r="S28" i="1"/>
  <c r="S30" i="1"/>
  <c r="R9" i="1"/>
  <c r="R10" i="1"/>
  <c r="R11" i="1"/>
  <c r="R12" i="1"/>
  <c r="R13" i="1"/>
  <c r="R14" i="1"/>
  <c r="R16" i="1"/>
  <c r="R17" i="1"/>
  <c r="R18" i="1"/>
  <c r="R20" i="1"/>
  <c r="R22" i="1"/>
  <c r="R23" i="1"/>
  <c r="R24" i="1"/>
  <c r="R25" i="1"/>
  <c r="R27" i="1"/>
  <c r="R28" i="1"/>
  <c r="R30" i="1"/>
  <c r="R8" i="1"/>
  <c r="S8" i="1"/>
  <c r="H33" i="1"/>
  <c r="I33" i="1"/>
  <c r="L33" i="1"/>
  <c r="M33" i="1"/>
  <c r="H32" i="1"/>
  <c r="I32" i="1"/>
  <c r="L32" i="1"/>
  <c r="M32" i="1"/>
  <c r="H31" i="1"/>
  <c r="I31" i="1"/>
  <c r="L31" i="1"/>
  <c r="M31" i="1"/>
  <c r="N31" i="1"/>
  <c r="O31" i="1"/>
  <c r="F29" i="1"/>
  <c r="F31" i="1" s="1"/>
  <c r="G29" i="1"/>
  <c r="S29" i="1" s="1"/>
  <c r="H29" i="1"/>
  <c r="I29" i="1"/>
  <c r="J29" i="1"/>
  <c r="K29" i="1"/>
  <c r="L29" i="1"/>
  <c r="M29" i="1"/>
  <c r="N29" i="1"/>
  <c r="O29" i="1"/>
  <c r="F26" i="1"/>
  <c r="G26" i="1"/>
  <c r="H26" i="1"/>
  <c r="I26" i="1"/>
  <c r="J26" i="1"/>
  <c r="R26" i="1" s="1"/>
  <c r="K26" i="1"/>
  <c r="K31" i="1" s="1"/>
  <c r="L26" i="1"/>
  <c r="M26" i="1"/>
  <c r="N26" i="1"/>
  <c r="O26" i="1"/>
  <c r="H21" i="1"/>
  <c r="I21" i="1"/>
  <c r="L21" i="1"/>
  <c r="M21" i="1"/>
  <c r="F19" i="1"/>
  <c r="R19" i="1" s="1"/>
  <c r="G19" i="1"/>
  <c r="S19" i="1" s="1"/>
  <c r="H19" i="1"/>
  <c r="I19" i="1"/>
  <c r="J19" i="1"/>
  <c r="K19" i="1"/>
  <c r="L19" i="1"/>
  <c r="M19" i="1"/>
  <c r="N19" i="1"/>
  <c r="O19" i="1"/>
  <c r="F15" i="1"/>
  <c r="F32" i="1" s="1"/>
  <c r="G15" i="1"/>
  <c r="H15" i="1"/>
  <c r="I15" i="1"/>
  <c r="J15" i="1"/>
  <c r="J21" i="1" s="1"/>
  <c r="K15" i="1"/>
  <c r="L15" i="1"/>
  <c r="M15" i="1"/>
  <c r="N15" i="1"/>
  <c r="N32" i="1" s="1"/>
  <c r="O15" i="1"/>
  <c r="O21" i="1" s="1"/>
  <c r="O33" i="1" s="1"/>
  <c r="P8" i="1"/>
  <c r="Q8" i="1"/>
  <c r="AH8" i="1"/>
  <c r="AI8" i="1"/>
  <c r="P9" i="1"/>
  <c r="Q9" i="1"/>
  <c r="AH9" i="1"/>
  <c r="AI9" i="1"/>
  <c r="P10" i="1"/>
  <c r="Q10" i="1"/>
  <c r="AH10" i="1"/>
  <c r="AI10" i="1"/>
  <c r="P11" i="1"/>
  <c r="Q11" i="1"/>
  <c r="AH11" i="1"/>
  <c r="AI11" i="1"/>
  <c r="P12" i="1"/>
  <c r="Q12" i="1"/>
  <c r="AH12" i="1"/>
  <c r="AI12" i="1"/>
  <c r="P13" i="1"/>
  <c r="Q13" i="1"/>
  <c r="AH13" i="1"/>
  <c r="AI13" i="1"/>
  <c r="P14" i="1"/>
  <c r="Q14" i="1"/>
  <c r="AH14" i="1"/>
  <c r="AI14" i="1"/>
  <c r="D15" i="1"/>
  <c r="E15" i="1"/>
  <c r="E32" i="1" s="1"/>
  <c r="V15" i="1"/>
  <c r="AH15" i="1" s="1"/>
  <c r="W15" i="1"/>
  <c r="W21" i="1" s="1"/>
  <c r="P16" i="1"/>
  <c r="Q16" i="1"/>
  <c r="AH16" i="1"/>
  <c r="AI16" i="1"/>
  <c r="P17" i="1"/>
  <c r="Q17" i="1"/>
  <c r="AH17" i="1"/>
  <c r="AI17" i="1"/>
  <c r="P18" i="1"/>
  <c r="Q18" i="1"/>
  <c r="AH18" i="1"/>
  <c r="AI18" i="1"/>
  <c r="D19" i="1"/>
  <c r="E19" i="1"/>
  <c r="P19" i="1"/>
  <c r="V19" i="1"/>
  <c r="AH19" i="1" s="1"/>
  <c r="W19" i="1"/>
  <c r="P20" i="1"/>
  <c r="Q20" i="1"/>
  <c r="AH20" i="1"/>
  <c r="AI20" i="1"/>
  <c r="D21" i="1"/>
  <c r="P22" i="1"/>
  <c r="Q22" i="1"/>
  <c r="AH22" i="1"/>
  <c r="AI22" i="1"/>
  <c r="P23" i="1"/>
  <c r="Q23" i="1"/>
  <c r="AH23" i="1"/>
  <c r="AI23" i="1"/>
  <c r="P24" i="1"/>
  <c r="Q24" i="1"/>
  <c r="AH24" i="1"/>
  <c r="AI24" i="1"/>
  <c r="P25" i="1"/>
  <c r="Q25" i="1"/>
  <c r="AH25" i="1"/>
  <c r="AI25" i="1"/>
  <c r="D26" i="1"/>
  <c r="P26" i="1" s="1"/>
  <c r="E26" i="1"/>
  <c r="V26" i="1"/>
  <c r="V31" i="1" s="1"/>
  <c r="W26" i="1"/>
  <c r="P27" i="1"/>
  <c r="Q27" i="1"/>
  <c r="AH27" i="1"/>
  <c r="AI27" i="1"/>
  <c r="P28" i="1"/>
  <c r="Q28" i="1"/>
  <c r="AH28" i="1"/>
  <c r="AI28" i="1"/>
  <c r="D29" i="1"/>
  <c r="E29" i="1"/>
  <c r="V29" i="1"/>
  <c r="AH29" i="1" s="1"/>
  <c r="W29" i="1"/>
  <c r="P30" i="1"/>
  <c r="Q30" i="1"/>
  <c r="AH30" i="1"/>
  <c r="AI30" i="1"/>
  <c r="X32" i="1" l="1"/>
  <c r="AE32" i="1"/>
  <c r="AA21" i="1"/>
  <c r="AA33" i="1" s="1"/>
  <c r="AK26" i="1"/>
  <c r="X31" i="1"/>
  <c r="AJ31" i="1" s="1"/>
  <c r="Y21" i="1"/>
  <c r="Y33" i="1" s="1"/>
  <c r="AC32" i="1"/>
  <c r="AB21" i="1"/>
  <c r="AB33" i="1" s="1"/>
  <c r="AG21" i="1"/>
  <c r="AG33" i="1" s="1"/>
  <c r="AF21" i="1"/>
  <c r="AF33" i="1" s="1"/>
  <c r="AJ32" i="1"/>
  <c r="AK15" i="1"/>
  <c r="Y32" i="1"/>
  <c r="AJ15" i="1"/>
  <c r="X21" i="1"/>
  <c r="G31" i="1"/>
  <c r="S31" i="1" s="1"/>
  <c r="R29" i="1"/>
  <c r="S26" i="1"/>
  <c r="K32" i="1"/>
  <c r="J31" i="1"/>
  <c r="R31" i="1" s="1"/>
  <c r="G21" i="1"/>
  <c r="O32" i="1"/>
  <c r="N21" i="1"/>
  <c r="N33" i="1" s="1"/>
  <c r="K21" i="1"/>
  <c r="K33" i="1" s="1"/>
  <c r="J32" i="1"/>
  <c r="R32" i="1" s="1"/>
  <c r="S15" i="1"/>
  <c r="G32" i="1"/>
  <c r="R15" i="1"/>
  <c r="F21" i="1"/>
  <c r="P21" i="1"/>
  <c r="D32" i="1"/>
  <c r="V21" i="1"/>
  <c r="AH21" i="1" s="1"/>
  <c r="W32" i="1"/>
  <c r="AI32" i="1" s="1"/>
  <c r="AH26" i="1"/>
  <c r="P29" i="1"/>
  <c r="Q32" i="1"/>
  <c r="Q29" i="1"/>
  <c r="AI15" i="1"/>
  <c r="V33" i="1"/>
  <c r="AI29" i="1"/>
  <c r="Q19" i="1"/>
  <c r="V32" i="1"/>
  <c r="E31" i="1"/>
  <c r="Q31" i="1" s="1"/>
  <c r="Q26" i="1"/>
  <c r="AI19" i="1"/>
  <c r="Q15" i="1"/>
  <c r="W31" i="1"/>
  <c r="D31" i="1"/>
  <c r="AI26" i="1"/>
  <c r="E21" i="1"/>
  <c r="E33" i="1" s="1"/>
  <c r="P15" i="1"/>
  <c r="AK32" i="1" l="1"/>
  <c r="AI21" i="1"/>
  <c r="AK21" i="1"/>
  <c r="AK33" i="1"/>
  <c r="X33" i="1"/>
  <c r="AJ33" i="1" s="1"/>
  <c r="AJ21" i="1"/>
  <c r="G33" i="1"/>
  <c r="S33" i="1" s="1"/>
  <c r="J33" i="1"/>
  <c r="S32" i="1"/>
  <c r="S21" i="1"/>
  <c r="F33" i="1"/>
  <c r="R21" i="1"/>
  <c r="AH31" i="1"/>
  <c r="AH32" i="1"/>
  <c r="AH33" i="1"/>
  <c r="Q33" i="1"/>
  <c r="P32" i="1"/>
  <c r="AI31" i="1"/>
  <c r="W33" i="1"/>
  <c r="AI33" i="1" s="1"/>
  <c r="Q21" i="1"/>
  <c r="D33" i="1"/>
  <c r="P33" i="1" s="1"/>
  <c r="P31" i="1"/>
  <c r="R33" i="1" l="1"/>
</calcChain>
</file>

<file path=xl/sharedStrings.xml><?xml version="1.0" encoding="utf-8"?>
<sst xmlns="http://schemas.openxmlformats.org/spreadsheetml/2006/main" count="90" uniqueCount="56">
  <si>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</si>
  <si>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</si>
  <si>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</si>
  <si>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</si>
  <si>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</si>
  <si>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</si>
  <si>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</si>
  <si>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</si>
  <si>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</si>
  <si>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</si>
  <si>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</si>
  <si>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</si>
  <si>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</si>
  <si>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</si>
  <si>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</si>
  <si>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</si>
  <si>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>2014.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</si>
  <si>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</si>
  <si>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</si>
  <si>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</si>
  <si>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</si>
  <si>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</si>
  <si>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</si>
  <si>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</si>
  <si>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</si>
  <si>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</si>
  <si>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</si>
  <si>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</si>
  <si>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</si>
  <si>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</si>
  <si>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</si>
  <si>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</si>
  <si>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</si>
  <si>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</si>
  <si>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</si>
  <si>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</si>
  <si>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</si>
  <si>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K912. Belföldi értékpapírok kiadásai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</si>
  <si>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</si>
  <si>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</si>
  <si>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</si>
  <si>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</si>
  <si>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</si>
  <si>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</si>
  <si>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</si>
  <si>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</si>
  <si>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</si>
  <si>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</si>
  <si>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</si>
  <si>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</si>
  <si>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</si>
  <si>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Módosított előirányzat</t>
  </si>
  <si>
    <t>Teljesítés</t>
  </si>
  <si>
    <t xml:space="preserve">Mód.jav. előirányzat </t>
  </si>
  <si>
    <t>Összesen</t>
  </si>
  <si>
    <t>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</si>
</sst>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5" fillId="0" borderId="1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tabSelected="1" view="pageLayout" topLeftCell="X1" zoomScaleNormal="100" workbookViewId="0">
      <selection activeCell="AH1" sqref="AH1:AL1"/>
    </sheetView>
  </sheetViews>
  <sheetFormatPr defaultRowHeight="12.75" x14ac:dyDescent="0.2"/>
  <cols>
    <col min="3" max="3" width="28.42578125" customWidth="1"/>
    <col min="4" max="7" width="10" customWidth="1"/>
    <col min="8" max="15" width="9.5703125" customWidth="1"/>
    <col min="16" max="19" width="10.28515625" customWidth="1"/>
    <col min="20" max="20" width="6.5703125" customWidth="1"/>
    <col min="21" max="21" width="37.28515625" customWidth="1"/>
    <col min="22" max="22" width="10.140625" customWidth="1"/>
    <col min="23" max="25" width="9.85546875" customWidth="1"/>
    <col min="26" max="26" width="10.28515625" customWidth="1"/>
    <col min="27" max="29" width="10.5703125" customWidth="1"/>
    <col min="30" max="30" width="10.140625" customWidth="1"/>
    <col min="31" max="33" width="10.5703125" customWidth="1"/>
    <col min="34" max="34" width="10.7109375" customWidth="1"/>
    <col min="35" max="35" width="10.5703125" customWidth="1"/>
    <col min="36" max="36" width="10.42578125" customWidth="1"/>
    <col min="37" max="37" width="11" customWidth="1"/>
  </cols>
  <sheetData>
    <row r="1" spans="1:38" ht="12" customHeight="1" x14ac:dyDescent="0.2"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34"/>
      <c r="AI1" s="34"/>
      <c r="AJ1" s="34"/>
      <c r="AK1" s="34"/>
      <c r="AL1" s="34"/>
    </row>
    <row r="2" spans="1:38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</row>
    <row r="3" spans="1:38" x14ac:dyDescent="0.2">
      <c r="A3" s="52" t="s">
        <v>16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J3" t="s">
        <v>55</v>
      </c>
    </row>
    <row r="4" spans="1:38" ht="12" customHeight="1" x14ac:dyDescent="0.2">
      <c r="AH4" s="2" t="s">
        <v>1</v>
      </c>
    </row>
    <row r="5" spans="1:38" ht="14.25" customHeight="1" x14ac:dyDescent="0.2">
      <c r="A5" s="81" t="s">
        <v>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3"/>
      <c r="T5" s="81" t="s">
        <v>7</v>
      </c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3"/>
    </row>
    <row r="6" spans="1:38" ht="37.5" customHeight="1" x14ac:dyDescent="0.2">
      <c r="A6" s="90" t="s">
        <v>2</v>
      </c>
      <c r="B6" s="91"/>
      <c r="C6" s="92"/>
      <c r="D6" s="84" t="s">
        <v>3</v>
      </c>
      <c r="E6" s="85"/>
      <c r="F6" s="85"/>
      <c r="G6" s="86"/>
      <c r="H6" s="84" t="s">
        <v>4</v>
      </c>
      <c r="I6" s="85"/>
      <c r="J6" s="85"/>
      <c r="K6" s="86"/>
      <c r="L6" s="84" t="s">
        <v>5</v>
      </c>
      <c r="M6" s="85"/>
      <c r="N6" s="85"/>
      <c r="O6" s="86"/>
      <c r="P6" s="87" t="s">
        <v>54</v>
      </c>
      <c r="Q6" s="88"/>
      <c r="R6" s="88"/>
      <c r="S6" s="89"/>
      <c r="T6" s="96" t="s">
        <v>2</v>
      </c>
      <c r="U6" s="97"/>
      <c r="V6" s="84" t="s">
        <v>3</v>
      </c>
      <c r="W6" s="85"/>
      <c r="X6" s="85"/>
      <c r="Y6" s="86"/>
      <c r="Z6" s="84" t="s">
        <v>4</v>
      </c>
      <c r="AA6" s="85"/>
      <c r="AB6" s="85"/>
      <c r="AC6" s="86"/>
      <c r="AD6" s="84" t="s">
        <v>5</v>
      </c>
      <c r="AE6" s="85"/>
      <c r="AF6" s="85"/>
      <c r="AG6" s="86"/>
      <c r="AH6" s="84" t="s">
        <v>54</v>
      </c>
      <c r="AI6" s="85"/>
      <c r="AJ6" s="85"/>
      <c r="AK6" s="86"/>
    </row>
    <row r="7" spans="1:38" ht="37.5" customHeight="1" x14ac:dyDescent="0.2">
      <c r="A7" s="93"/>
      <c r="B7" s="94"/>
      <c r="C7" s="95"/>
      <c r="D7" s="12" t="s">
        <v>50</v>
      </c>
      <c r="E7" s="12" t="s">
        <v>51</v>
      </c>
      <c r="F7" s="12" t="s">
        <v>52</v>
      </c>
      <c r="G7" s="12" t="s">
        <v>53</v>
      </c>
      <c r="H7" s="12" t="s">
        <v>50</v>
      </c>
      <c r="I7" s="12" t="s">
        <v>51</v>
      </c>
      <c r="J7" s="12" t="s">
        <v>52</v>
      </c>
      <c r="K7" s="12" t="s">
        <v>53</v>
      </c>
      <c r="L7" s="12" t="s">
        <v>50</v>
      </c>
      <c r="M7" s="12" t="s">
        <v>51</v>
      </c>
      <c r="N7" s="12" t="s">
        <v>52</v>
      </c>
      <c r="O7" s="12" t="s">
        <v>53</v>
      </c>
      <c r="P7" s="12" t="s">
        <v>50</v>
      </c>
      <c r="Q7" s="12" t="s">
        <v>51</v>
      </c>
      <c r="R7" s="12" t="s">
        <v>52</v>
      </c>
      <c r="S7" s="12" t="s">
        <v>53</v>
      </c>
      <c r="T7" s="93"/>
      <c r="U7" s="95"/>
      <c r="V7" s="12" t="s">
        <v>50</v>
      </c>
      <c r="W7" s="12" t="s">
        <v>51</v>
      </c>
      <c r="X7" s="12" t="s">
        <v>52</v>
      </c>
      <c r="Y7" s="12" t="s">
        <v>53</v>
      </c>
      <c r="Z7" s="12" t="s">
        <v>50</v>
      </c>
      <c r="AA7" s="12" t="s">
        <v>51</v>
      </c>
      <c r="AB7" s="12" t="s">
        <v>52</v>
      </c>
      <c r="AC7" s="12" t="s">
        <v>53</v>
      </c>
      <c r="AD7" s="12" t="s">
        <v>50</v>
      </c>
      <c r="AE7" s="12" t="s">
        <v>51</v>
      </c>
      <c r="AF7" s="12" t="s">
        <v>52</v>
      </c>
      <c r="AG7" s="12" t="s">
        <v>53</v>
      </c>
      <c r="AH7" s="12" t="s">
        <v>50</v>
      </c>
      <c r="AI7" s="12" t="s">
        <v>51</v>
      </c>
      <c r="AJ7" s="12" t="s">
        <v>52</v>
      </c>
      <c r="AK7" s="12" t="s">
        <v>53</v>
      </c>
    </row>
    <row r="8" spans="1:38" ht="30" customHeight="1" x14ac:dyDescent="0.2">
      <c r="A8" s="35" t="s">
        <v>17</v>
      </c>
      <c r="B8" s="35"/>
      <c r="C8" s="35"/>
      <c r="D8" s="29">
        <v>398100</v>
      </c>
      <c r="E8" s="29">
        <v>398861</v>
      </c>
      <c r="F8" s="29">
        <v>242517</v>
      </c>
      <c r="G8" s="29">
        <v>398861</v>
      </c>
      <c r="H8" s="29">
        <v>0</v>
      </c>
      <c r="I8" s="29">
        <v>6488</v>
      </c>
      <c r="J8" s="29">
        <v>11050</v>
      </c>
      <c r="K8" s="29">
        <v>6488</v>
      </c>
      <c r="L8" s="6"/>
      <c r="M8" s="29">
        <v>35025</v>
      </c>
      <c r="N8" s="29">
        <v>39300</v>
      </c>
      <c r="O8" s="29">
        <v>35025</v>
      </c>
      <c r="P8" s="3">
        <f>D8+H8+L8</f>
        <v>398100</v>
      </c>
      <c r="Q8" s="3">
        <f>E8+I8+M8</f>
        <v>440374</v>
      </c>
      <c r="R8" s="3">
        <f t="shared" ref="R8:S23" si="0">F8+J8+N8</f>
        <v>292867</v>
      </c>
      <c r="S8" s="3">
        <f t="shared" si="0"/>
        <v>440374</v>
      </c>
      <c r="T8" s="35" t="s">
        <v>21</v>
      </c>
      <c r="U8" s="35"/>
      <c r="V8" s="29">
        <v>236273</v>
      </c>
      <c r="W8" s="29">
        <v>258917</v>
      </c>
      <c r="X8" s="29">
        <v>177949</v>
      </c>
      <c r="Y8" s="29">
        <v>258917</v>
      </c>
      <c r="Z8" s="6"/>
      <c r="AA8" s="6"/>
      <c r="AB8" s="6"/>
      <c r="AC8" s="6"/>
      <c r="AD8" s="6"/>
      <c r="AE8" s="29">
        <v>6917</v>
      </c>
      <c r="AF8" s="29">
        <v>0</v>
      </c>
      <c r="AG8" s="29">
        <v>6917</v>
      </c>
      <c r="AH8" s="3">
        <f>V8+Z8+AD8</f>
        <v>236273</v>
      </c>
      <c r="AI8" s="3">
        <f>W8+AA8+AE8</f>
        <v>265834</v>
      </c>
      <c r="AJ8" s="3">
        <f t="shared" ref="AJ8:AK23" si="1">X8+AB8+AF8</f>
        <v>177949</v>
      </c>
      <c r="AK8" s="3">
        <f t="shared" si="1"/>
        <v>265834</v>
      </c>
    </row>
    <row r="9" spans="1:38" ht="24" customHeight="1" x14ac:dyDescent="0.2">
      <c r="A9" s="49" t="s">
        <v>18</v>
      </c>
      <c r="B9" s="51"/>
      <c r="C9" s="50"/>
      <c r="D9" s="26"/>
      <c r="E9" s="26"/>
      <c r="F9" s="26"/>
      <c r="G9" s="26"/>
      <c r="H9" s="26"/>
      <c r="I9" s="26"/>
      <c r="J9" s="26"/>
      <c r="K9" s="26"/>
      <c r="L9" s="5"/>
      <c r="M9" s="5"/>
      <c r="N9" s="5"/>
      <c r="O9" s="5"/>
      <c r="P9" s="3">
        <f t="shared" ref="P9:P33" si="2">D9+H9+L9</f>
        <v>0</v>
      </c>
      <c r="Q9" s="3">
        <f t="shared" ref="Q9:Q33" si="3">E9+I9+M9</f>
        <v>0</v>
      </c>
      <c r="R9" s="3">
        <f t="shared" si="0"/>
        <v>0</v>
      </c>
      <c r="S9" s="3">
        <f t="shared" si="0"/>
        <v>0</v>
      </c>
      <c r="T9" s="49" t="s">
        <v>48</v>
      </c>
      <c r="U9" s="50"/>
      <c r="V9" s="29">
        <v>60448</v>
      </c>
      <c r="W9" s="29">
        <v>72331</v>
      </c>
      <c r="X9" s="29">
        <v>47907</v>
      </c>
      <c r="Y9" s="29">
        <v>72331</v>
      </c>
      <c r="Z9" s="5"/>
      <c r="AA9" s="5"/>
      <c r="AB9" s="5"/>
      <c r="AC9" s="5"/>
      <c r="AD9" s="5"/>
      <c r="AE9" s="26">
        <v>1893</v>
      </c>
      <c r="AF9" s="26">
        <v>0</v>
      </c>
      <c r="AG9" s="26">
        <v>1893</v>
      </c>
      <c r="AH9" s="3">
        <f t="shared" ref="AH9:AH33" si="4">V9+Z9+AD9</f>
        <v>60448</v>
      </c>
      <c r="AI9" s="3">
        <f t="shared" ref="AI9:AK33" si="5">W9+AA9+AE9</f>
        <v>74224</v>
      </c>
      <c r="AJ9" s="3">
        <f t="shared" si="1"/>
        <v>47907</v>
      </c>
      <c r="AK9" s="3">
        <f t="shared" si="1"/>
        <v>74224</v>
      </c>
    </row>
    <row r="10" spans="1:38" ht="24" customHeight="1" x14ac:dyDescent="0.2">
      <c r="A10" s="39" t="s">
        <v>19</v>
      </c>
      <c r="B10" s="48"/>
      <c r="C10" s="42"/>
      <c r="D10" s="26"/>
      <c r="E10" s="26">
        <v>593</v>
      </c>
      <c r="F10" s="26">
        <v>444</v>
      </c>
      <c r="G10" s="26">
        <v>593</v>
      </c>
      <c r="H10" s="26">
        <v>1900</v>
      </c>
      <c r="I10" s="26">
        <v>2005</v>
      </c>
      <c r="J10" s="26">
        <v>178</v>
      </c>
      <c r="K10" s="26">
        <v>2005</v>
      </c>
      <c r="L10" s="8"/>
      <c r="M10" s="8"/>
      <c r="N10" s="8"/>
      <c r="O10" s="8"/>
      <c r="P10" s="3">
        <f t="shared" si="2"/>
        <v>1900</v>
      </c>
      <c r="Q10" s="3">
        <f t="shared" si="3"/>
        <v>2598</v>
      </c>
      <c r="R10" s="3">
        <f t="shared" si="0"/>
        <v>622</v>
      </c>
      <c r="S10" s="3">
        <f t="shared" si="0"/>
        <v>2598</v>
      </c>
      <c r="T10" s="35" t="s">
        <v>22</v>
      </c>
      <c r="U10" s="35"/>
      <c r="V10" s="32">
        <v>149979</v>
      </c>
      <c r="W10" s="32">
        <v>173480</v>
      </c>
      <c r="X10" s="32">
        <v>55623</v>
      </c>
      <c r="Y10" s="32">
        <v>173480</v>
      </c>
      <c r="Z10" s="7"/>
      <c r="AA10" s="7"/>
      <c r="AB10" s="7"/>
      <c r="AC10" s="7"/>
      <c r="AD10" s="7"/>
      <c r="AE10" s="32">
        <v>4560</v>
      </c>
      <c r="AF10" s="32">
        <v>2885</v>
      </c>
      <c r="AG10" s="32">
        <v>4560</v>
      </c>
      <c r="AH10" s="3">
        <f t="shared" si="4"/>
        <v>149979</v>
      </c>
      <c r="AI10" s="3">
        <f t="shared" si="5"/>
        <v>178040</v>
      </c>
      <c r="AJ10" s="3">
        <f t="shared" si="1"/>
        <v>58508</v>
      </c>
      <c r="AK10" s="3">
        <f t="shared" si="1"/>
        <v>178040</v>
      </c>
    </row>
    <row r="11" spans="1:38" ht="25.5" customHeight="1" x14ac:dyDescent="0.2">
      <c r="A11" s="39" t="s">
        <v>20</v>
      </c>
      <c r="B11" s="48"/>
      <c r="C11" s="42"/>
      <c r="D11" s="26"/>
      <c r="E11" s="26">
        <v>5375</v>
      </c>
      <c r="F11" s="26">
        <v>5376</v>
      </c>
      <c r="G11" s="26">
        <v>5375</v>
      </c>
      <c r="H11" s="8"/>
      <c r="I11" s="8"/>
      <c r="J11" s="8"/>
      <c r="K11" s="8"/>
      <c r="L11" s="8"/>
      <c r="M11" s="8"/>
      <c r="N11" s="8"/>
      <c r="O11" s="8"/>
      <c r="P11" s="3">
        <f t="shared" si="2"/>
        <v>0</v>
      </c>
      <c r="Q11" s="3">
        <f t="shared" si="3"/>
        <v>5375</v>
      </c>
      <c r="R11" s="3">
        <f t="shared" si="0"/>
        <v>5376</v>
      </c>
      <c r="S11" s="3">
        <f t="shared" si="0"/>
        <v>5375</v>
      </c>
      <c r="T11" s="35" t="s">
        <v>23</v>
      </c>
      <c r="U11" s="35"/>
      <c r="V11" s="26">
        <v>0</v>
      </c>
      <c r="W11" s="26">
        <v>0</v>
      </c>
      <c r="X11" s="26">
        <v>0</v>
      </c>
      <c r="Y11" s="26">
        <v>0</v>
      </c>
      <c r="Z11" s="5"/>
      <c r="AA11" s="5"/>
      <c r="AB11" s="5"/>
      <c r="AC11" s="5"/>
      <c r="AD11" s="5"/>
      <c r="AE11" s="5"/>
      <c r="AF11" s="5"/>
      <c r="AG11" s="5"/>
      <c r="AH11" s="3">
        <f t="shared" si="4"/>
        <v>0</v>
      </c>
      <c r="AI11" s="3">
        <f t="shared" si="5"/>
        <v>0</v>
      </c>
      <c r="AJ11" s="3">
        <f t="shared" si="1"/>
        <v>0</v>
      </c>
      <c r="AK11" s="3">
        <f t="shared" si="1"/>
        <v>0</v>
      </c>
    </row>
    <row r="12" spans="1:38" ht="15" customHeight="1" x14ac:dyDescent="0.2">
      <c r="A12" s="36"/>
      <c r="B12" s="37"/>
      <c r="C12" s="3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3">
        <f t="shared" si="2"/>
        <v>0</v>
      </c>
      <c r="Q12" s="3">
        <f t="shared" si="3"/>
        <v>0</v>
      </c>
      <c r="R12" s="3">
        <f t="shared" si="0"/>
        <v>0</v>
      </c>
      <c r="S12" s="3">
        <f t="shared" si="0"/>
        <v>0</v>
      </c>
      <c r="T12" s="35" t="s">
        <v>24</v>
      </c>
      <c r="U12" s="35"/>
      <c r="V12" s="26">
        <v>5000</v>
      </c>
      <c r="W12" s="26">
        <v>15878</v>
      </c>
      <c r="X12" s="26">
        <v>14361</v>
      </c>
      <c r="Y12" s="26">
        <v>15878</v>
      </c>
      <c r="Z12" s="26">
        <v>5000</v>
      </c>
      <c r="AA12" s="26">
        <v>8630</v>
      </c>
      <c r="AB12" s="26">
        <v>7710</v>
      </c>
      <c r="AC12" s="26">
        <v>8630</v>
      </c>
      <c r="AD12" s="5"/>
      <c r="AE12" s="26">
        <v>24355</v>
      </c>
      <c r="AF12" s="26">
        <v>21655</v>
      </c>
      <c r="AG12" s="26">
        <v>24355</v>
      </c>
      <c r="AH12" s="3">
        <f t="shared" si="4"/>
        <v>10000</v>
      </c>
      <c r="AI12" s="3">
        <f t="shared" si="5"/>
        <v>48863</v>
      </c>
      <c r="AJ12" s="3">
        <f t="shared" si="1"/>
        <v>43726</v>
      </c>
      <c r="AK12" s="3">
        <f t="shared" si="1"/>
        <v>48863</v>
      </c>
    </row>
    <row r="13" spans="1:38" ht="17.25" customHeight="1" x14ac:dyDescent="0.2">
      <c r="A13" s="45"/>
      <c r="B13" s="46"/>
      <c r="C13" s="47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3">
        <f t="shared" si="2"/>
        <v>0</v>
      </c>
      <c r="Q13" s="3">
        <f t="shared" si="3"/>
        <v>0</v>
      </c>
      <c r="R13" s="3">
        <f t="shared" si="0"/>
        <v>0</v>
      </c>
      <c r="S13" s="3">
        <f t="shared" si="0"/>
        <v>0</v>
      </c>
      <c r="T13" s="43" t="s">
        <v>27</v>
      </c>
      <c r="U13" s="44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3">
        <f t="shared" si="4"/>
        <v>0</v>
      </c>
      <c r="AI13" s="3">
        <f t="shared" si="5"/>
        <v>0</v>
      </c>
      <c r="AJ13" s="3">
        <f t="shared" si="1"/>
        <v>0</v>
      </c>
      <c r="AK13" s="3">
        <f t="shared" si="1"/>
        <v>0</v>
      </c>
    </row>
    <row r="14" spans="1:38" ht="15.75" customHeight="1" x14ac:dyDescent="0.2">
      <c r="A14" s="45"/>
      <c r="B14" s="46"/>
      <c r="C14" s="47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3">
        <f t="shared" si="2"/>
        <v>0</v>
      </c>
      <c r="Q14" s="3">
        <f t="shared" si="3"/>
        <v>0</v>
      </c>
      <c r="R14" s="3">
        <f t="shared" si="0"/>
        <v>0</v>
      </c>
      <c r="S14" s="3">
        <f t="shared" si="0"/>
        <v>0</v>
      </c>
      <c r="T14" s="39" t="s">
        <v>25</v>
      </c>
      <c r="U14" s="42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3">
        <f t="shared" si="4"/>
        <v>0</v>
      </c>
      <c r="AI14" s="3">
        <f t="shared" si="5"/>
        <v>0</v>
      </c>
      <c r="AJ14" s="3">
        <f t="shared" si="1"/>
        <v>0</v>
      </c>
      <c r="AK14" s="3">
        <f t="shared" si="1"/>
        <v>0</v>
      </c>
    </row>
    <row r="15" spans="1:38" ht="29.25" customHeight="1" x14ac:dyDescent="0.2">
      <c r="A15" s="62" t="s">
        <v>29</v>
      </c>
      <c r="B15" s="66"/>
      <c r="C15" s="63"/>
      <c r="D15" s="23">
        <f t="shared" ref="D15:O15" si="6">SUM(D8:D14)</f>
        <v>398100</v>
      </c>
      <c r="E15" s="23">
        <f t="shared" si="6"/>
        <v>404829</v>
      </c>
      <c r="F15" s="23">
        <f t="shared" si="6"/>
        <v>248337</v>
      </c>
      <c r="G15" s="23">
        <f t="shared" si="6"/>
        <v>404829</v>
      </c>
      <c r="H15" s="23">
        <f t="shared" si="6"/>
        <v>1900</v>
      </c>
      <c r="I15" s="23">
        <f t="shared" si="6"/>
        <v>8493</v>
      </c>
      <c r="J15" s="23">
        <f t="shared" si="6"/>
        <v>11228</v>
      </c>
      <c r="K15" s="23">
        <f t="shared" si="6"/>
        <v>8493</v>
      </c>
      <c r="L15" s="23">
        <f t="shared" si="6"/>
        <v>0</v>
      </c>
      <c r="M15" s="23">
        <f t="shared" si="6"/>
        <v>35025</v>
      </c>
      <c r="N15" s="23">
        <f t="shared" si="6"/>
        <v>39300</v>
      </c>
      <c r="O15" s="23">
        <f t="shared" si="6"/>
        <v>35025</v>
      </c>
      <c r="P15" s="3">
        <f t="shared" si="2"/>
        <v>400000</v>
      </c>
      <c r="Q15" s="3">
        <f t="shared" si="3"/>
        <v>448347</v>
      </c>
      <c r="R15" s="3">
        <f t="shared" si="0"/>
        <v>298865</v>
      </c>
      <c r="S15" s="3">
        <f t="shared" si="0"/>
        <v>448347</v>
      </c>
      <c r="T15" s="62" t="s">
        <v>30</v>
      </c>
      <c r="U15" s="63"/>
      <c r="V15" s="24">
        <f t="shared" ref="V15:AG15" si="7">SUM(V8:V14)</f>
        <v>451700</v>
      </c>
      <c r="W15" s="24">
        <f t="shared" si="7"/>
        <v>520606</v>
      </c>
      <c r="X15" s="24">
        <f t="shared" si="7"/>
        <v>295840</v>
      </c>
      <c r="Y15" s="24">
        <f t="shared" si="7"/>
        <v>520606</v>
      </c>
      <c r="Z15" s="24">
        <f t="shared" si="7"/>
        <v>5000</v>
      </c>
      <c r="AA15" s="24">
        <f t="shared" si="7"/>
        <v>8630</v>
      </c>
      <c r="AB15" s="24">
        <f t="shared" si="7"/>
        <v>7710</v>
      </c>
      <c r="AC15" s="24">
        <f t="shared" si="7"/>
        <v>8630</v>
      </c>
      <c r="AD15" s="24">
        <f t="shared" si="7"/>
        <v>0</v>
      </c>
      <c r="AE15" s="24">
        <f t="shared" si="7"/>
        <v>37725</v>
      </c>
      <c r="AF15" s="24">
        <f t="shared" si="7"/>
        <v>24540</v>
      </c>
      <c r="AG15" s="24">
        <f t="shared" si="7"/>
        <v>37725</v>
      </c>
      <c r="AH15" s="3">
        <f t="shared" si="4"/>
        <v>456700</v>
      </c>
      <c r="AI15" s="3">
        <f t="shared" si="5"/>
        <v>566961</v>
      </c>
      <c r="AJ15" s="3">
        <f t="shared" si="1"/>
        <v>328090</v>
      </c>
      <c r="AK15" s="3">
        <f t="shared" si="1"/>
        <v>566961</v>
      </c>
    </row>
    <row r="16" spans="1:38" ht="23.25" customHeight="1" x14ac:dyDescent="0.2">
      <c r="A16" s="39" t="s">
        <v>45</v>
      </c>
      <c r="B16" s="40"/>
      <c r="C16" s="41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3">
        <f t="shared" si="2"/>
        <v>0</v>
      </c>
      <c r="Q16" s="3">
        <f t="shared" si="3"/>
        <v>0</v>
      </c>
      <c r="R16" s="3">
        <f t="shared" si="0"/>
        <v>0</v>
      </c>
      <c r="S16" s="3">
        <f t="shared" si="0"/>
        <v>0</v>
      </c>
      <c r="T16" s="53" t="s">
        <v>37</v>
      </c>
      <c r="U16" s="5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3">
        <f t="shared" si="4"/>
        <v>0</v>
      </c>
      <c r="AI16" s="3">
        <f t="shared" si="5"/>
        <v>0</v>
      </c>
      <c r="AJ16" s="3">
        <f t="shared" si="1"/>
        <v>0</v>
      </c>
      <c r="AK16" s="3">
        <f t="shared" si="1"/>
        <v>0</v>
      </c>
    </row>
    <row r="17" spans="1:37" ht="22.5" customHeight="1" x14ac:dyDescent="0.2">
      <c r="A17" s="39" t="s">
        <v>47</v>
      </c>
      <c r="B17" s="48"/>
      <c r="C17" s="42"/>
      <c r="D17" s="27">
        <v>45000</v>
      </c>
      <c r="E17" s="27">
        <v>113210</v>
      </c>
      <c r="F17" s="27">
        <v>113210</v>
      </c>
      <c r="G17" s="27">
        <v>113210</v>
      </c>
      <c r="H17" s="5"/>
      <c r="I17" s="5"/>
      <c r="J17" s="5"/>
      <c r="K17" s="5"/>
      <c r="L17" s="5"/>
      <c r="M17" s="5"/>
      <c r="N17" s="5"/>
      <c r="O17" s="5"/>
      <c r="P17" s="3">
        <f t="shared" si="2"/>
        <v>45000</v>
      </c>
      <c r="Q17" s="3">
        <f t="shared" si="3"/>
        <v>113210</v>
      </c>
      <c r="R17" s="3">
        <f t="shared" si="0"/>
        <v>113210</v>
      </c>
      <c r="S17" s="3">
        <f t="shared" si="0"/>
        <v>113210</v>
      </c>
      <c r="T17" s="39" t="s">
        <v>38</v>
      </c>
      <c r="U17" s="42"/>
      <c r="V17" s="27">
        <v>350000</v>
      </c>
      <c r="W17" s="33">
        <v>350000</v>
      </c>
      <c r="X17" s="33">
        <v>179844</v>
      </c>
      <c r="Y17" s="33">
        <v>350000</v>
      </c>
      <c r="Z17" s="4"/>
      <c r="AA17" s="4"/>
      <c r="AB17" s="4"/>
      <c r="AC17" s="4"/>
      <c r="AD17" s="4"/>
      <c r="AE17" s="4"/>
      <c r="AF17" s="4"/>
      <c r="AG17" s="4"/>
      <c r="AH17" s="3">
        <f t="shared" si="4"/>
        <v>350000</v>
      </c>
      <c r="AI17" s="3">
        <f t="shared" si="5"/>
        <v>350000</v>
      </c>
      <c r="AJ17" s="3">
        <f t="shared" si="1"/>
        <v>179844</v>
      </c>
      <c r="AK17" s="3">
        <f t="shared" si="1"/>
        <v>350000</v>
      </c>
    </row>
    <row r="18" spans="1:37" ht="24" customHeight="1" x14ac:dyDescent="0.2">
      <c r="A18" s="39" t="s">
        <v>49</v>
      </c>
      <c r="B18" s="48"/>
      <c r="C18" s="42"/>
      <c r="D18" s="27">
        <v>350000</v>
      </c>
      <c r="E18" s="27">
        <v>350000</v>
      </c>
      <c r="F18" s="27">
        <v>179844</v>
      </c>
      <c r="G18" s="27">
        <v>350000</v>
      </c>
      <c r="H18" s="5"/>
      <c r="I18" s="5"/>
      <c r="J18" s="5"/>
      <c r="K18" s="5"/>
      <c r="L18" s="5"/>
      <c r="M18" s="5"/>
      <c r="N18" s="5"/>
      <c r="O18" s="5"/>
      <c r="P18" s="3">
        <f t="shared" si="2"/>
        <v>350000</v>
      </c>
      <c r="Q18" s="3">
        <f t="shared" si="3"/>
        <v>350000</v>
      </c>
      <c r="R18" s="3">
        <f t="shared" si="0"/>
        <v>179844</v>
      </c>
      <c r="S18" s="3">
        <f t="shared" si="0"/>
        <v>350000</v>
      </c>
      <c r="T18" s="64" t="s">
        <v>39</v>
      </c>
      <c r="U18" s="65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3">
        <f t="shared" si="4"/>
        <v>0</v>
      </c>
      <c r="AI18" s="3">
        <f t="shared" si="5"/>
        <v>0</v>
      </c>
      <c r="AJ18" s="3">
        <f t="shared" si="1"/>
        <v>0</v>
      </c>
      <c r="AK18" s="3">
        <f t="shared" si="1"/>
        <v>0</v>
      </c>
    </row>
    <row r="19" spans="1:37" s="20" customFormat="1" ht="22.5" customHeight="1" x14ac:dyDescent="0.2">
      <c r="A19" s="61" t="s">
        <v>26</v>
      </c>
      <c r="B19" s="40"/>
      <c r="C19" s="41"/>
      <c r="D19" s="23">
        <f t="shared" ref="D19:O19" si="8">SUM(D16:D18)</f>
        <v>395000</v>
      </c>
      <c r="E19" s="23">
        <f t="shared" si="8"/>
        <v>463210</v>
      </c>
      <c r="F19" s="23">
        <f t="shared" si="8"/>
        <v>293054</v>
      </c>
      <c r="G19" s="23">
        <f t="shared" si="8"/>
        <v>463210</v>
      </c>
      <c r="H19" s="23">
        <f t="shared" si="8"/>
        <v>0</v>
      </c>
      <c r="I19" s="23">
        <f t="shared" si="8"/>
        <v>0</v>
      </c>
      <c r="J19" s="23">
        <f t="shared" si="8"/>
        <v>0</v>
      </c>
      <c r="K19" s="23">
        <f t="shared" si="8"/>
        <v>0</v>
      </c>
      <c r="L19" s="23">
        <f t="shared" si="8"/>
        <v>0</v>
      </c>
      <c r="M19" s="23">
        <f t="shared" si="8"/>
        <v>0</v>
      </c>
      <c r="N19" s="23">
        <f t="shared" si="8"/>
        <v>0</v>
      </c>
      <c r="O19" s="23">
        <f t="shared" si="8"/>
        <v>0</v>
      </c>
      <c r="P19" s="3">
        <f t="shared" si="2"/>
        <v>395000</v>
      </c>
      <c r="Q19" s="3">
        <f t="shared" si="3"/>
        <v>463210</v>
      </c>
      <c r="R19" s="3">
        <f t="shared" si="0"/>
        <v>293054</v>
      </c>
      <c r="S19" s="3">
        <f t="shared" si="0"/>
        <v>463210</v>
      </c>
      <c r="T19" s="61" t="s">
        <v>28</v>
      </c>
      <c r="U19" s="41"/>
      <c r="V19" s="25">
        <f t="shared" ref="V19:AG19" si="9">SUM(V16:V18)</f>
        <v>350000</v>
      </c>
      <c r="W19" s="25">
        <f t="shared" si="9"/>
        <v>350000</v>
      </c>
      <c r="X19" s="25">
        <f t="shared" si="9"/>
        <v>179844</v>
      </c>
      <c r="Y19" s="25">
        <f t="shared" si="9"/>
        <v>350000</v>
      </c>
      <c r="Z19" s="25">
        <f t="shared" si="9"/>
        <v>0</v>
      </c>
      <c r="AA19" s="25">
        <f t="shared" si="9"/>
        <v>0</v>
      </c>
      <c r="AB19" s="25">
        <f t="shared" si="9"/>
        <v>0</v>
      </c>
      <c r="AC19" s="25">
        <f t="shared" si="9"/>
        <v>0</v>
      </c>
      <c r="AD19" s="25">
        <f t="shared" si="9"/>
        <v>0</v>
      </c>
      <c r="AE19" s="25">
        <f t="shared" si="9"/>
        <v>0</v>
      </c>
      <c r="AF19" s="25">
        <f t="shared" si="9"/>
        <v>0</v>
      </c>
      <c r="AG19" s="25">
        <f t="shared" si="9"/>
        <v>0</v>
      </c>
      <c r="AH19" s="3">
        <f t="shared" si="4"/>
        <v>350000</v>
      </c>
      <c r="AI19" s="3">
        <f t="shared" si="5"/>
        <v>350000</v>
      </c>
      <c r="AJ19" s="3">
        <f t="shared" si="1"/>
        <v>179844</v>
      </c>
      <c r="AK19" s="3">
        <f t="shared" si="1"/>
        <v>350000</v>
      </c>
    </row>
    <row r="20" spans="1:37" ht="13.5" customHeight="1" x14ac:dyDescent="0.2">
      <c r="A20" s="55"/>
      <c r="B20" s="60"/>
      <c r="C20" s="56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">
        <f t="shared" si="2"/>
        <v>0</v>
      </c>
      <c r="Q20" s="3">
        <f t="shared" si="3"/>
        <v>0</v>
      </c>
      <c r="R20" s="3">
        <f t="shared" si="0"/>
        <v>0</v>
      </c>
      <c r="S20" s="3">
        <f t="shared" si="0"/>
        <v>0</v>
      </c>
      <c r="T20" s="55"/>
      <c r="U20" s="56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3">
        <f t="shared" si="4"/>
        <v>0</v>
      </c>
      <c r="AI20" s="3">
        <f t="shared" si="5"/>
        <v>0</v>
      </c>
      <c r="AJ20" s="3">
        <f t="shared" si="1"/>
        <v>0</v>
      </c>
      <c r="AK20" s="3">
        <f t="shared" si="1"/>
        <v>0</v>
      </c>
    </row>
    <row r="21" spans="1:37" s="20" customFormat="1" ht="13.5" customHeight="1" x14ac:dyDescent="0.2">
      <c r="A21" s="17" t="s">
        <v>8</v>
      </c>
      <c r="B21" s="17"/>
      <c r="C21" s="17"/>
      <c r="D21" s="23">
        <f t="shared" ref="D21:O21" si="10">D15+D19</f>
        <v>793100</v>
      </c>
      <c r="E21" s="23">
        <f t="shared" si="10"/>
        <v>868039</v>
      </c>
      <c r="F21" s="23">
        <f t="shared" si="10"/>
        <v>541391</v>
      </c>
      <c r="G21" s="23">
        <f t="shared" si="10"/>
        <v>868039</v>
      </c>
      <c r="H21" s="23">
        <f t="shared" si="10"/>
        <v>1900</v>
      </c>
      <c r="I21" s="23">
        <f t="shared" si="10"/>
        <v>8493</v>
      </c>
      <c r="J21" s="23">
        <f t="shared" si="10"/>
        <v>11228</v>
      </c>
      <c r="K21" s="23">
        <f t="shared" si="10"/>
        <v>8493</v>
      </c>
      <c r="L21" s="23">
        <f t="shared" si="10"/>
        <v>0</v>
      </c>
      <c r="M21" s="23">
        <f t="shared" si="10"/>
        <v>35025</v>
      </c>
      <c r="N21" s="23">
        <f t="shared" si="10"/>
        <v>39300</v>
      </c>
      <c r="O21" s="23">
        <f t="shared" si="10"/>
        <v>35025</v>
      </c>
      <c r="P21" s="3">
        <f t="shared" si="2"/>
        <v>795000</v>
      </c>
      <c r="Q21" s="3">
        <f t="shared" si="3"/>
        <v>911557</v>
      </c>
      <c r="R21" s="3">
        <f t="shared" si="0"/>
        <v>591919</v>
      </c>
      <c r="S21" s="3">
        <f t="shared" si="0"/>
        <v>911557</v>
      </c>
      <c r="T21" s="18" t="s">
        <v>10</v>
      </c>
      <c r="U21" s="19"/>
      <c r="V21" s="24">
        <f t="shared" ref="V21:AG21" si="11">V15+V19</f>
        <v>801700</v>
      </c>
      <c r="W21" s="24">
        <f t="shared" si="11"/>
        <v>870606</v>
      </c>
      <c r="X21" s="24">
        <f t="shared" si="11"/>
        <v>475684</v>
      </c>
      <c r="Y21" s="24">
        <f t="shared" si="11"/>
        <v>870606</v>
      </c>
      <c r="Z21" s="24">
        <f t="shared" si="11"/>
        <v>5000</v>
      </c>
      <c r="AA21" s="24">
        <f t="shared" si="11"/>
        <v>8630</v>
      </c>
      <c r="AB21" s="24">
        <f t="shared" si="11"/>
        <v>7710</v>
      </c>
      <c r="AC21" s="24">
        <f t="shared" si="11"/>
        <v>8630</v>
      </c>
      <c r="AD21" s="24">
        <f t="shared" si="11"/>
        <v>0</v>
      </c>
      <c r="AE21" s="24">
        <f t="shared" si="11"/>
        <v>37725</v>
      </c>
      <c r="AF21" s="24">
        <f t="shared" si="11"/>
        <v>24540</v>
      </c>
      <c r="AG21" s="24">
        <f t="shared" si="11"/>
        <v>37725</v>
      </c>
      <c r="AH21" s="3">
        <f t="shared" si="4"/>
        <v>806700</v>
      </c>
      <c r="AI21" s="3">
        <f t="shared" si="5"/>
        <v>916961</v>
      </c>
      <c r="AJ21" s="3">
        <f t="shared" si="1"/>
        <v>507934</v>
      </c>
      <c r="AK21" s="3">
        <f t="shared" si="1"/>
        <v>916961</v>
      </c>
    </row>
    <row r="22" spans="1:37" ht="27" customHeight="1" x14ac:dyDescent="0.2">
      <c r="A22" s="57" t="s">
        <v>33</v>
      </c>
      <c r="B22" s="58"/>
      <c r="C22" s="5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3">
        <f t="shared" si="2"/>
        <v>0</v>
      </c>
      <c r="Q22" s="3">
        <f t="shared" si="3"/>
        <v>0</v>
      </c>
      <c r="R22" s="3">
        <f t="shared" si="0"/>
        <v>0</v>
      </c>
      <c r="S22" s="3">
        <f t="shared" si="0"/>
        <v>0</v>
      </c>
      <c r="T22" s="11" t="s">
        <v>40</v>
      </c>
      <c r="U22" s="4"/>
      <c r="V22" s="31">
        <v>3300</v>
      </c>
      <c r="W22" s="31">
        <v>7896</v>
      </c>
      <c r="X22" s="31">
        <v>5136</v>
      </c>
      <c r="Y22" s="31">
        <v>7896</v>
      </c>
      <c r="Z22" s="10"/>
      <c r="AA22" s="10"/>
      <c r="AB22" s="10"/>
      <c r="AC22" s="10"/>
      <c r="AD22" s="10"/>
      <c r="AE22" s="10"/>
      <c r="AF22" s="10"/>
      <c r="AG22" s="10"/>
      <c r="AH22" s="3">
        <f t="shared" si="4"/>
        <v>3300</v>
      </c>
      <c r="AI22" s="3">
        <f t="shared" si="5"/>
        <v>7896</v>
      </c>
      <c r="AJ22" s="3">
        <f t="shared" si="1"/>
        <v>5136</v>
      </c>
      <c r="AK22" s="3">
        <f t="shared" si="1"/>
        <v>7896</v>
      </c>
    </row>
    <row r="23" spans="1:37" ht="18" customHeight="1" x14ac:dyDescent="0.2">
      <c r="A23" s="57" t="s">
        <v>34</v>
      </c>
      <c r="B23" s="58"/>
      <c r="C23" s="59"/>
      <c r="D23" s="5"/>
      <c r="E23" s="5"/>
      <c r="F23" s="5"/>
      <c r="G23" s="5"/>
      <c r="H23" s="26"/>
      <c r="I23" s="26"/>
      <c r="J23" s="26"/>
      <c r="K23" s="26"/>
      <c r="L23" s="5"/>
      <c r="M23" s="5"/>
      <c r="N23" s="5"/>
      <c r="O23" s="5"/>
      <c r="P23" s="3">
        <f t="shared" si="2"/>
        <v>0</v>
      </c>
      <c r="Q23" s="3">
        <f t="shared" si="3"/>
        <v>0</v>
      </c>
      <c r="R23" s="3">
        <f t="shared" si="0"/>
        <v>0</v>
      </c>
      <c r="S23" s="3">
        <f t="shared" si="0"/>
        <v>0</v>
      </c>
      <c r="T23" s="11" t="s">
        <v>41</v>
      </c>
      <c r="U23" s="4"/>
      <c r="V23" s="30"/>
      <c r="W23" s="30"/>
      <c r="X23" s="30"/>
      <c r="Y23" s="30"/>
      <c r="Z23" s="4"/>
      <c r="AA23" s="4"/>
      <c r="AB23" s="4"/>
      <c r="AC23" s="4"/>
      <c r="AD23" s="4"/>
      <c r="AE23" s="4"/>
      <c r="AF23" s="4"/>
      <c r="AG23" s="4"/>
      <c r="AH23" s="3">
        <f t="shared" si="4"/>
        <v>0</v>
      </c>
      <c r="AI23" s="3">
        <f t="shared" si="5"/>
        <v>0</v>
      </c>
      <c r="AJ23" s="3">
        <f t="shared" si="1"/>
        <v>0</v>
      </c>
      <c r="AK23" s="3">
        <f t="shared" si="1"/>
        <v>0</v>
      </c>
    </row>
    <row r="24" spans="1:37" x14ac:dyDescent="0.2">
      <c r="A24" s="35" t="s">
        <v>35</v>
      </c>
      <c r="B24" s="35"/>
      <c r="C24" s="35"/>
      <c r="D24" s="5"/>
      <c r="E24" s="5"/>
      <c r="F24" s="5"/>
      <c r="G24" s="5"/>
      <c r="H24" s="26">
        <v>10000</v>
      </c>
      <c r="I24" s="26">
        <v>10000</v>
      </c>
      <c r="J24" s="26">
        <v>5383</v>
      </c>
      <c r="K24" s="26">
        <v>10000</v>
      </c>
      <c r="L24" s="5"/>
      <c r="M24" s="5"/>
      <c r="N24" s="5"/>
      <c r="O24" s="5"/>
      <c r="P24" s="3">
        <f t="shared" si="2"/>
        <v>10000</v>
      </c>
      <c r="Q24" s="3">
        <f t="shared" si="3"/>
        <v>10000</v>
      </c>
      <c r="R24" s="3">
        <f t="shared" ref="R24:S33" si="12">F24+J24+N24</f>
        <v>5383</v>
      </c>
      <c r="S24" s="3">
        <f t="shared" si="12"/>
        <v>10000</v>
      </c>
      <c r="T24" s="53" t="s">
        <v>42</v>
      </c>
      <c r="U24" s="54"/>
      <c r="V24" s="30">
        <v>0</v>
      </c>
      <c r="W24" s="30">
        <v>0</v>
      </c>
      <c r="X24" s="30">
        <v>0</v>
      </c>
      <c r="Y24" s="30">
        <v>0</v>
      </c>
      <c r="Z24" s="4"/>
      <c r="AA24" s="4"/>
      <c r="AB24" s="4"/>
      <c r="AC24" s="4"/>
      <c r="AD24" s="4"/>
      <c r="AE24" s="4"/>
      <c r="AF24" s="4"/>
      <c r="AG24" s="4"/>
      <c r="AH24" s="3">
        <f t="shared" si="4"/>
        <v>0</v>
      </c>
      <c r="AI24" s="3">
        <f t="shared" si="5"/>
        <v>0</v>
      </c>
      <c r="AJ24" s="3">
        <f t="shared" si="5"/>
        <v>0</v>
      </c>
      <c r="AK24" s="3">
        <f t="shared" si="5"/>
        <v>0</v>
      </c>
    </row>
    <row r="25" spans="1:37" x14ac:dyDescent="0.2">
      <c r="A25" s="53"/>
      <c r="B25" s="70"/>
      <c r="C25" s="5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3">
        <f t="shared" si="2"/>
        <v>0</v>
      </c>
      <c r="Q25" s="3">
        <f t="shared" si="3"/>
        <v>0</v>
      </c>
      <c r="R25" s="3">
        <f t="shared" si="12"/>
        <v>0</v>
      </c>
      <c r="S25" s="3">
        <f t="shared" si="12"/>
        <v>0</v>
      </c>
      <c r="T25" s="53"/>
      <c r="U25" s="5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3">
        <f t="shared" si="4"/>
        <v>0</v>
      </c>
      <c r="AI25" s="3">
        <f t="shared" si="5"/>
        <v>0</v>
      </c>
      <c r="AJ25" s="3">
        <f t="shared" si="5"/>
        <v>0</v>
      </c>
      <c r="AK25" s="3">
        <f t="shared" si="5"/>
        <v>0</v>
      </c>
    </row>
    <row r="26" spans="1:37" s="20" customFormat="1" ht="24" customHeight="1" x14ac:dyDescent="0.2">
      <c r="A26" s="62" t="s">
        <v>32</v>
      </c>
      <c r="B26" s="66"/>
      <c r="C26" s="63"/>
      <c r="D26" s="22">
        <f t="shared" ref="D26:O26" si="13">SUM(D23:D25)</f>
        <v>0</v>
      </c>
      <c r="E26" s="22">
        <f t="shared" si="13"/>
        <v>0</v>
      </c>
      <c r="F26" s="22">
        <f t="shared" si="13"/>
        <v>0</v>
      </c>
      <c r="G26" s="22">
        <f t="shared" si="13"/>
        <v>0</v>
      </c>
      <c r="H26" s="22">
        <f t="shared" si="13"/>
        <v>10000</v>
      </c>
      <c r="I26" s="22">
        <f t="shared" si="13"/>
        <v>10000</v>
      </c>
      <c r="J26" s="22">
        <f t="shared" si="13"/>
        <v>5383</v>
      </c>
      <c r="K26" s="22">
        <f t="shared" si="13"/>
        <v>10000</v>
      </c>
      <c r="L26" s="22">
        <f t="shared" si="13"/>
        <v>0</v>
      </c>
      <c r="M26" s="22">
        <f t="shared" si="13"/>
        <v>0</v>
      </c>
      <c r="N26" s="22">
        <f t="shared" si="13"/>
        <v>0</v>
      </c>
      <c r="O26" s="22">
        <f t="shared" si="13"/>
        <v>0</v>
      </c>
      <c r="P26" s="3">
        <f t="shared" si="2"/>
        <v>10000</v>
      </c>
      <c r="Q26" s="3">
        <f t="shared" si="3"/>
        <v>10000</v>
      </c>
      <c r="R26" s="3">
        <f t="shared" si="12"/>
        <v>5383</v>
      </c>
      <c r="S26" s="3">
        <f t="shared" si="12"/>
        <v>10000</v>
      </c>
      <c r="T26" s="62" t="s">
        <v>43</v>
      </c>
      <c r="U26" s="63"/>
      <c r="V26" s="24">
        <f>SUM(V22:V25)</f>
        <v>3300</v>
      </c>
      <c r="W26" s="24">
        <f>SUM(W22:W25)</f>
        <v>7896</v>
      </c>
      <c r="X26" s="24">
        <f t="shared" ref="X26:AG26" si="14">SUM(X22:X25)</f>
        <v>5136</v>
      </c>
      <c r="Y26" s="24">
        <f t="shared" si="14"/>
        <v>7896</v>
      </c>
      <c r="Z26" s="24">
        <f t="shared" si="14"/>
        <v>0</v>
      </c>
      <c r="AA26" s="24">
        <f t="shared" si="14"/>
        <v>0</v>
      </c>
      <c r="AB26" s="24">
        <f t="shared" si="14"/>
        <v>0</v>
      </c>
      <c r="AC26" s="24">
        <f t="shared" si="14"/>
        <v>0</v>
      </c>
      <c r="AD26" s="24">
        <f t="shared" si="14"/>
        <v>0</v>
      </c>
      <c r="AE26" s="24">
        <f t="shared" si="14"/>
        <v>0</v>
      </c>
      <c r="AF26" s="24">
        <f t="shared" si="14"/>
        <v>0</v>
      </c>
      <c r="AG26" s="24">
        <f t="shared" si="14"/>
        <v>0</v>
      </c>
      <c r="AH26" s="3">
        <f t="shared" si="4"/>
        <v>3300</v>
      </c>
      <c r="AI26" s="3">
        <f t="shared" si="5"/>
        <v>7896</v>
      </c>
      <c r="AJ26" s="3">
        <f t="shared" si="5"/>
        <v>5136</v>
      </c>
      <c r="AK26" s="3">
        <f t="shared" si="5"/>
        <v>7896</v>
      </c>
    </row>
    <row r="27" spans="1:37" ht="21" customHeight="1" x14ac:dyDescent="0.2">
      <c r="A27" s="39" t="s">
        <v>31</v>
      </c>
      <c r="B27" s="40"/>
      <c r="C27" s="41"/>
      <c r="D27" s="27">
        <v>5000</v>
      </c>
      <c r="E27" s="27">
        <v>3300</v>
      </c>
      <c r="F27" s="27">
        <v>3300</v>
      </c>
      <c r="G27" s="27">
        <v>3300</v>
      </c>
      <c r="H27" s="13"/>
      <c r="I27" s="13"/>
      <c r="J27" s="13"/>
      <c r="K27" s="13"/>
      <c r="L27" s="13"/>
      <c r="M27" s="13"/>
      <c r="N27" s="13"/>
      <c r="O27" s="13"/>
      <c r="P27" s="3">
        <f t="shared" si="2"/>
        <v>5000</v>
      </c>
      <c r="Q27" s="3">
        <f t="shared" si="3"/>
        <v>3300</v>
      </c>
      <c r="R27" s="3">
        <f t="shared" si="12"/>
        <v>3300</v>
      </c>
      <c r="S27" s="3">
        <f t="shared" si="12"/>
        <v>3300</v>
      </c>
      <c r="T27" s="39" t="s">
        <v>38</v>
      </c>
      <c r="U27" s="42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3">
        <f t="shared" si="4"/>
        <v>0</v>
      </c>
      <c r="AI27" s="3">
        <f t="shared" si="5"/>
        <v>0</v>
      </c>
      <c r="AJ27" s="3">
        <f t="shared" si="5"/>
        <v>0</v>
      </c>
      <c r="AK27" s="3">
        <f t="shared" si="5"/>
        <v>0</v>
      </c>
    </row>
    <row r="28" spans="1:37" ht="19.5" customHeight="1" x14ac:dyDescent="0.2">
      <c r="A28" s="39" t="s">
        <v>46</v>
      </c>
      <c r="B28" s="48"/>
      <c r="C28" s="42"/>
      <c r="D28" s="27"/>
      <c r="E28" s="27"/>
      <c r="F28" s="27"/>
      <c r="G28" s="27"/>
      <c r="H28" s="13"/>
      <c r="I28" s="13"/>
      <c r="J28" s="13"/>
      <c r="K28" s="13"/>
      <c r="L28" s="13"/>
      <c r="M28" s="13"/>
      <c r="N28" s="13"/>
      <c r="O28" s="13"/>
      <c r="P28" s="3">
        <f t="shared" si="2"/>
        <v>0</v>
      </c>
      <c r="Q28" s="3">
        <f t="shared" si="3"/>
        <v>0</v>
      </c>
      <c r="R28" s="3">
        <f t="shared" si="12"/>
        <v>0</v>
      </c>
      <c r="S28" s="3">
        <f t="shared" si="12"/>
        <v>0</v>
      </c>
      <c r="T28" s="76"/>
      <c r="U28" s="77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3">
        <f t="shared" si="4"/>
        <v>0</v>
      </c>
      <c r="AI28" s="3">
        <f t="shared" si="5"/>
        <v>0</v>
      </c>
      <c r="AJ28" s="3">
        <f t="shared" si="5"/>
        <v>0</v>
      </c>
      <c r="AK28" s="3">
        <f t="shared" si="5"/>
        <v>0</v>
      </c>
    </row>
    <row r="29" spans="1:37" s="20" customFormat="1" x14ac:dyDescent="0.2">
      <c r="A29" s="61" t="s">
        <v>36</v>
      </c>
      <c r="B29" s="40"/>
      <c r="C29" s="41"/>
      <c r="D29" s="28">
        <f t="shared" ref="D29:O29" si="15">SUM(D27:D27)</f>
        <v>5000</v>
      </c>
      <c r="E29" s="28">
        <f t="shared" si="15"/>
        <v>3300</v>
      </c>
      <c r="F29" s="28">
        <f t="shared" si="15"/>
        <v>3300</v>
      </c>
      <c r="G29" s="28">
        <f t="shared" si="15"/>
        <v>3300</v>
      </c>
      <c r="H29" s="28">
        <f t="shared" si="15"/>
        <v>0</v>
      </c>
      <c r="I29" s="28">
        <f t="shared" si="15"/>
        <v>0</v>
      </c>
      <c r="J29" s="28">
        <f t="shared" si="15"/>
        <v>0</v>
      </c>
      <c r="K29" s="28">
        <f t="shared" si="15"/>
        <v>0</v>
      </c>
      <c r="L29" s="28">
        <f t="shared" si="15"/>
        <v>0</v>
      </c>
      <c r="M29" s="28">
        <f t="shared" si="15"/>
        <v>0</v>
      </c>
      <c r="N29" s="28">
        <f t="shared" si="15"/>
        <v>0</v>
      </c>
      <c r="O29" s="28">
        <f t="shared" si="15"/>
        <v>0</v>
      </c>
      <c r="P29" s="3">
        <f t="shared" si="2"/>
        <v>5000</v>
      </c>
      <c r="Q29" s="3">
        <f t="shared" si="3"/>
        <v>3300</v>
      </c>
      <c r="R29" s="3">
        <f t="shared" si="12"/>
        <v>3300</v>
      </c>
      <c r="S29" s="3">
        <f t="shared" si="12"/>
        <v>3300</v>
      </c>
      <c r="T29" s="61" t="s">
        <v>44</v>
      </c>
      <c r="U29" s="41"/>
      <c r="V29" s="28">
        <f t="shared" ref="V29:AG29" si="16">SUM(V27:V27)</f>
        <v>0</v>
      </c>
      <c r="W29" s="28">
        <f t="shared" si="16"/>
        <v>0</v>
      </c>
      <c r="X29" s="28">
        <f t="shared" si="16"/>
        <v>0</v>
      </c>
      <c r="Y29" s="28">
        <f t="shared" si="16"/>
        <v>0</v>
      </c>
      <c r="Z29" s="28">
        <f t="shared" si="16"/>
        <v>0</v>
      </c>
      <c r="AA29" s="28">
        <f t="shared" si="16"/>
        <v>0</v>
      </c>
      <c r="AB29" s="28">
        <f t="shared" si="16"/>
        <v>0</v>
      </c>
      <c r="AC29" s="28">
        <f t="shared" si="16"/>
        <v>0</v>
      </c>
      <c r="AD29" s="28">
        <f t="shared" si="16"/>
        <v>0</v>
      </c>
      <c r="AE29" s="28">
        <f t="shared" si="16"/>
        <v>0</v>
      </c>
      <c r="AF29" s="28">
        <f t="shared" si="16"/>
        <v>0</v>
      </c>
      <c r="AG29" s="28">
        <f t="shared" si="16"/>
        <v>0</v>
      </c>
      <c r="AH29" s="3">
        <f t="shared" si="4"/>
        <v>0</v>
      </c>
      <c r="AI29" s="3">
        <f t="shared" si="5"/>
        <v>0</v>
      </c>
      <c r="AJ29" s="3">
        <f t="shared" si="5"/>
        <v>0</v>
      </c>
      <c r="AK29" s="3">
        <f t="shared" si="5"/>
        <v>0</v>
      </c>
    </row>
    <row r="30" spans="1:37" x14ac:dyDescent="0.2">
      <c r="A30" s="78"/>
      <c r="B30" s="79"/>
      <c r="C30" s="80"/>
      <c r="D30" s="27"/>
      <c r="E30" s="27"/>
      <c r="F30" s="27"/>
      <c r="G30" s="27"/>
      <c r="H30" s="27"/>
      <c r="I30" s="27"/>
      <c r="J30" s="27"/>
      <c r="K30" s="27"/>
      <c r="L30" s="13"/>
      <c r="M30" s="13"/>
      <c r="N30" s="13"/>
      <c r="O30" s="13"/>
      <c r="P30" s="3">
        <f t="shared" si="2"/>
        <v>0</v>
      </c>
      <c r="Q30" s="3">
        <f t="shared" si="3"/>
        <v>0</v>
      </c>
      <c r="R30" s="3">
        <f t="shared" si="12"/>
        <v>0</v>
      </c>
      <c r="S30" s="3">
        <f t="shared" si="12"/>
        <v>0</v>
      </c>
      <c r="T30" s="74"/>
      <c r="U30" s="75"/>
      <c r="V30" s="27"/>
      <c r="W30" s="27"/>
      <c r="X30" s="27"/>
      <c r="Y30" s="27"/>
      <c r="Z30" s="13"/>
      <c r="AA30" s="13"/>
      <c r="AB30" s="13"/>
      <c r="AC30" s="13"/>
      <c r="AD30" s="13"/>
      <c r="AE30" s="13"/>
      <c r="AF30" s="13"/>
      <c r="AG30" s="13"/>
      <c r="AH30" s="3">
        <f t="shared" si="4"/>
        <v>0</v>
      </c>
      <c r="AI30" s="3">
        <f t="shared" si="5"/>
        <v>0</v>
      </c>
      <c r="AJ30" s="3">
        <f t="shared" si="5"/>
        <v>0</v>
      </c>
      <c r="AK30" s="3">
        <f t="shared" si="5"/>
        <v>0</v>
      </c>
    </row>
    <row r="31" spans="1:37" s="20" customFormat="1" ht="32.25" customHeight="1" x14ac:dyDescent="0.2">
      <c r="A31" s="71" t="s">
        <v>9</v>
      </c>
      <c r="B31" s="73"/>
      <c r="C31" s="72"/>
      <c r="D31" s="28">
        <f t="shared" ref="D31:O31" si="17">D26+D29</f>
        <v>5000</v>
      </c>
      <c r="E31" s="28">
        <f t="shared" si="17"/>
        <v>3300</v>
      </c>
      <c r="F31" s="28">
        <f t="shared" si="17"/>
        <v>3300</v>
      </c>
      <c r="G31" s="28">
        <f t="shared" si="17"/>
        <v>3300</v>
      </c>
      <c r="H31" s="28">
        <f t="shared" si="17"/>
        <v>10000</v>
      </c>
      <c r="I31" s="28">
        <f t="shared" si="17"/>
        <v>10000</v>
      </c>
      <c r="J31" s="28">
        <f t="shared" si="17"/>
        <v>5383</v>
      </c>
      <c r="K31" s="28">
        <f t="shared" si="17"/>
        <v>10000</v>
      </c>
      <c r="L31" s="28">
        <f t="shared" si="17"/>
        <v>0</v>
      </c>
      <c r="M31" s="28">
        <f t="shared" si="17"/>
        <v>0</v>
      </c>
      <c r="N31" s="28">
        <f t="shared" si="17"/>
        <v>0</v>
      </c>
      <c r="O31" s="28">
        <f t="shared" si="17"/>
        <v>0</v>
      </c>
      <c r="P31" s="3">
        <f t="shared" si="2"/>
        <v>15000</v>
      </c>
      <c r="Q31" s="3">
        <f t="shared" si="3"/>
        <v>13300</v>
      </c>
      <c r="R31" s="3">
        <f t="shared" si="12"/>
        <v>8683</v>
      </c>
      <c r="S31" s="3">
        <f t="shared" si="12"/>
        <v>13300</v>
      </c>
      <c r="T31" s="71" t="s">
        <v>11</v>
      </c>
      <c r="U31" s="72"/>
      <c r="V31" s="28">
        <f t="shared" ref="V31:AG31" si="18">V26+V29</f>
        <v>3300</v>
      </c>
      <c r="W31" s="28">
        <f t="shared" si="18"/>
        <v>7896</v>
      </c>
      <c r="X31" s="28">
        <f t="shared" si="18"/>
        <v>5136</v>
      </c>
      <c r="Y31" s="28">
        <f t="shared" si="18"/>
        <v>7896</v>
      </c>
      <c r="Z31" s="28">
        <f t="shared" si="18"/>
        <v>0</v>
      </c>
      <c r="AA31" s="28">
        <f t="shared" si="18"/>
        <v>0</v>
      </c>
      <c r="AB31" s="28">
        <f t="shared" si="18"/>
        <v>0</v>
      </c>
      <c r="AC31" s="28">
        <f t="shared" si="18"/>
        <v>0</v>
      </c>
      <c r="AD31" s="28">
        <f t="shared" si="18"/>
        <v>0</v>
      </c>
      <c r="AE31" s="28">
        <f t="shared" si="18"/>
        <v>0</v>
      </c>
      <c r="AF31" s="28">
        <f t="shared" si="18"/>
        <v>0</v>
      </c>
      <c r="AG31" s="28">
        <f t="shared" si="18"/>
        <v>0</v>
      </c>
      <c r="AH31" s="3">
        <f t="shared" si="4"/>
        <v>3300</v>
      </c>
      <c r="AI31" s="3">
        <f t="shared" si="5"/>
        <v>7896</v>
      </c>
      <c r="AJ31" s="3">
        <f t="shared" si="5"/>
        <v>5136</v>
      </c>
      <c r="AK31" s="3">
        <f t="shared" si="5"/>
        <v>7896</v>
      </c>
    </row>
    <row r="32" spans="1:37" ht="24.75" customHeight="1" x14ac:dyDescent="0.2">
      <c r="A32" s="67" t="s">
        <v>13</v>
      </c>
      <c r="B32" s="68"/>
      <c r="C32" s="69"/>
      <c r="D32" s="28">
        <f t="shared" ref="D32:O32" si="19">D15+D26</f>
        <v>398100</v>
      </c>
      <c r="E32" s="28">
        <f t="shared" si="19"/>
        <v>404829</v>
      </c>
      <c r="F32" s="28">
        <f t="shared" si="19"/>
        <v>248337</v>
      </c>
      <c r="G32" s="28">
        <f t="shared" si="19"/>
        <v>404829</v>
      </c>
      <c r="H32" s="28">
        <f t="shared" si="19"/>
        <v>11900</v>
      </c>
      <c r="I32" s="28">
        <f t="shared" si="19"/>
        <v>18493</v>
      </c>
      <c r="J32" s="28">
        <f t="shared" si="19"/>
        <v>16611</v>
      </c>
      <c r="K32" s="28">
        <f t="shared" si="19"/>
        <v>18493</v>
      </c>
      <c r="L32" s="28">
        <f t="shared" si="19"/>
        <v>0</v>
      </c>
      <c r="M32" s="28">
        <f t="shared" si="19"/>
        <v>35025</v>
      </c>
      <c r="N32" s="28">
        <f t="shared" si="19"/>
        <v>39300</v>
      </c>
      <c r="O32" s="28">
        <f t="shared" si="19"/>
        <v>35025</v>
      </c>
      <c r="P32" s="3">
        <f t="shared" si="2"/>
        <v>410000</v>
      </c>
      <c r="Q32" s="3">
        <f t="shared" si="3"/>
        <v>458347</v>
      </c>
      <c r="R32" s="3">
        <f t="shared" si="12"/>
        <v>304248</v>
      </c>
      <c r="S32" s="3">
        <f t="shared" si="12"/>
        <v>458347</v>
      </c>
      <c r="T32" s="67" t="s">
        <v>15</v>
      </c>
      <c r="U32" s="69"/>
      <c r="V32" s="28">
        <f t="shared" ref="V32:AG32" si="20">V15+V26</f>
        <v>455000</v>
      </c>
      <c r="W32" s="28">
        <f t="shared" si="20"/>
        <v>528502</v>
      </c>
      <c r="X32" s="28">
        <f t="shared" si="20"/>
        <v>300976</v>
      </c>
      <c r="Y32" s="28">
        <f t="shared" si="20"/>
        <v>528502</v>
      </c>
      <c r="Z32" s="28">
        <f t="shared" si="20"/>
        <v>5000</v>
      </c>
      <c r="AA32" s="28">
        <f t="shared" si="20"/>
        <v>8630</v>
      </c>
      <c r="AB32" s="28">
        <f t="shared" si="20"/>
        <v>7710</v>
      </c>
      <c r="AC32" s="28">
        <f t="shared" si="20"/>
        <v>8630</v>
      </c>
      <c r="AD32" s="28">
        <f t="shared" si="20"/>
        <v>0</v>
      </c>
      <c r="AE32" s="28">
        <f t="shared" si="20"/>
        <v>37725</v>
      </c>
      <c r="AF32" s="28">
        <f t="shared" si="20"/>
        <v>24540</v>
      </c>
      <c r="AG32" s="28">
        <f t="shared" si="20"/>
        <v>37725</v>
      </c>
      <c r="AH32" s="3">
        <f t="shared" si="4"/>
        <v>460000</v>
      </c>
      <c r="AI32" s="3">
        <f t="shared" si="5"/>
        <v>574857</v>
      </c>
      <c r="AJ32" s="3">
        <f t="shared" si="5"/>
        <v>333226</v>
      </c>
      <c r="AK32" s="3">
        <f t="shared" si="5"/>
        <v>574857</v>
      </c>
    </row>
    <row r="33" spans="1:37" s="20" customFormat="1" ht="24" customHeight="1" x14ac:dyDescent="0.2">
      <c r="A33" s="67" t="s">
        <v>12</v>
      </c>
      <c r="B33" s="68"/>
      <c r="C33" s="69"/>
      <c r="D33" s="28">
        <f t="shared" ref="D33:O33" si="21">D21+D31</f>
        <v>798100</v>
      </c>
      <c r="E33" s="28">
        <f t="shared" si="21"/>
        <v>871339</v>
      </c>
      <c r="F33" s="28">
        <f t="shared" si="21"/>
        <v>544691</v>
      </c>
      <c r="G33" s="28">
        <f t="shared" si="21"/>
        <v>871339</v>
      </c>
      <c r="H33" s="28">
        <f t="shared" si="21"/>
        <v>11900</v>
      </c>
      <c r="I33" s="28">
        <f t="shared" si="21"/>
        <v>18493</v>
      </c>
      <c r="J33" s="28">
        <f t="shared" si="21"/>
        <v>16611</v>
      </c>
      <c r="K33" s="28">
        <f t="shared" si="21"/>
        <v>18493</v>
      </c>
      <c r="L33" s="28">
        <f t="shared" si="21"/>
        <v>0</v>
      </c>
      <c r="M33" s="28">
        <f t="shared" si="21"/>
        <v>35025</v>
      </c>
      <c r="N33" s="28">
        <f t="shared" si="21"/>
        <v>39300</v>
      </c>
      <c r="O33" s="28">
        <f t="shared" si="21"/>
        <v>35025</v>
      </c>
      <c r="P33" s="3">
        <f t="shared" si="2"/>
        <v>810000</v>
      </c>
      <c r="Q33" s="3">
        <f t="shared" si="3"/>
        <v>924857</v>
      </c>
      <c r="R33" s="3">
        <f t="shared" si="12"/>
        <v>600602</v>
      </c>
      <c r="S33" s="3">
        <f t="shared" si="12"/>
        <v>924857</v>
      </c>
      <c r="T33" s="21" t="s">
        <v>14</v>
      </c>
      <c r="U33" s="21"/>
      <c r="V33" s="28">
        <f t="shared" ref="V33:AG33" si="22">V21+V31</f>
        <v>805000</v>
      </c>
      <c r="W33" s="28">
        <f t="shared" si="22"/>
        <v>878502</v>
      </c>
      <c r="X33" s="28">
        <f t="shared" si="22"/>
        <v>480820</v>
      </c>
      <c r="Y33" s="28">
        <f t="shared" si="22"/>
        <v>878502</v>
      </c>
      <c r="Z33" s="28">
        <f t="shared" si="22"/>
        <v>5000</v>
      </c>
      <c r="AA33" s="28">
        <f t="shared" si="22"/>
        <v>8630</v>
      </c>
      <c r="AB33" s="28">
        <f t="shared" si="22"/>
        <v>7710</v>
      </c>
      <c r="AC33" s="28">
        <f t="shared" si="22"/>
        <v>8630</v>
      </c>
      <c r="AD33" s="28">
        <f t="shared" si="22"/>
        <v>0</v>
      </c>
      <c r="AE33" s="28">
        <f t="shared" si="22"/>
        <v>37725</v>
      </c>
      <c r="AF33" s="28">
        <f t="shared" si="22"/>
        <v>24540</v>
      </c>
      <c r="AG33" s="28">
        <f t="shared" si="22"/>
        <v>37725</v>
      </c>
      <c r="AH33" s="3">
        <f t="shared" si="4"/>
        <v>810000</v>
      </c>
      <c r="AI33" s="3">
        <f t="shared" si="5"/>
        <v>924857</v>
      </c>
      <c r="AJ33" s="3">
        <f t="shared" si="5"/>
        <v>513070</v>
      </c>
      <c r="AK33" s="3">
        <f t="shared" si="5"/>
        <v>924857</v>
      </c>
    </row>
    <row r="37" spans="1:37" x14ac:dyDescent="0.2">
      <c r="U37" s="14"/>
      <c r="V37" s="15"/>
      <c r="W37" s="15"/>
      <c r="X37" s="15"/>
      <c r="Y37" s="15"/>
      <c r="Z37" s="16"/>
      <c r="AA37" s="16"/>
      <c r="AB37" s="16"/>
      <c r="AC37" s="16"/>
      <c r="AD37" s="16"/>
      <c r="AE37" s="16"/>
      <c r="AF37" s="16"/>
      <c r="AG37" s="16"/>
    </row>
  </sheetData>
  <mergeCells count="62">
    <mergeCell ref="T5:AK5"/>
    <mergeCell ref="A5:S5"/>
    <mergeCell ref="H6:K6"/>
    <mergeCell ref="D6:G6"/>
    <mergeCell ref="V6:Y6"/>
    <mergeCell ref="Z6:AC6"/>
    <mergeCell ref="AD6:AG6"/>
    <mergeCell ref="AH6:AK6"/>
    <mergeCell ref="P6:S6"/>
    <mergeCell ref="L6:O6"/>
    <mergeCell ref="A6:C7"/>
    <mergeCell ref="T6:U7"/>
    <mergeCell ref="T29:U29"/>
    <mergeCell ref="A28:C28"/>
    <mergeCell ref="T30:U30"/>
    <mergeCell ref="T28:U28"/>
    <mergeCell ref="A30:C30"/>
    <mergeCell ref="T8:U8"/>
    <mergeCell ref="A8:C8"/>
    <mergeCell ref="A33:C33"/>
    <mergeCell ref="A25:C25"/>
    <mergeCell ref="A29:C29"/>
    <mergeCell ref="T26:U26"/>
    <mergeCell ref="T32:U32"/>
    <mergeCell ref="T31:U31"/>
    <mergeCell ref="A26:C26"/>
    <mergeCell ref="A27:C27"/>
    <mergeCell ref="A32:C32"/>
    <mergeCell ref="T25:U25"/>
    <mergeCell ref="A31:C31"/>
    <mergeCell ref="T27:U27"/>
    <mergeCell ref="T24:U24"/>
    <mergeCell ref="T19:U19"/>
    <mergeCell ref="T15:U15"/>
    <mergeCell ref="A18:C18"/>
    <mergeCell ref="T18:U18"/>
    <mergeCell ref="A14:C14"/>
    <mergeCell ref="A15:C15"/>
    <mergeCell ref="A24:C24"/>
    <mergeCell ref="T16:U16"/>
    <mergeCell ref="A17:C17"/>
    <mergeCell ref="T20:U20"/>
    <mergeCell ref="A23:C23"/>
    <mergeCell ref="A22:C22"/>
    <mergeCell ref="A20:C20"/>
    <mergeCell ref="A19:C19"/>
    <mergeCell ref="AH1:AL1"/>
    <mergeCell ref="T12:U12"/>
    <mergeCell ref="A12:C12"/>
    <mergeCell ref="A16:C16"/>
    <mergeCell ref="T17:U17"/>
    <mergeCell ref="T13:U13"/>
    <mergeCell ref="A13:C13"/>
    <mergeCell ref="T10:U10"/>
    <mergeCell ref="A10:C10"/>
    <mergeCell ref="A11:C11"/>
    <mergeCell ref="T9:U9"/>
    <mergeCell ref="T11:U11"/>
    <mergeCell ref="A9:C9"/>
    <mergeCell ref="A2:AH2"/>
    <mergeCell ref="A3:AH3"/>
    <mergeCell ref="T14:U14"/>
  </mergeCells>
  <phoneticPr fontId="0" type="noConversion"/>
  <pageMargins left="0.59055118110236227" right="0.43307086614173229" top="0.35433070866141736" bottom="0.27559055118110237" header="0.43307086614173229" footer="0.51181102362204722"/>
  <pageSetup paperSize="8" scale="80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2014-11-11T09:38:48Z</cp:lastPrinted>
  <dcterms:created xsi:type="dcterms:W3CDTF">2012-02-10T12:31:57Z</dcterms:created>
  <dcterms:modified xsi:type="dcterms:W3CDTF">2015-07-23T08:26:04Z</dcterms:modified>
</cp:coreProperties>
</file>