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8310" firstSheet="6" activeTab="10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.int.bev-kiad" sheetId="5" r:id="rId5"/>
    <sheet name="5.mell-felh.bev-kiad" sheetId="6" r:id="rId6"/>
    <sheet name="6.mell.pénze.vált." sheetId="7" r:id="rId7"/>
    <sheet name="7.mell.kvetett tám." sheetId="8" r:id="rId8"/>
    <sheet name="8.mell.maradvány" sheetId="9" r:id="rId9"/>
    <sheet name="9.mell.stab." sheetId="10" r:id="rId10"/>
    <sheet name="10.mell.vagyon" sheetId="11" r:id="rId11"/>
  </sheets>
  <calcPr calcId="124519"/>
</workbook>
</file>

<file path=xl/calcChain.xml><?xml version="1.0" encoding="utf-8"?>
<calcChain xmlns="http://schemas.openxmlformats.org/spreadsheetml/2006/main">
  <c r="C141" i="11"/>
  <c r="C84"/>
  <c r="B18" i="10"/>
  <c r="C18"/>
  <c r="D18"/>
  <c r="E18"/>
  <c r="E17" i="9"/>
  <c r="E18"/>
  <c r="E19"/>
  <c r="E20"/>
  <c r="E21"/>
  <c r="E15"/>
  <c r="E16"/>
  <c r="E13"/>
  <c r="E14"/>
  <c r="E11"/>
  <c r="E12"/>
  <c r="B34" i="7"/>
  <c r="D57" i="6"/>
  <c r="D48"/>
  <c r="C57"/>
  <c r="C48"/>
  <c r="I52" i="4"/>
  <c r="E19"/>
  <c r="E52"/>
  <c r="I19"/>
  <c r="I15"/>
  <c r="E15"/>
  <c r="D64" i="3"/>
  <c r="D60"/>
  <c r="D54"/>
  <c r="D49"/>
  <c r="D44"/>
  <c r="D28"/>
  <c r="D18"/>
  <c r="B60"/>
  <c r="C60"/>
  <c r="B54"/>
  <c r="C54"/>
  <c r="B49"/>
  <c r="C49"/>
  <c r="B44"/>
  <c r="C44"/>
  <c r="B28"/>
  <c r="C28"/>
  <c r="B18"/>
  <c r="C18"/>
  <c r="D21" i="2"/>
  <c r="B21"/>
  <c r="C21"/>
  <c r="D50" i="1"/>
  <c r="C50"/>
  <c r="B50"/>
  <c r="D49"/>
  <c r="C49"/>
  <c r="B49"/>
  <c r="E34"/>
  <c r="C13"/>
  <c r="D13"/>
  <c r="B13"/>
  <c r="E9" i="2" l="1"/>
  <c r="E10"/>
  <c r="E11"/>
  <c r="E12"/>
  <c r="E13"/>
  <c r="E14"/>
  <c r="E15"/>
  <c r="E16"/>
  <c r="E19"/>
  <c r="E20"/>
  <c r="E21"/>
  <c r="E8"/>
  <c r="E17"/>
  <c r="E12" i="1"/>
  <c r="E13"/>
  <c r="E19"/>
  <c r="E20"/>
  <c r="E21"/>
  <c r="E22"/>
  <c r="E23"/>
  <c r="E25"/>
  <c r="E26"/>
  <c r="E27"/>
  <c r="E28"/>
  <c r="E29"/>
  <c r="E30"/>
  <c r="E31"/>
  <c r="E32"/>
  <c r="E33"/>
  <c r="E35"/>
  <c r="E36"/>
  <c r="E37"/>
  <c r="E38"/>
  <c r="E40"/>
  <c r="E41"/>
  <c r="E42"/>
  <c r="E43"/>
  <c r="E45"/>
  <c r="E46"/>
  <c r="E48"/>
  <c r="E49"/>
  <c r="E51"/>
  <c r="E11"/>
  <c r="E50"/>
  <c r="E44"/>
  <c r="E23" i="2" l="1"/>
</calcChain>
</file>

<file path=xl/sharedStrings.xml><?xml version="1.0" encoding="utf-8"?>
<sst xmlns="http://schemas.openxmlformats.org/spreadsheetml/2006/main" count="611" uniqueCount="418">
  <si>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</si>
  <si>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</si>
  <si>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</si>
  <si>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</si>
  <si>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</si>
  <si>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</si>
  <si>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</si>
  <si>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</si>
  <si>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</si>
  <si>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</si>
  <si>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</si>
  <si>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</si>
  <si>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</si>
  <si>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</si>
  <si>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</si>
  <si>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</si>
  <si>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</si>
  <si>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</si>
  <si>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</si>
  <si>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</si>
  <si>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</si>
  <si>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</si>
  <si>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</si>
  <si>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</si>
  <si>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</si>
  <si>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</si>
  <si>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</si>
  <si>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</si>
  <si>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</si>
  <si>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</si>
  <si>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</si>
  <si>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</si>
  <si>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</si>
  <si>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</si>
  <si>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</si>
  <si>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</si>
  <si>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</si>
  <si>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</si>
  <si>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</si>
  <si>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</si>
  <si>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</si>
  <si>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</si>
  <si>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</si>
  <si>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Talajterhelési díj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</si>
  <si>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</si>
  <si>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</si>
  <si>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</si>
  <si>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</si>
  <si>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</si>
  <si>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kamatbevételek</t>
  </si>
  <si>
    <t>Egyéb működési 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</si>
  <si>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</si>
  <si>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</si>
  <si>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</si>
  <si>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</si>
  <si>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</si>
  <si>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</si>
  <si>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</si>
  <si>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</si>
  <si>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</si>
  <si>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</si>
  <si>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</si>
  <si>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</si>
  <si>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</si>
  <si>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</si>
  <si>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</si>
  <si>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</si>
  <si>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</si>
  <si>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</si>
  <si>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óvodai nevelés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</si>
  <si>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</si>
  <si>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</si>
  <si>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</si>
  <si>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</si>
  <si>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</si>
  <si>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</si>
  <si>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</si>
  <si>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</si>
  <si>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</si>
  <si>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</si>
  <si>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</si>
  <si>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</si>
  <si>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</si>
  <si>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</si>
  <si>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</si>
  <si>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</si>
  <si>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</si>
  <si>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</si>
  <si>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</si>
  <si>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</si>
  <si>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</si>
  <si>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</si>
  <si>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</si>
  <si>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</si>
  <si>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</si>
  <si>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</si>
  <si>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</si>
  <si>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>Császári Nyitnikék Óvoda</t>
  </si>
  <si>
    <t>Bevétel megnevezése</t>
  </si>
  <si>
    <t>Működési támogatások államháztartáson belülről</t>
  </si>
  <si>
    <t>Maradvány igénybevétele</t>
  </si>
  <si>
    <t>Központi, Irányítószervi támogatás</t>
  </si>
  <si>
    <t>Kiadás megnevezése</t>
  </si>
  <si>
    <t>Finanszírozás kiadások</t>
  </si>
  <si>
    <t>Kiadások mindösszesen</t>
  </si>
  <si>
    <t>Császári Közös Önkormányzati Hivatal</t>
  </si>
  <si>
    <t xml:space="preserve">Felújítások </t>
  </si>
  <si>
    <t>Felújítások összesen</t>
  </si>
  <si>
    <t>Felhalm.célú pénzeszköz átadás háztartásoknak</t>
  </si>
  <si>
    <t>Felhalmozási célú  támogatások ÁH-on belülről</t>
  </si>
  <si>
    <t>Ingatlanok értékesítés</t>
  </si>
  <si>
    <t>Felhalmozási célú bevételek összesen</t>
  </si>
  <si>
    <t>Felhalmozási célú kiadások összesen</t>
  </si>
  <si>
    <t>Tárgyévi saját bevételek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</si>
  <si>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</si>
  <si>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</si>
  <si>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</si>
  <si>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</si>
  <si>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</si>
  <si>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+ letéti számla</t>
  </si>
  <si>
    <t>Összeg</t>
  </si>
  <si>
    <t>Költségvetési elszámolási számlák</t>
  </si>
  <si>
    <t>Állami hozzájárulás számla</t>
  </si>
  <si>
    <t>Közfoglalkoztatási támogatás számla</t>
  </si>
  <si>
    <t>Rövid lejáratú betétek</t>
  </si>
  <si>
    <t>Vizi-közmű lebony. Számla</t>
  </si>
  <si>
    <t>Pénztárak</t>
  </si>
  <si>
    <t>Letéti számla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</si>
  <si>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</si>
  <si>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</si>
  <si>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</si>
  <si>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</si>
  <si>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</si>
  <si>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</si>
  <si>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</si>
  <si>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</si>
  <si>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</si>
  <si>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</si>
  <si>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</si>
  <si>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</si>
  <si>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</si>
  <si>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</si>
  <si>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</si>
  <si>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</si>
  <si>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</si>
  <si>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</si>
  <si>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</si>
  <si>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</si>
  <si>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</si>
  <si>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</si>
  <si>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Császár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</si>
  <si>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</si>
  <si>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</si>
  <si>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</si>
  <si>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</si>
  <si>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</si>
  <si>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</si>
  <si>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</si>
  <si>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</si>
  <si>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Felhalm.célú visszatérítendő tám. Áh-on belülről</t>
  </si>
  <si>
    <t>ÁH-on belüli megelőlegezések visszafizetése</t>
  </si>
  <si>
    <t>- gyermekétkeztetés</t>
  </si>
  <si>
    <t>- város és községgazdálkodási feladatok</t>
  </si>
  <si>
    <t>- igazgatási tevékenység</t>
  </si>
  <si>
    <t>- család és nővédelmi eü.gondozás</t>
  </si>
  <si>
    <t>- közműv.intézmény működtetése</t>
  </si>
  <si>
    <t>- fogorvosi alapellátás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</si>
  <si>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</si>
  <si>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</si>
  <si>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</si>
  <si>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</si>
  <si>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</si>
  <si>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</si>
  <si>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</si>
  <si>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szökőkút szivattyú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</si>
  <si>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</si>
  <si>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</si>
  <si>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</si>
  <si>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</si>
  <si>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</si>
  <si>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Kimutatás Császár Község Önkormányzat vagyonáról</t>
  </si>
  <si>
    <t>Forgalomképtelen vagyon</t>
  </si>
  <si>
    <t>Helyrajzi szám</t>
  </si>
  <si>
    <t>13/2</t>
  </si>
  <si>
    <t>138</t>
  </si>
  <si>
    <t>190</t>
  </si>
  <si>
    <t>229/1</t>
  </si>
  <si>
    <t>310</t>
  </si>
  <si>
    <t>313</t>
  </si>
  <si>
    <t>336</t>
  </si>
  <si>
    <t>372</t>
  </si>
  <si>
    <t>373</t>
  </si>
  <si>
    <t>382</t>
  </si>
  <si>
    <t>387</t>
  </si>
  <si>
    <t>389</t>
  </si>
  <si>
    <t>438</t>
  </si>
  <si>
    <t>440</t>
  </si>
  <si>
    <t>533</t>
  </si>
  <si>
    <t>553/1</t>
  </si>
  <si>
    <t>553/3</t>
  </si>
  <si>
    <t>553/4</t>
  </si>
  <si>
    <t>554</t>
  </si>
  <si>
    <t>568</t>
  </si>
  <si>
    <t>588</t>
  </si>
  <si>
    <t>593</t>
  </si>
  <si>
    <t>597</t>
  </si>
  <si>
    <t>616</t>
  </si>
  <si>
    <t>636</t>
  </si>
  <si>
    <t>663</t>
  </si>
  <si>
    <t>664</t>
  </si>
  <si>
    <t>739</t>
  </si>
  <si>
    <t>746/1</t>
  </si>
  <si>
    <t>795</t>
  </si>
  <si>
    <t>819</t>
  </si>
  <si>
    <t>881</t>
  </si>
  <si>
    <t>885</t>
  </si>
  <si>
    <t>963</t>
  </si>
  <si>
    <t>980</t>
  </si>
  <si>
    <t>2070</t>
  </si>
  <si>
    <t>2071</t>
  </si>
  <si>
    <t>2153</t>
  </si>
  <si>
    <t>2466</t>
  </si>
  <si>
    <t>2542</t>
  </si>
  <si>
    <t>054/2</t>
  </si>
  <si>
    <t>0113/3</t>
  </si>
  <si>
    <t>0113/7</t>
  </si>
  <si>
    <t>0116/3</t>
  </si>
  <si>
    <t>0137/2</t>
  </si>
  <si>
    <t>0141/6</t>
  </si>
  <si>
    <t>0387/4</t>
  </si>
  <si>
    <t>0520/1</t>
  </si>
  <si>
    <t>027</t>
  </si>
  <si>
    <t>030</t>
  </si>
  <si>
    <t>032</t>
  </si>
  <si>
    <t>0115</t>
  </si>
  <si>
    <t>0145</t>
  </si>
  <si>
    <t>0152</t>
  </si>
  <si>
    <t>0185</t>
  </si>
  <si>
    <t>0527</t>
  </si>
  <si>
    <t>közút Jókai utca</t>
  </si>
  <si>
    <t>árok</t>
  </si>
  <si>
    <t xml:space="preserve">közút </t>
  </si>
  <si>
    <t>közterület</t>
  </si>
  <si>
    <t>belterületi út</t>
  </si>
  <si>
    <t>Ravatalozó / idegen terület</t>
  </si>
  <si>
    <t>közút</t>
  </si>
  <si>
    <t>Emlékmű</t>
  </si>
  <si>
    <t>csatorna</t>
  </si>
  <si>
    <t>földút</t>
  </si>
  <si>
    <t>üzemi út</t>
  </si>
  <si>
    <t>makki temető</t>
  </si>
  <si>
    <t>közút /Karpatus/</t>
  </si>
  <si>
    <t>Bruttó érték Eft</t>
  </si>
  <si>
    <t>Korlátozottan forgalomképes</t>
  </si>
  <si>
    <t>153</t>
  </si>
  <si>
    <t>154</t>
  </si>
  <si>
    <t>155</t>
  </si>
  <si>
    <t>484</t>
  </si>
  <si>
    <t>494</t>
  </si>
  <si>
    <t>769</t>
  </si>
  <si>
    <t>032/100</t>
  </si>
  <si>
    <t>0321/2</t>
  </si>
  <si>
    <t>0324/8</t>
  </si>
  <si>
    <t>0385/3</t>
  </si>
  <si>
    <t>Csecsemővédő és Filmszínház</t>
  </si>
  <si>
    <t>orvosi rendelő</t>
  </si>
  <si>
    <t>Községháza, fogászat</t>
  </si>
  <si>
    <t>Óvoda és konyha</t>
  </si>
  <si>
    <t>Általános Iskola</t>
  </si>
  <si>
    <t>Kultúrház</t>
  </si>
  <si>
    <t>szennyvíztisztító és csatornahálózat</t>
  </si>
  <si>
    <t>sporttelep</t>
  </si>
  <si>
    <t>tűzoltószertár</t>
  </si>
  <si>
    <t>gyepterület</t>
  </si>
  <si>
    <t>Forgalomképes</t>
  </si>
  <si>
    <t>10</t>
  </si>
  <si>
    <t>229/15</t>
  </si>
  <si>
    <t>301</t>
  </si>
  <si>
    <t>302</t>
  </si>
  <si>
    <t>311</t>
  </si>
  <si>
    <t>399</t>
  </si>
  <si>
    <t>401</t>
  </si>
  <si>
    <t>402</t>
  </si>
  <si>
    <t>410</t>
  </si>
  <si>
    <t>490</t>
  </si>
  <si>
    <t>492</t>
  </si>
  <si>
    <t>525</t>
  </si>
  <si>
    <t>526</t>
  </si>
  <si>
    <t>586</t>
  </si>
  <si>
    <t>591</t>
  </si>
  <si>
    <t>662</t>
  </si>
  <si>
    <t>726</t>
  </si>
  <si>
    <t>817</t>
  </si>
  <si>
    <t>817/2</t>
  </si>
  <si>
    <t>818</t>
  </si>
  <si>
    <t>820/4</t>
  </si>
  <si>
    <t>961/2</t>
  </si>
  <si>
    <t>979/1</t>
  </si>
  <si>
    <t>2136</t>
  </si>
  <si>
    <t>2532</t>
  </si>
  <si>
    <t>2550</t>
  </si>
  <si>
    <t>2558</t>
  </si>
  <si>
    <t>2619</t>
  </si>
  <si>
    <t>026/2</t>
  </si>
  <si>
    <t>029/10</t>
  </si>
  <si>
    <t>029/13</t>
  </si>
  <si>
    <t>029/17</t>
  </si>
  <si>
    <t>029/31</t>
  </si>
  <si>
    <t>029/32</t>
  </si>
  <si>
    <t>029/38</t>
  </si>
  <si>
    <t>0324/7</t>
  </si>
  <si>
    <t>0324/9</t>
  </si>
  <si>
    <t>0341/41</t>
  </si>
  <si>
    <t>0421/12</t>
  </si>
  <si>
    <t>0425/1</t>
  </si>
  <si>
    <t>0425/3</t>
  </si>
  <si>
    <t>0425/5</t>
  </si>
  <si>
    <t>0425/6</t>
  </si>
  <si>
    <t>0428</t>
  </si>
  <si>
    <t>0430</t>
  </si>
  <si>
    <t>0439/5</t>
  </si>
  <si>
    <t>0490/5</t>
  </si>
  <si>
    <t>0524/3</t>
  </si>
  <si>
    <t>0526</t>
  </si>
  <si>
    <t>0528/1</t>
  </si>
  <si>
    <t>0533/2</t>
  </si>
  <si>
    <t>Jókai u. park</t>
  </si>
  <si>
    <t>beépített terület</t>
  </si>
  <si>
    <t>Kossuth liget</t>
  </si>
  <si>
    <t>lakóház</t>
  </si>
  <si>
    <t>beépítetlen terület</t>
  </si>
  <si>
    <t>lakás</t>
  </si>
  <si>
    <t>garázs</t>
  </si>
  <si>
    <t>polgárvédelmi raktár</t>
  </si>
  <si>
    <t>szőlő, gazdasági épület(Újszőlő)</t>
  </si>
  <si>
    <t>szőlő</t>
  </si>
  <si>
    <t>szántó, kert</t>
  </si>
  <si>
    <t>kert</t>
  </si>
  <si>
    <t>gyep, legelő</t>
  </si>
  <si>
    <t>dögtér</t>
  </si>
  <si>
    <t>szántó</t>
  </si>
  <si>
    <t>gyep</t>
  </si>
  <si>
    <t>Egresi rét (gyep)</t>
  </si>
  <si>
    <t>legelő, erdő (Egresi rét)</t>
  </si>
  <si>
    <t>gyep (Egresi rét vége)</t>
  </si>
  <si>
    <t>anyagbánya (Karpatus)</t>
  </si>
  <si>
    <t>szőlő (Kopaszhegy)</t>
  </si>
  <si>
    <t>Vásártér</t>
  </si>
  <si>
    <t>víztározó, kivett agyaggödör</t>
  </si>
  <si>
    <t>összesen</t>
  </si>
  <si>
    <t>Önkormányzati vagyon mindösszesen</t>
  </si>
  <si>
    <t>Császár Község Önkormányzat 2016. évi költségvetési mérlege</t>
  </si>
  <si>
    <t>2016 évi eredeti előirányzat</t>
  </si>
  <si>
    <t>Általános forgalmi adó visszatérítése</t>
  </si>
  <si>
    <t>Részesedések értékesítése</t>
  </si>
  <si>
    <t>2016. évi eredeti előirányzat</t>
  </si>
  <si>
    <t>Finanszírozási kiadások</t>
  </si>
  <si>
    <t>Császár Község Önkormányzat 2016. évi kiadásainak alakulása feladatonként</t>
  </si>
  <si>
    <t>2016 évi eredeti ei.</t>
  </si>
  <si>
    <t>Elvonások és befizetések</t>
  </si>
  <si>
    <t>Császár Község Önkormányzat 2016. évi működési mérlege</t>
  </si>
  <si>
    <t>Előző évi pénzmaradvány igénybe vétele</t>
  </si>
  <si>
    <t>Császár Község Önkormányzat 2016. évi felhalmozási mérlege</t>
  </si>
  <si>
    <t>Az önkormányzat által irányított szervek 2016. évi költségvetési mérlege</t>
  </si>
  <si>
    <t>Császár Község Önkormányzat 2016. évi felhalmozási célú bevételei</t>
  </si>
  <si>
    <t>2016. évi eredeti ei.</t>
  </si>
  <si>
    <t>Császár Község Önkormányzat 2016. évi felhalmozási célú kiadásai</t>
  </si>
  <si>
    <t>Felhalm.célú önkormányzati támogatások</t>
  </si>
  <si>
    <t>Felhalm. Célú visszatérítendő tám.visszatérülése</t>
  </si>
  <si>
    <t>Pénzkészlet változások 2016. évben</t>
  </si>
  <si>
    <t>konyhai eszközök</t>
  </si>
  <si>
    <t>számítástechnikai eszköz, szotver beszerzése</t>
  </si>
  <si>
    <t>óvoda - porszívó, szönyegek</t>
  </si>
  <si>
    <t>irodabútor, irodai székek</t>
  </si>
  <si>
    <t>traktor vontatta fűkasza</t>
  </si>
  <si>
    <t>betonkeverő</t>
  </si>
  <si>
    <t>telefon</t>
  </si>
  <si>
    <t>kerékpár+utánfutó</t>
  </si>
  <si>
    <t>kerékpár (szoc.gondozó)</t>
  </si>
  <si>
    <t>fagyasztóláda</t>
  </si>
  <si>
    <t>Stihl magassági ágvágó</t>
  </si>
  <si>
    <t>villanybojler (tűzoltó szertár)</t>
  </si>
  <si>
    <t>gázbojler (konyha)</t>
  </si>
  <si>
    <t>paraván (Műv.Hűz)</t>
  </si>
  <si>
    <t>szivattyú-csatornaműhöz</t>
  </si>
  <si>
    <t>játszótér kerítés</t>
  </si>
  <si>
    <t>0387/43 ingatlan megvásárlása</t>
  </si>
  <si>
    <t>Széchenyi u. 1/c lakás felújítása</t>
  </si>
  <si>
    <t>Tűzoltó szertár áram és víz csatlakozás</t>
  </si>
  <si>
    <t>Sportöltöző áram csatlakozás</t>
  </si>
  <si>
    <t>Kisfaludy u. 7. kerítés</t>
  </si>
  <si>
    <t>iskola üvegfal kiváltása</t>
  </si>
  <si>
    <t>Kossuth u. járda felújítás</t>
  </si>
  <si>
    <t>orvosi rendelő garázsajtó</t>
  </si>
  <si>
    <t xml:space="preserve"> kandalló,hősugárzó,karácsonyi világítás,porszívók</t>
  </si>
  <si>
    <t>Bankszámlák, pénztárak egyenlege 2016. december 31-én</t>
  </si>
  <si>
    <t>Császár Község Önkormányzata</t>
  </si>
  <si>
    <t>2016. év tény</t>
  </si>
  <si>
    <t>2017. évi terv</t>
  </si>
  <si>
    <t>2019. évi terv</t>
  </si>
  <si>
    <t>2018. évi terv</t>
  </si>
  <si>
    <t>Tűzoltó szertár előtti terület</t>
  </si>
  <si>
    <t>Belterületi út</t>
  </si>
  <si>
    <t>lakóház Széchenyi u.1/c</t>
  </si>
  <si>
    <t>567/2</t>
  </si>
  <si>
    <t>0387/43</t>
  </si>
  <si>
    <t>nádas. Külterület</t>
  </si>
  <si>
    <t>1. melléklet a 5/2017.(IV.28.) önkormányzati rendelethez</t>
  </si>
  <si>
    <t>1. melléklet a 5/2017. (IV.28.) önkormányzati rendelethez</t>
  </si>
  <si>
    <t>2. melléklet a 5/2017. (IV.28.) önkormányzati rendelethez</t>
  </si>
  <si>
    <t>3. melléklet a 5/2017.(IV.28.) önkormányzati rendelethez</t>
  </si>
  <si>
    <t>4. melléklet a 5/2017.(IV.28.) önkormányzati rendelethez</t>
  </si>
  <si>
    <t>5.melléklet a 5/2017.(IV.28.)önkormányzati rendelethez</t>
  </si>
  <si>
    <t>6. melléklet a 5/2017.(IV.28.)önkormányzati rendelethez</t>
  </si>
  <si>
    <t>7. melléklet a 5/2017.(IV.28.) önkormányzati rendelethez</t>
  </si>
  <si>
    <t>8.melléklet a  5/2017.(IV.28.) önkormányzati rendelethez</t>
  </si>
  <si>
    <t>9.melléklet a 5/2017.(IV.28.)önkormányzati rendelethez</t>
  </si>
  <si>
    <t>10. melléklet a  5/2017. (IV.28.) önkormányzati rendelethez</t>
  </si>
</sst>
</file>

<file path=xl/styles.xml><?xml version="1.0" encoding="utf-8"?>
<styleSheet xmlns="http://schemas.openxmlformats.org/spreadsheetml/2006/main">
  <fonts count="29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6">
    <xf numFmtId="0" fontId="0" fillId="0" borderId="0" xfId="0"/>
    <xf numFmtId="0" fontId="0" fillId="0" borderId="0" xfId="0" applyBorder="1"/>
    <xf numFmtId="49" fontId="0" fillId="0" borderId="0" xfId="0" applyNumberFormat="1"/>
    <xf numFmtId="0" fontId="15" fillId="0" borderId="0" xfId="0" applyFont="1"/>
    <xf numFmtId="0" fontId="0" fillId="0" borderId="21" xfId="0" applyBorder="1"/>
    <xf numFmtId="0" fontId="0" fillId="0" borderId="15" xfId="0" applyBorder="1"/>
    <xf numFmtId="0" fontId="19" fillId="0" borderId="1" xfId="0" applyFont="1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0" fillId="0" borderId="9" xfId="0" applyBorder="1"/>
    <xf numFmtId="0" fontId="0" fillId="0" borderId="40" xfId="0" applyBorder="1"/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 applyAlignment="1"/>
    <xf numFmtId="0" fontId="6" fillId="0" borderId="25" xfId="0" applyNumberFormat="1" applyFont="1" applyBorder="1" applyAlignment="1"/>
    <xf numFmtId="0" fontId="6" fillId="0" borderId="27" xfId="0" applyFont="1" applyBorder="1" applyAlignment="1"/>
    <xf numFmtId="0" fontId="0" fillId="0" borderId="18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6" xfId="0" applyNumberFormat="1" applyFont="1" applyBorder="1" applyAlignment="1"/>
    <xf numFmtId="0" fontId="7" fillId="0" borderId="61" xfId="0" applyFont="1" applyBorder="1" applyAlignment="1">
      <alignment horizontal="center"/>
    </xf>
    <xf numFmtId="3" fontId="0" fillId="0" borderId="21" xfId="0" applyNumberFormat="1" applyBorder="1" applyAlignment="1">
      <alignment vertical="center"/>
    </xf>
    <xf numFmtId="3" fontId="27" fillId="0" borderId="48" xfId="0" applyNumberFormat="1" applyFon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27" fillId="0" borderId="62" xfId="0" applyNumberFormat="1" applyFont="1" applyBorder="1" applyAlignment="1">
      <alignment vertical="center"/>
    </xf>
    <xf numFmtId="3" fontId="7" fillId="0" borderId="1" xfId="0" applyNumberFormat="1" applyFont="1" applyBorder="1"/>
    <xf numFmtId="49" fontId="7" fillId="0" borderId="60" xfId="0" applyNumberFormat="1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49" fontId="0" fillId="0" borderId="43" xfId="0" applyNumberFormat="1" applyBorder="1" applyAlignment="1">
      <alignment horizontal="right"/>
    </xf>
    <xf numFmtId="0" fontId="2" fillId="0" borderId="21" xfId="0" applyFont="1" applyBorder="1"/>
    <xf numFmtId="0" fontId="2" fillId="0" borderId="9" xfId="0" applyFont="1" applyBorder="1"/>
    <xf numFmtId="49" fontId="0" fillId="0" borderId="0" xfId="0" applyNumberFormat="1" applyBorder="1"/>
    <xf numFmtId="49" fontId="0" fillId="0" borderId="47" xfId="0" applyNumberFormat="1" applyBorder="1"/>
    <xf numFmtId="3" fontId="0" fillId="0" borderId="71" xfId="0" applyNumberFormat="1" applyBorder="1" applyAlignment="1">
      <alignment vertical="center"/>
    </xf>
    <xf numFmtId="3" fontId="0" fillId="0" borderId="73" xfId="0" applyNumberFormat="1" applyBorder="1" applyAlignment="1">
      <alignment vertical="center"/>
    </xf>
    <xf numFmtId="3" fontId="0" fillId="0" borderId="61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74" xfId="0" applyNumberFormat="1" applyBorder="1" applyAlignment="1">
      <alignment vertical="center"/>
    </xf>
    <xf numFmtId="3" fontId="0" fillId="0" borderId="75" xfId="0" applyNumberFormat="1" applyBorder="1" applyAlignment="1">
      <alignment vertical="center"/>
    </xf>
    <xf numFmtId="3" fontId="0" fillId="0" borderId="45" xfId="0" applyNumberFormat="1" applyFill="1" applyBorder="1" applyAlignment="1">
      <alignment vertical="center"/>
    </xf>
    <xf numFmtId="3" fontId="0" fillId="0" borderId="0" xfId="0" applyNumberFormat="1"/>
    <xf numFmtId="3" fontId="14" fillId="0" borderId="0" xfId="0" applyNumberFormat="1" applyFon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8" xfId="0" applyNumberFormat="1" applyFont="1" applyBorder="1"/>
    <xf numFmtId="3" fontId="0" fillId="0" borderId="38" xfId="0" applyNumberFormat="1" applyBorder="1"/>
    <xf numFmtId="3" fontId="0" fillId="0" borderId="18" xfId="0" applyNumberFormat="1" applyBorder="1"/>
    <xf numFmtId="3" fontId="0" fillId="0" borderId="7" xfId="0" applyNumberFormat="1" applyBorder="1"/>
    <xf numFmtId="3" fontId="0" fillId="0" borderId="26" xfId="0" applyNumberFormat="1" applyBorder="1"/>
    <xf numFmtId="3" fontId="7" fillId="0" borderId="7" xfId="0" applyNumberFormat="1" applyFont="1" applyBorder="1"/>
    <xf numFmtId="3" fontId="7" fillId="0" borderId="26" xfId="0" applyNumberFormat="1" applyFont="1" applyBorder="1"/>
    <xf numFmtId="3" fontId="4" fillId="0" borderId="7" xfId="0" applyNumberFormat="1" applyFont="1" applyBorder="1"/>
    <xf numFmtId="3" fontId="9" fillId="0" borderId="26" xfId="0" applyNumberFormat="1" applyFont="1" applyBorder="1"/>
    <xf numFmtId="3" fontId="9" fillId="0" borderId="7" xfId="0" applyNumberFormat="1" applyFont="1" applyBorder="1"/>
    <xf numFmtId="3" fontId="7" fillId="0" borderId="36" xfId="0" applyNumberFormat="1" applyFont="1" applyBorder="1"/>
    <xf numFmtId="3" fontId="0" fillId="0" borderId="26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6" xfId="0" applyNumberFormat="1" applyFont="1" applyBorder="1"/>
    <xf numFmtId="3" fontId="8" fillId="0" borderId="7" xfId="0" applyNumberFormat="1" applyFont="1" applyBorder="1"/>
    <xf numFmtId="3" fontId="6" fillId="0" borderId="36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6" xfId="0" applyNumberFormat="1" applyFont="1" applyBorder="1"/>
    <xf numFmtId="3" fontId="0" fillId="0" borderId="10" xfId="0" applyNumberFormat="1" applyFont="1" applyBorder="1"/>
    <xf numFmtId="3" fontId="0" fillId="0" borderId="38" xfId="0" applyNumberFormat="1" applyFont="1" applyBorder="1"/>
    <xf numFmtId="3" fontId="7" fillId="0" borderId="38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26" xfId="0" applyNumberFormat="1" applyFont="1" applyBorder="1"/>
    <xf numFmtId="3" fontId="3" fillId="0" borderId="7" xfId="0" applyNumberFormat="1" applyFont="1" applyBorder="1"/>
    <xf numFmtId="3" fontId="0" fillId="0" borderId="14" xfId="0" applyNumberFormat="1" applyBorder="1"/>
    <xf numFmtId="3" fontId="7" fillId="0" borderId="5" xfId="0" applyNumberFormat="1" applyFont="1" applyBorder="1"/>
    <xf numFmtId="3" fontId="0" fillId="0" borderId="36" xfId="0" applyNumberFormat="1" applyBorder="1"/>
    <xf numFmtId="3" fontId="7" fillId="0" borderId="3" xfId="0" applyNumberFormat="1" applyFont="1" applyBorder="1"/>
    <xf numFmtId="3" fontId="7" fillId="0" borderId="17" xfId="0" applyNumberFormat="1" applyFont="1" applyBorder="1"/>
    <xf numFmtId="3" fontId="7" fillId="0" borderId="16" xfId="0" applyNumberFormat="1" applyFont="1" applyBorder="1"/>
    <xf numFmtId="3" fontId="1" fillId="0" borderId="1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6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12" fillId="0" borderId="3" xfId="0" applyNumberFormat="1" applyFont="1" applyBorder="1"/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4" xfId="0" applyNumberFormat="1" applyFont="1" applyBorder="1"/>
    <xf numFmtId="3" fontId="0" fillId="0" borderId="0" xfId="0" applyNumberFormat="1" applyFont="1"/>
    <xf numFmtId="3" fontId="1" fillId="0" borderId="2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21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8" xfId="0" applyNumberFormat="1" applyFont="1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5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25" xfId="0" applyNumberFormat="1" applyFont="1" applyBorder="1" applyAlignment="1">
      <alignment vertical="center"/>
    </xf>
    <xf numFmtId="3" fontId="0" fillId="0" borderId="17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3" fontId="2" fillId="0" borderId="48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/>
    </xf>
    <xf numFmtId="3" fontId="18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23" fillId="0" borderId="5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21" fillId="0" borderId="5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10" fillId="0" borderId="7" xfId="0" applyNumberFormat="1" applyFont="1" applyBorder="1"/>
    <xf numFmtId="3" fontId="0" fillId="0" borderId="11" xfId="0" applyNumberForma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3" fontId="22" fillId="0" borderId="7" xfId="0" applyNumberFormat="1" applyFont="1" applyBorder="1"/>
    <xf numFmtId="3" fontId="5" fillId="0" borderId="8" xfId="0" applyNumberFormat="1" applyFont="1" applyBorder="1"/>
    <xf numFmtId="3" fontId="20" fillId="0" borderId="7" xfId="0" applyNumberFormat="1" applyFont="1" applyBorder="1"/>
    <xf numFmtId="3" fontId="20" fillId="0" borderId="0" xfId="0" applyNumberFormat="1" applyFont="1"/>
    <xf numFmtId="3" fontId="4" fillId="0" borderId="1" xfId="0" applyNumberFormat="1" applyFont="1" applyBorder="1"/>
    <xf numFmtId="3" fontId="7" fillId="2" borderId="1" xfId="0" applyNumberFormat="1" applyFont="1" applyFill="1" applyBorder="1"/>
    <xf numFmtId="3" fontId="21" fillId="0" borderId="18" xfId="0" applyNumberFormat="1" applyFont="1" applyBorder="1"/>
    <xf numFmtId="3" fontId="5" fillId="0" borderId="18" xfId="0" applyNumberFormat="1" applyFont="1" applyBorder="1"/>
    <xf numFmtId="3" fontId="0" fillId="0" borderId="23" xfId="0" applyNumberFormat="1" applyBorder="1"/>
    <xf numFmtId="3" fontId="0" fillId="0" borderId="3" xfId="0" applyNumberFormat="1" applyBorder="1"/>
    <xf numFmtId="3" fontId="0" fillId="0" borderId="25" xfId="0" applyNumberFormat="1" applyBorder="1"/>
    <xf numFmtId="3" fontId="10" fillId="0" borderId="7" xfId="0" applyNumberFormat="1" applyFont="1" applyBorder="1" applyAlignment="1">
      <alignment vertical="top" wrapText="1"/>
    </xf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6" xfId="0" applyNumberFormat="1" applyBorder="1"/>
    <xf numFmtId="3" fontId="0" fillId="0" borderId="16" xfId="0" applyNumberFormat="1" applyFont="1" applyBorder="1"/>
    <xf numFmtId="3" fontId="0" fillId="0" borderId="20" xfId="0" applyNumberFormat="1" applyBorder="1"/>
    <xf numFmtId="3" fontId="0" fillId="0" borderId="1" xfId="0" applyNumberFormat="1" applyBorder="1"/>
    <xf numFmtId="3" fontId="7" fillId="0" borderId="24" xfId="0" applyNumberFormat="1" applyFont="1" applyBorder="1"/>
    <xf numFmtId="3" fontId="0" fillId="0" borderId="18" xfId="0" applyNumberFormat="1" applyFont="1" applyBorder="1"/>
    <xf numFmtId="3" fontId="0" fillId="0" borderId="72" xfId="0" applyNumberFormat="1" applyBorder="1"/>
    <xf numFmtId="3" fontId="0" fillId="0" borderId="64" xfId="0" applyNumberFormat="1" applyFont="1" applyBorder="1"/>
    <xf numFmtId="3" fontId="7" fillId="0" borderId="18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21" xfId="0" applyNumberFormat="1" applyFont="1" applyBorder="1" applyAlignment="1">
      <alignment horizontal="right"/>
    </xf>
    <xf numFmtId="3" fontId="0" fillId="0" borderId="25" xfId="0" applyNumberFormat="1" applyFont="1" applyBorder="1" applyAlignment="1">
      <alignment horizontal="right"/>
    </xf>
    <xf numFmtId="3" fontId="0" fillId="0" borderId="66" xfId="0" applyNumberFormat="1" applyFont="1" applyBorder="1"/>
    <xf numFmtId="3" fontId="0" fillId="0" borderId="40" xfId="0" applyNumberFormat="1" applyFont="1" applyBorder="1"/>
    <xf numFmtId="3" fontId="0" fillId="0" borderId="27" xfId="0" applyNumberFormat="1" applyFont="1" applyBorder="1" applyAlignment="1">
      <alignment horizontal="right"/>
    </xf>
    <xf numFmtId="3" fontId="0" fillId="0" borderId="30" xfId="0" applyNumberFormat="1" applyBorder="1"/>
    <xf numFmtId="3" fontId="21" fillId="0" borderId="7" xfId="0" applyNumberFormat="1" applyFont="1" applyBorder="1"/>
    <xf numFmtId="3" fontId="21" fillId="0" borderId="6" xfId="0" applyNumberFormat="1" applyFont="1" applyBorder="1"/>
    <xf numFmtId="3" fontId="3" fillId="0" borderId="16" xfId="0" applyNumberFormat="1" applyFont="1" applyBorder="1"/>
    <xf numFmtId="3" fontId="3" fillId="0" borderId="22" xfId="0" applyNumberFormat="1" applyFont="1" applyBorder="1"/>
    <xf numFmtId="3" fontId="3" fillId="0" borderId="53" xfId="0" applyNumberFormat="1" applyFont="1" applyBorder="1"/>
    <xf numFmtId="3" fontId="19" fillId="0" borderId="29" xfId="0" applyNumberFormat="1" applyFont="1" applyBorder="1"/>
    <xf numFmtId="3" fontId="19" fillId="0" borderId="24" xfId="0" applyNumberFormat="1" applyFont="1" applyBorder="1"/>
    <xf numFmtId="3" fontId="5" fillId="0" borderId="16" xfId="0" applyNumberFormat="1" applyFont="1" applyBorder="1"/>
    <xf numFmtId="3" fontId="0" fillId="0" borderId="17" xfId="0" applyNumberFormat="1" applyFont="1" applyBorder="1"/>
    <xf numFmtId="3" fontId="3" fillId="0" borderId="17" xfId="0" applyNumberFormat="1" applyFont="1" applyBorder="1"/>
    <xf numFmtId="3" fontId="3" fillId="0" borderId="1" xfId="0" applyNumberFormat="1" applyFont="1" applyBorder="1" applyAlignment="1">
      <alignment vertical="center"/>
    </xf>
    <xf numFmtId="3" fontId="25" fillId="0" borderId="1" xfId="0" applyNumberFormat="1" applyFont="1" applyBorder="1" applyAlignment="1">
      <alignment vertical="center"/>
    </xf>
    <xf numFmtId="3" fontId="25" fillId="0" borderId="17" xfId="0" applyNumberFormat="1" applyFont="1" applyBorder="1" applyAlignment="1">
      <alignment vertical="center"/>
    </xf>
    <xf numFmtId="3" fontId="25" fillId="0" borderId="65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4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center" wrapText="1"/>
    </xf>
    <xf numFmtId="3" fontId="26" fillId="0" borderId="14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34" xfId="0" applyNumberFormat="1" applyFont="1" applyBorder="1"/>
    <xf numFmtId="3" fontId="0" fillId="0" borderId="33" xfId="0" applyNumberFormat="1" applyBorder="1"/>
    <xf numFmtId="3" fontId="0" fillId="0" borderId="37" xfId="0" applyNumberFormat="1" applyBorder="1"/>
    <xf numFmtId="3" fontId="0" fillId="0" borderId="32" xfId="0" applyNumberFormat="1" applyFont="1" applyBorder="1"/>
    <xf numFmtId="3" fontId="0" fillId="0" borderId="37" xfId="0" applyNumberFormat="1" applyFont="1" applyBorder="1"/>
    <xf numFmtId="3" fontId="7" fillId="0" borderId="19" xfId="0" applyNumberFormat="1" applyFont="1" applyBorder="1"/>
    <xf numFmtId="3" fontId="7" fillId="0" borderId="52" xfId="0" applyNumberFormat="1" applyFont="1" applyBorder="1"/>
    <xf numFmtId="3" fontId="7" fillId="0" borderId="2" xfId="0" applyNumberFormat="1" applyFont="1" applyBorder="1"/>
    <xf numFmtId="3" fontId="0" fillId="0" borderId="38" xfId="0" applyNumberFormat="1" applyFill="1" applyBorder="1"/>
    <xf numFmtId="3" fontId="0" fillId="0" borderId="26" xfId="0" applyNumberFormat="1" applyFill="1" applyBorder="1"/>
    <xf numFmtId="3" fontId="0" fillId="0" borderId="36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14" xfId="0" applyNumberFormat="1" applyFont="1" applyBorder="1"/>
    <xf numFmtId="3" fontId="6" fillId="0" borderId="2" xfId="0" applyNumberFormat="1" applyFont="1" applyFill="1" applyBorder="1"/>
    <xf numFmtId="3" fontId="6" fillId="0" borderId="24" xfId="0" applyNumberFormat="1" applyFont="1" applyBorder="1"/>
    <xf numFmtId="3" fontId="0" fillId="0" borderId="31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7" fillId="0" borderId="46" xfId="0" applyNumberFormat="1" applyFont="1" applyBorder="1" applyAlignment="1">
      <alignment horizontal="center"/>
    </xf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7" fillId="0" borderId="48" xfId="0" applyNumberFormat="1" applyFont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2" fillId="0" borderId="5" xfId="0" applyNumberFormat="1" applyFont="1" applyBorder="1"/>
    <xf numFmtId="3" fontId="0" fillId="0" borderId="42" xfId="0" applyNumberFormat="1" applyBorder="1"/>
    <xf numFmtId="3" fontId="0" fillId="0" borderId="39" xfId="0" applyNumberFormat="1" applyBorder="1"/>
    <xf numFmtId="3" fontId="0" fillId="0" borderId="13" xfId="0" applyNumberFormat="1" applyBorder="1"/>
    <xf numFmtId="3" fontId="0" fillId="0" borderId="43" xfId="0" applyNumberFormat="1" applyBorder="1"/>
    <xf numFmtId="3" fontId="0" fillId="0" borderId="9" xfId="0" applyNumberFormat="1" applyBorder="1"/>
    <xf numFmtId="3" fontId="0" fillId="0" borderId="47" xfId="0" applyNumberFormat="1" applyBorder="1"/>
    <xf numFmtId="3" fontId="0" fillId="0" borderId="40" xfId="0" applyNumberFormat="1" applyBorder="1"/>
    <xf numFmtId="3" fontId="0" fillId="0" borderId="15" xfId="0" applyNumberFormat="1" applyBorder="1"/>
    <xf numFmtId="3" fontId="19" fillId="0" borderId="48" xfId="0" applyNumberFormat="1" applyFont="1" applyBorder="1"/>
    <xf numFmtId="3" fontId="19" fillId="0" borderId="28" xfId="0" applyNumberFormat="1" applyFont="1" applyBorder="1"/>
    <xf numFmtId="3" fontId="19" fillId="0" borderId="0" xfId="0" applyNumberFormat="1" applyFont="1"/>
    <xf numFmtId="3" fontId="6" fillId="0" borderId="47" xfId="0" applyNumberFormat="1" applyFont="1" applyBorder="1"/>
    <xf numFmtId="3" fontId="6" fillId="0" borderId="40" xfId="0" applyNumberFormat="1" applyFont="1" applyBorder="1"/>
    <xf numFmtId="3" fontId="6" fillId="0" borderId="15" xfId="0" applyNumberFormat="1" applyFont="1" applyBorder="1"/>
    <xf numFmtId="3" fontId="1" fillId="0" borderId="1" xfId="0" applyNumberFormat="1" applyFont="1" applyBorder="1"/>
    <xf numFmtId="3" fontId="1" fillId="0" borderId="29" xfId="0" applyNumberFormat="1" applyFont="1" applyBorder="1"/>
    <xf numFmtId="3" fontId="1" fillId="0" borderId="48" xfId="0" applyNumberFormat="1" applyFont="1" applyBorder="1"/>
    <xf numFmtId="3" fontId="1" fillId="0" borderId="28" xfId="0" applyNumberFormat="1" applyFont="1" applyBorder="1"/>
    <xf numFmtId="3" fontId="0" fillId="0" borderId="5" xfId="0" applyNumberFormat="1" applyBorder="1" applyAlignment="1"/>
    <xf numFmtId="3" fontId="2" fillId="0" borderId="7" xfId="0" applyNumberFormat="1" applyFont="1" applyBorder="1"/>
    <xf numFmtId="3" fontId="0" fillId="0" borderId="49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56" xfId="0" applyNumberFormat="1" applyFont="1" applyFill="1" applyBorder="1" applyAlignment="1">
      <alignment horizontal="center" vertical="center" wrapText="1"/>
    </xf>
    <xf numFmtId="3" fontId="3" fillId="0" borderId="58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0" fillId="0" borderId="31" xfId="0" applyNumberFormat="1" applyFill="1" applyBorder="1" applyAlignment="1">
      <alignment horizontal="left"/>
    </xf>
    <xf numFmtId="3" fontId="0" fillId="0" borderId="67" xfId="0" applyNumberFormat="1" applyFont="1" applyFill="1" applyBorder="1" applyAlignment="1"/>
    <xf numFmtId="3" fontId="0" fillId="0" borderId="31" xfId="0" applyNumberFormat="1" applyFont="1" applyFill="1" applyBorder="1" applyAlignment="1"/>
    <xf numFmtId="3" fontId="0" fillId="0" borderId="10" xfId="0" applyNumberFormat="1" applyFont="1" applyFill="1" applyBorder="1" applyAlignment="1"/>
    <xf numFmtId="3" fontId="7" fillId="0" borderId="19" xfId="0" applyNumberFormat="1" applyFont="1" applyFill="1" applyBorder="1" applyAlignment="1">
      <alignment horizontal="left"/>
    </xf>
    <xf numFmtId="3" fontId="7" fillId="0" borderId="53" xfId="0" applyNumberFormat="1" applyFont="1" applyFill="1" applyBorder="1" applyAlignment="1"/>
    <xf numFmtId="3" fontId="7" fillId="0" borderId="1" xfId="0" applyNumberFormat="1" applyFont="1" applyFill="1" applyBorder="1" applyAlignment="1"/>
    <xf numFmtId="3" fontId="0" fillId="0" borderId="18" xfId="0" applyNumberFormat="1" applyFill="1" applyBorder="1" applyAlignment="1">
      <alignment horizontal="left"/>
    </xf>
    <xf numFmtId="3" fontId="0" fillId="0" borderId="18" xfId="0" applyNumberFormat="1" applyFont="1" applyBorder="1" applyAlignment="1"/>
    <xf numFmtId="3" fontId="0" fillId="0" borderId="64" xfId="0" applyNumberFormat="1" applyFont="1" applyBorder="1" applyAlignment="1"/>
    <xf numFmtId="3" fontId="0" fillId="0" borderId="16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6" xfId="0" applyNumberFormat="1" applyFont="1" applyBorder="1" applyAlignment="1"/>
    <xf numFmtId="3" fontId="0" fillId="0" borderId="27" xfId="0" applyNumberFormat="1" applyFont="1" applyBorder="1" applyAlignment="1"/>
    <xf numFmtId="3" fontId="7" fillId="0" borderId="17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4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5" xfId="0" applyNumberFormat="1" applyFont="1" applyBorder="1" applyAlignment="1"/>
    <xf numFmtId="3" fontId="0" fillId="0" borderId="3" xfId="0" applyNumberFormat="1" applyFont="1" applyBorder="1" applyAlignment="1"/>
    <xf numFmtId="3" fontId="0" fillId="0" borderId="67" xfId="0" applyNumberFormat="1" applyFont="1" applyBorder="1" applyAlignment="1"/>
    <xf numFmtId="3" fontId="0" fillId="0" borderId="31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4" xfId="0" applyNumberFormat="1" applyFont="1" applyBorder="1" applyAlignment="1"/>
    <xf numFmtId="3" fontId="1" fillId="0" borderId="1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5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horizontal="left" vertical="center"/>
    </xf>
    <xf numFmtId="3" fontId="5" fillId="0" borderId="57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57" xfId="0" applyNumberFormat="1" applyFont="1" applyBorder="1" applyAlignment="1">
      <alignment vertical="center"/>
    </xf>
    <xf numFmtId="3" fontId="5" fillId="0" borderId="3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31" xfId="0" applyNumberFormat="1" applyFont="1" applyFill="1" applyBorder="1" applyAlignment="1">
      <alignment horizontal="left" vertical="center"/>
    </xf>
    <xf numFmtId="3" fontId="5" fillId="0" borderId="67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4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3" fillId="0" borderId="63" xfId="0" applyNumberFormat="1" applyFont="1" applyFill="1" applyBorder="1" applyAlignment="1">
      <alignment horizontal="left"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59" xfId="0" applyNumberFormat="1" applyFont="1" applyFill="1" applyBorder="1" applyAlignment="1">
      <alignment horizontal="left" vertical="center"/>
    </xf>
    <xf numFmtId="3" fontId="5" fillId="0" borderId="6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horizontal="left"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7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63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1" fillId="0" borderId="69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6" fillId="0" borderId="8" xfId="0" applyNumberFormat="1" applyFont="1" applyBorder="1"/>
    <xf numFmtId="3" fontId="6" fillId="0" borderId="11" xfId="0" applyNumberFormat="1" applyFont="1" applyBorder="1"/>
    <xf numFmtId="3" fontId="6" fillId="0" borderId="16" xfId="0" applyNumberFormat="1" applyFont="1" applyBorder="1"/>
    <xf numFmtId="3" fontId="27" fillId="0" borderId="0" xfId="0" applyNumberFormat="1" applyFont="1" applyAlignment="1">
      <alignment horizontal="right"/>
    </xf>
    <xf numFmtId="3" fontId="27" fillId="0" borderId="29" xfId="0" applyNumberFormat="1" applyFont="1" applyBorder="1" applyAlignment="1">
      <alignment horizontal="center" vertical="center"/>
    </xf>
    <xf numFmtId="3" fontId="27" fillId="0" borderId="48" xfId="0" applyNumberFormat="1" applyFont="1" applyBorder="1" applyAlignment="1">
      <alignment horizontal="center" vertical="center"/>
    </xf>
    <xf numFmtId="3" fontId="27" fillId="0" borderId="62" xfId="0" applyNumberFormat="1" applyFont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3" fontId="0" fillId="0" borderId="60" xfId="0" applyNumberFormat="1" applyBorder="1" applyAlignment="1">
      <alignment vertical="center"/>
    </xf>
    <xf numFmtId="3" fontId="0" fillId="0" borderId="43" xfId="0" applyNumberFormat="1" applyBorder="1" applyAlignment="1">
      <alignment vertical="center"/>
    </xf>
    <xf numFmtId="3" fontId="0" fillId="0" borderId="44" xfId="0" applyNumberFormat="1" applyBorder="1" applyAlignment="1">
      <alignment vertical="center"/>
    </xf>
    <xf numFmtId="3" fontId="27" fillId="0" borderId="29" xfId="0" applyNumberFormat="1" applyFont="1" applyBorder="1" applyAlignment="1">
      <alignment vertical="center"/>
    </xf>
    <xf numFmtId="3" fontId="0" fillId="0" borderId="39" xfId="0" applyNumberFormat="1" applyFont="1" applyBorder="1"/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9" fillId="0" borderId="0" xfId="0" applyNumberFormat="1" applyFont="1" applyAlignment="1">
      <alignment horizontal="right"/>
    </xf>
    <xf numFmtId="3" fontId="7" fillId="0" borderId="19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wrapText="1"/>
    </xf>
    <xf numFmtId="3" fontId="0" fillId="0" borderId="17" xfId="0" applyNumberFormat="1" applyBorder="1" applyAlignment="1">
      <alignment horizont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3" fontId="0" fillId="0" borderId="17" xfId="0" applyNumberFormat="1" applyBorder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/>
    <xf numFmtId="3" fontId="19" fillId="0" borderId="19" xfId="0" applyNumberFormat="1" applyFont="1" applyBorder="1" applyAlignment="1"/>
    <xf numFmtId="3" fontId="0" fillId="0" borderId="17" xfId="0" applyNumberFormat="1" applyBorder="1" applyAlignment="1"/>
    <xf numFmtId="3" fontId="19" fillId="0" borderId="52" xfId="0" applyNumberFormat="1" applyFont="1" applyBorder="1" applyAlignment="1">
      <alignment horizontal="center" vertical="center"/>
    </xf>
    <xf numFmtId="3" fontId="0" fillId="0" borderId="52" xfId="0" applyNumberFormat="1" applyBorder="1" applyAlignment="1">
      <alignment horizontal="center" vertical="center"/>
    </xf>
    <xf numFmtId="3" fontId="0" fillId="0" borderId="53" xfId="0" applyNumberForma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14" xfId="0" applyNumberFormat="1" applyFon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19" fillId="0" borderId="29" xfId="0" applyNumberFormat="1" applyFont="1" applyBorder="1" applyAlignment="1"/>
    <xf numFmtId="0" fontId="19" fillId="0" borderId="28" xfId="0" applyFont="1" applyBorder="1" applyAlignment="1"/>
    <xf numFmtId="49" fontId="19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/>
    <xf numFmtId="49" fontId="2" fillId="0" borderId="8" xfId="0" applyNumberFormat="1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51"/>
  <sheetViews>
    <sheetView workbookViewId="0">
      <selection activeCell="C3" sqref="C3"/>
    </sheetView>
  </sheetViews>
  <sheetFormatPr defaultRowHeight="12.75"/>
  <cols>
    <col min="1" max="1" width="45.7109375" style="47" customWidth="1"/>
    <col min="2" max="2" width="17.5703125" style="47" customWidth="1"/>
    <col min="3" max="3" width="17.85546875" style="47" customWidth="1"/>
    <col min="4" max="4" width="18.42578125" style="47" customWidth="1"/>
    <col min="5" max="5" width="13.42578125" style="47" customWidth="1"/>
    <col min="6" max="16384" width="9.140625" style="47"/>
  </cols>
  <sheetData>
    <row r="3" spans="1:6">
      <c r="B3" s="48"/>
      <c r="C3" s="47" t="s">
        <v>407</v>
      </c>
    </row>
    <row r="5" spans="1:6" ht="18">
      <c r="A5" s="347" t="s">
        <v>351</v>
      </c>
      <c r="B5" s="348"/>
      <c r="C5" s="348"/>
      <c r="D5" s="348"/>
      <c r="E5" s="348"/>
    </row>
    <row r="6" spans="1:6" ht="12" customHeight="1"/>
    <row r="7" spans="1:6">
      <c r="A7" s="49" t="s">
        <v>26</v>
      </c>
      <c r="B7" s="50"/>
      <c r="C7" s="51"/>
      <c r="D7" s="49"/>
      <c r="E7" s="52" t="s">
        <v>137</v>
      </c>
    </row>
    <row r="8" spans="1:6" ht="13.5" thickBot="1">
      <c r="A8" s="53"/>
      <c r="B8" s="53"/>
      <c r="C8" s="53"/>
      <c r="D8" s="53"/>
    </row>
    <row r="9" spans="1:6">
      <c r="A9" s="353" t="s">
        <v>25</v>
      </c>
      <c r="B9" s="349" t="s">
        <v>352</v>
      </c>
      <c r="C9" s="351" t="s">
        <v>54</v>
      </c>
      <c r="D9" s="355" t="s">
        <v>41</v>
      </c>
      <c r="E9" s="356" t="s">
        <v>42</v>
      </c>
      <c r="F9" s="50"/>
    </row>
    <row r="10" spans="1:6" ht="13.5" thickBot="1">
      <c r="A10" s="354"/>
      <c r="B10" s="350"/>
      <c r="C10" s="352"/>
      <c r="D10" s="354"/>
      <c r="E10" s="357"/>
    </row>
    <row r="11" spans="1:6" ht="15" customHeight="1">
      <c r="A11" s="54" t="s">
        <v>24</v>
      </c>
      <c r="B11" s="55">
        <v>135854938</v>
      </c>
      <c r="C11" s="56">
        <v>137880564</v>
      </c>
      <c r="D11" s="55">
        <v>137880564</v>
      </c>
      <c r="E11" s="56">
        <f>D11/C11*100</f>
        <v>100</v>
      </c>
    </row>
    <row r="12" spans="1:6" ht="15" customHeight="1">
      <c r="A12" s="57" t="s">
        <v>23</v>
      </c>
      <c r="B12" s="58">
        <v>22317000</v>
      </c>
      <c r="C12" s="57">
        <v>28311955</v>
      </c>
      <c r="D12" s="58">
        <v>28311607</v>
      </c>
      <c r="E12" s="57">
        <f t="shared" ref="E12:E51" si="0">D12/C12*100</f>
        <v>99.998770837266449</v>
      </c>
    </row>
    <row r="13" spans="1:6" ht="15" customHeight="1">
      <c r="A13" s="59" t="s">
        <v>22</v>
      </c>
      <c r="B13" s="60">
        <f>SUM(B11:B12)</f>
        <v>158171938</v>
      </c>
      <c r="C13" s="59">
        <f>SUM(C11:C12)</f>
        <v>166192519</v>
      </c>
      <c r="D13" s="60">
        <f>SUM(D11:D12)</f>
        <v>166192171</v>
      </c>
      <c r="E13" s="59">
        <f t="shared" si="0"/>
        <v>99.999790604293082</v>
      </c>
    </row>
    <row r="14" spans="1:6" ht="15" customHeight="1">
      <c r="A14" s="57" t="s">
        <v>21</v>
      </c>
      <c r="B14" s="58">
        <v>0</v>
      </c>
      <c r="C14" s="57">
        <v>26996067</v>
      </c>
      <c r="D14" s="58">
        <v>26996067</v>
      </c>
      <c r="E14" s="57">
        <v>0</v>
      </c>
    </row>
    <row r="15" spans="1:6" ht="15" customHeight="1">
      <c r="A15" s="57" t="s">
        <v>159</v>
      </c>
      <c r="B15" s="58">
        <v>0</v>
      </c>
      <c r="C15" s="57">
        <v>0</v>
      </c>
      <c r="D15" s="58">
        <v>0</v>
      </c>
      <c r="E15" s="57">
        <v>0</v>
      </c>
    </row>
    <row r="16" spans="1:6" ht="15" customHeight="1">
      <c r="A16" s="61" t="s">
        <v>20</v>
      </c>
      <c r="B16" s="62">
        <v>0</v>
      </c>
      <c r="C16" s="63">
        <v>0</v>
      </c>
      <c r="D16" s="64">
        <v>0</v>
      </c>
      <c r="E16" s="59">
        <v>0</v>
      </c>
    </row>
    <row r="17" spans="1:5" ht="15" customHeight="1">
      <c r="A17" s="59" t="s">
        <v>19</v>
      </c>
      <c r="B17" s="60">
        <v>0</v>
      </c>
      <c r="C17" s="59">
        <v>0</v>
      </c>
      <c r="D17" s="60">
        <v>0</v>
      </c>
      <c r="E17" s="59">
        <v>0</v>
      </c>
    </row>
    <row r="18" spans="1:5" ht="15" customHeight="1">
      <c r="A18" s="57" t="s">
        <v>18</v>
      </c>
      <c r="B18" s="65">
        <v>0</v>
      </c>
      <c r="C18" s="66">
        <v>0</v>
      </c>
      <c r="D18" s="55">
        <v>0</v>
      </c>
      <c r="E18" s="57">
        <v>0</v>
      </c>
    </row>
    <row r="19" spans="1:5" ht="15" customHeight="1">
      <c r="A19" s="67" t="s">
        <v>17</v>
      </c>
      <c r="B19" s="68">
        <v>4150000</v>
      </c>
      <c r="C19" s="67">
        <v>4150000</v>
      </c>
      <c r="D19" s="68">
        <v>3862270</v>
      </c>
      <c r="E19" s="67">
        <f t="shared" si="0"/>
        <v>93.066746987951802</v>
      </c>
    </row>
    <row r="20" spans="1:5" ht="15" customHeight="1">
      <c r="A20" s="57" t="s">
        <v>16</v>
      </c>
      <c r="B20" s="58">
        <v>4150000</v>
      </c>
      <c r="C20" s="57">
        <v>4150000</v>
      </c>
      <c r="D20" s="58">
        <v>3862270</v>
      </c>
      <c r="E20" s="57">
        <f t="shared" si="0"/>
        <v>93.066746987951802</v>
      </c>
    </row>
    <row r="21" spans="1:5" ht="15" customHeight="1">
      <c r="A21" s="57" t="s">
        <v>15</v>
      </c>
      <c r="B21" s="58">
        <v>21000000</v>
      </c>
      <c r="C21" s="57">
        <v>30000000</v>
      </c>
      <c r="D21" s="58">
        <v>30067302</v>
      </c>
      <c r="E21" s="57">
        <f t="shared" si="0"/>
        <v>100.22434</v>
      </c>
    </row>
    <row r="22" spans="1:5" ht="15" customHeight="1">
      <c r="A22" s="57" t="s">
        <v>14</v>
      </c>
      <c r="B22" s="58">
        <v>21000000</v>
      </c>
      <c r="C22" s="57">
        <v>30000000</v>
      </c>
      <c r="D22" s="58">
        <v>30067302</v>
      </c>
      <c r="E22" s="57">
        <f t="shared" si="0"/>
        <v>100.22434</v>
      </c>
    </row>
    <row r="23" spans="1:5" ht="15" customHeight="1">
      <c r="A23" s="57" t="s">
        <v>13</v>
      </c>
      <c r="B23" s="58">
        <v>4000000</v>
      </c>
      <c r="C23" s="57">
        <v>4000000</v>
      </c>
      <c r="D23" s="58">
        <v>4090100</v>
      </c>
      <c r="E23" s="57">
        <f t="shared" si="0"/>
        <v>102.2525</v>
      </c>
    </row>
    <row r="24" spans="1:5" ht="15" customHeight="1">
      <c r="A24" s="57" t="s">
        <v>43</v>
      </c>
      <c r="B24" s="58">
        <v>0</v>
      </c>
      <c r="C24" s="57">
        <v>0</v>
      </c>
      <c r="D24" s="58">
        <v>0</v>
      </c>
      <c r="E24" s="57">
        <v>0</v>
      </c>
    </row>
    <row r="25" spans="1:5" ht="15" customHeight="1">
      <c r="A25" s="67" t="s">
        <v>12</v>
      </c>
      <c r="B25" s="68">
        <v>25000000</v>
      </c>
      <c r="C25" s="67">
        <v>34000000</v>
      </c>
      <c r="D25" s="68">
        <v>34157402</v>
      </c>
      <c r="E25" s="67">
        <f t="shared" si="0"/>
        <v>100.46294705882353</v>
      </c>
    </row>
    <row r="26" spans="1:5" ht="15" customHeight="1">
      <c r="A26" s="69" t="s">
        <v>11</v>
      </c>
      <c r="B26" s="68">
        <v>100000</v>
      </c>
      <c r="C26" s="67">
        <v>209400</v>
      </c>
      <c r="D26" s="70">
        <v>209471</v>
      </c>
      <c r="E26" s="67">
        <f t="shared" si="0"/>
        <v>100.0339063992359</v>
      </c>
    </row>
    <row r="27" spans="1:5" ht="15" customHeight="1">
      <c r="A27" s="71" t="s">
        <v>10</v>
      </c>
      <c r="B27" s="64">
        <v>29250000</v>
      </c>
      <c r="C27" s="72">
        <v>38359400</v>
      </c>
      <c r="D27" s="60">
        <v>38229143</v>
      </c>
      <c r="E27" s="59">
        <f t="shared" si="0"/>
        <v>99.66043003800894</v>
      </c>
    </row>
    <row r="28" spans="1:5" ht="15" customHeight="1">
      <c r="A28" s="73" t="s">
        <v>44</v>
      </c>
      <c r="B28" s="74">
        <v>0</v>
      </c>
      <c r="C28" s="75">
        <v>37339</v>
      </c>
      <c r="D28" s="76">
        <v>39040</v>
      </c>
      <c r="E28" s="57">
        <f t="shared" si="0"/>
        <v>104.55555853129437</v>
      </c>
    </row>
    <row r="29" spans="1:5" ht="15" customHeight="1">
      <c r="A29" s="73" t="s">
        <v>95</v>
      </c>
      <c r="B29" s="74">
        <v>3391000</v>
      </c>
      <c r="C29" s="75">
        <v>3930000</v>
      </c>
      <c r="D29" s="76">
        <v>3755884</v>
      </c>
      <c r="E29" s="57">
        <f t="shared" si="0"/>
        <v>95.569567430025444</v>
      </c>
    </row>
    <row r="30" spans="1:5" ht="15" customHeight="1">
      <c r="A30" s="73" t="s">
        <v>45</v>
      </c>
      <c r="B30" s="74">
        <v>0</v>
      </c>
      <c r="C30" s="75">
        <v>2204726</v>
      </c>
      <c r="D30" s="76">
        <v>2932106</v>
      </c>
      <c r="E30" s="57">
        <f t="shared" si="0"/>
        <v>132.99185477016192</v>
      </c>
    </row>
    <row r="31" spans="1:5" ht="15" customHeight="1">
      <c r="A31" s="73" t="s">
        <v>46</v>
      </c>
      <c r="B31" s="74">
        <v>0</v>
      </c>
      <c r="C31" s="75">
        <v>4230775</v>
      </c>
      <c r="D31" s="76">
        <v>4230791</v>
      </c>
      <c r="E31" s="57">
        <f t="shared" si="0"/>
        <v>100.00037818130248</v>
      </c>
    </row>
    <row r="32" spans="1:5" ht="15" customHeight="1">
      <c r="A32" s="73" t="s">
        <v>47</v>
      </c>
      <c r="B32" s="74">
        <v>7518000</v>
      </c>
      <c r="C32" s="75">
        <v>7518000</v>
      </c>
      <c r="D32" s="76">
        <v>4609552</v>
      </c>
      <c r="E32" s="57">
        <f t="shared" si="0"/>
        <v>61.313540835328538</v>
      </c>
    </row>
    <row r="33" spans="1:24" ht="15" customHeight="1">
      <c r="A33" s="73" t="s">
        <v>48</v>
      </c>
      <c r="B33" s="74">
        <v>2702000</v>
      </c>
      <c r="C33" s="75">
        <v>3495891</v>
      </c>
      <c r="D33" s="76">
        <v>2592545</v>
      </c>
      <c r="E33" s="57">
        <f t="shared" si="0"/>
        <v>74.159777864927719</v>
      </c>
    </row>
    <row r="34" spans="1:24" ht="15" customHeight="1">
      <c r="A34" s="73" t="s">
        <v>353</v>
      </c>
      <c r="B34" s="74">
        <v>0</v>
      </c>
      <c r="C34" s="75">
        <v>845000</v>
      </c>
      <c r="D34" s="76">
        <v>845000</v>
      </c>
      <c r="E34" s="57">
        <f t="shared" si="0"/>
        <v>100</v>
      </c>
    </row>
    <row r="35" spans="1:24" ht="15" customHeight="1">
      <c r="A35" s="73" t="s">
        <v>49</v>
      </c>
      <c r="B35" s="74">
        <v>400000</v>
      </c>
      <c r="C35" s="75">
        <v>256000</v>
      </c>
      <c r="D35" s="76">
        <v>256001</v>
      </c>
      <c r="E35" s="57">
        <f t="shared" si="0"/>
        <v>100.00039062499999</v>
      </c>
    </row>
    <row r="36" spans="1:24" ht="15" customHeight="1">
      <c r="A36" s="73" t="s">
        <v>50</v>
      </c>
      <c r="B36" s="74">
        <v>0</v>
      </c>
      <c r="C36" s="75">
        <v>65500</v>
      </c>
      <c r="D36" s="76">
        <v>65859</v>
      </c>
      <c r="E36" s="57">
        <f t="shared" si="0"/>
        <v>100.54809160305342</v>
      </c>
    </row>
    <row r="37" spans="1:24" ht="15" customHeight="1">
      <c r="A37" s="72" t="s">
        <v>9</v>
      </c>
      <c r="B37" s="64">
        <v>14011000</v>
      </c>
      <c r="C37" s="72">
        <v>22583231</v>
      </c>
      <c r="D37" s="77">
        <v>19326778</v>
      </c>
      <c r="E37" s="59">
        <f t="shared" si="0"/>
        <v>85.580216577512758</v>
      </c>
    </row>
    <row r="38" spans="1:24" ht="15" customHeight="1">
      <c r="A38" s="78" t="s">
        <v>51</v>
      </c>
      <c r="B38" s="74">
        <v>0</v>
      </c>
      <c r="C38" s="75">
        <v>6020000</v>
      </c>
      <c r="D38" s="76">
        <v>6020000</v>
      </c>
      <c r="E38" s="57">
        <f t="shared" si="0"/>
        <v>100</v>
      </c>
    </row>
    <row r="39" spans="1:24" ht="15" customHeight="1" thickBot="1">
      <c r="A39" s="78" t="s">
        <v>354</v>
      </c>
      <c r="B39" s="74">
        <v>0</v>
      </c>
      <c r="C39" s="75">
        <v>150000</v>
      </c>
      <c r="D39" s="76">
        <v>150000</v>
      </c>
      <c r="E39" s="57">
        <v>100</v>
      </c>
    </row>
    <row r="40" spans="1:24" s="82" customFormat="1" ht="15" customHeight="1" thickBot="1">
      <c r="A40" s="79" t="s">
        <v>8</v>
      </c>
      <c r="B40" s="80">
        <v>0</v>
      </c>
      <c r="C40" s="81">
        <v>6170000</v>
      </c>
      <c r="D40" s="60">
        <v>6170000</v>
      </c>
      <c r="E40" s="59">
        <f t="shared" si="0"/>
        <v>100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</row>
    <row r="41" spans="1:24" ht="15" customHeight="1">
      <c r="A41" s="83" t="s">
        <v>7</v>
      </c>
      <c r="B41" s="77">
        <v>0</v>
      </c>
      <c r="C41" s="83">
        <v>431000</v>
      </c>
      <c r="D41" s="60">
        <v>431000</v>
      </c>
      <c r="E41" s="59">
        <f t="shared" si="0"/>
        <v>100</v>
      </c>
    </row>
    <row r="42" spans="1:24" ht="15" customHeight="1">
      <c r="A42" s="57" t="s">
        <v>52</v>
      </c>
      <c r="B42" s="65">
        <v>0</v>
      </c>
      <c r="C42" s="66">
        <v>431360</v>
      </c>
      <c r="D42" s="84">
        <v>431360</v>
      </c>
      <c r="E42" s="57">
        <f t="shared" si="0"/>
        <v>100</v>
      </c>
    </row>
    <row r="43" spans="1:24" ht="15" customHeight="1">
      <c r="A43" s="57" t="s">
        <v>53</v>
      </c>
      <c r="B43" s="65"/>
      <c r="C43" s="66">
        <v>434360</v>
      </c>
      <c r="D43" s="84">
        <v>434750</v>
      </c>
      <c r="E43" s="57">
        <f t="shared" si="0"/>
        <v>100.08978727322958</v>
      </c>
    </row>
    <row r="44" spans="1:24" ht="15" customHeight="1" thickBot="1">
      <c r="A44" s="85" t="s">
        <v>6</v>
      </c>
      <c r="B44" s="49">
        <v>0</v>
      </c>
      <c r="C44" s="86">
        <v>865720</v>
      </c>
      <c r="D44" s="64">
        <v>866110</v>
      </c>
      <c r="E44" s="87">
        <f t="shared" si="0"/>
        <v>100.04504920759598</v>
      </c>
    </row>
    <row r="45" spans="1:24" ht="15" customHeight="1" thickBot="1">
      <c r="A45" s="88" t="s">
        <v>5</v>
      </c>
      <c r="B45" s="89">
        <v>201432938</v>
      </c>
      <c r="C45" s="88">
        <v>261597937</v>
      </c>
      <c r="D45" s="90">
        <v>258211269</v>
      </c>
      <c r="E45" s="91">
        <f t="shared" si="0"/>
        <v>98.705391931282705</v>
      </c>
    </row>
    <row r="46" spans="1:24" ht="15" customHeight="1">
      <c r="A46" s="92" t="s">
        <v>4</v>
      </c>
      <c r="B46" s="55">
        <v>0</v>
      </c>
      <c r="C46" s="92">
        <v>70833000</v>
      </c>
      <c r="D46" s="56">
        <v>70833000</v>
      </c>
      <c r="E46" s="56">
        <f t="shared" si="0"/>
        <v>100</v>
      </c>
    </row>
    <row r="47" spans="1:24" ht="15" customHeight="1">
      <c r="A47" s="78" t="s">
        <v>80</v>
      </c>
      <c r="B47" s="70">
        <v>0</v>
      </c>
      <c r="C47" s="93">
        <v>0</v>
      </c>
      <c r="D47" s="57">
        <v>5054986</v>
      </c>
      <c r="E47" s="57">
        <v>0</v>
      </c>
    </row>
    <row r="48" spans="1:24" ht="15" customHeight="1">
      <c r="A48" s="94" t="s">
        <v>3</v>
      </c>
      <c r="B48" s="95">
        <v>93274000</v>
      </c>
      <c r="C48" s="94">
        <v>94347404</v>
      </c>
      <c r="D48" s="66">
        <v>94215495</v>
      </c>
      <c r="E48" s="57">
        <f t="shared" si="0"/>
        <v>99.860187992029964</v>
      </c>
    </row>
    <row r="49" spans="1:5" s="98" customFormat="1" ht="15" customHeight="1" thickBot="1">
      <c r="A49" s="96" t="s">
        <v>2</v>
      </c>
      <c r="B49" s="53">
        <f>SUM(B46:B48)</f>
        <v>93274000</v>
      </c>
      <c r="C49" s="97">
        <f>SUM(C46:C48)</f>
        <v>165180404</v>
      </c>
      <c r="D49" s="93">
        <f>SUM(D46:D48)</f>
        <v>170103481</v>
      </c>
      <c r="E49" s="78">
        <f t="shared" si="0"/>
        <v>102.98042436074924</v>
      </c>
    </row>
    <row r="50" spans="1:5" s="101" customFormat="1" ht="15" customHeight="1" thickBot="1">
      <c r="A50" s="99" t="s">
        <v>1</v>
      </c>
      <c r="B50" s="100">
        <f>SUM(B49)</f>
        <v>93274000</v>
      </c>
      <c r="C50" s="32">
        <f>SUM(C49)</f>
        <v>165180404</v>
      </c>
      <c r="D50" s="32">
        <f>SUM(D49)</f>
        <v>170103481</v>
      </c>
      <c r="E50" s="32">
        <f t="shared" si="0"/>
        <v>102.98042436074924</v>
      </c>
    </row>
    <row r="51" spans="1:5" s="103" customFormat="1" ht="20.100000000000001" customHeight="1" thickBot="1">
      <c r="A51" s="88" t="s">
        <v>0</v>
      </c>
      <c r="B51" s="89">
        <v>294706938</v>
      </c>
      <c r="C51" s="88">
        <v>426778341</v>
      </c>
      <c r="D51" s="102">
        <v>428314750</v>
      </c>
      <c r="E51" s="91">
        <f t="shared" si="0"/>
        <v>100.36000163372864</v>
      </c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B2" sqref="B2:E2"/>
    </sheetView>
  </sheetViews>
  <sheetFormatPr defaultRowHeight="12.75"/>
  <cols>
    <col min="1" max="1" width="29.28515625" style="47" customWidth="1"/>
    <col min="2" max="2" width="16.140625" style="47" customWidth="1"/>
    <col min="3" max="3" width="16.5703125" style="47" customWidth="1"/>
    <col min="4" max="4" width="13.140625" style="47" customWidth="1"/>
    <col min="5" max="5" width="13.7109375" style="47" customWidth="1"/>
    <col min="6" max="16384" width="9.140625" style="47"/>
  </cols>
  <sheetData>
    <row r="2" spans="1:5">
      <c r="B2" s="377" t="s">
        <v>416</v>
      </c>
      <c r="C2" s="377"/>
      <c r="D2" s="377"/>
      <c r="E2" s="377"/>
    </row>
    <row r="8" spans="1:5" ht="15">
      <c r="A8" s="393" t="s">
        <v>150</v>
      </c>
      <c r="B8" s="393"/>
      <c r="C8" s="393"/>
      <c r="D8" s="393"/>
      <c r="E8" s="377"/>
    </row>
    <row r="9" spans="1:5" ht="15">
      <c r="A9" s="393" t="s">
        <v>151</v>
      </c>
      <c r="B9" s="393"/>
      <c r="C9" s="393"/>
      <c r="D9" s="393"/>
      <c r="E9" s="377"/>
    </row>
    <row r="11" spans="1:5" ht="15.75" thickBot="1">
      <c r="D11" s="337"/>
      <c r="E11" s="47" t="s">
        <v>137</v>
      </c>
    </row>
    <row r="12" spans="1:5" ht="15.75" thickBot="1">
      <c r="A12" s="338" t="s">
        <v>152</v>
      </c>
      <c r="B12" s="339" t="s">
        <v>397</v>
      </c>
      <c r="C12" s="339" t="s">
        <v>398</v>
      </c>
      <c r="D12" s="340" t="s">
        <v>400</v>
      </c>
      <c r="E12" s="341" t="s">
        <v>399</v>
      </c>
    </row>
    <row r="13" spans="1:5">
      <c r="A13" s="342" t="s">
        <v>153</v>
      </c>
      <c r="B13" s="40">
        <v>34139043</v>
      </c>
      <c r="C13" s="40">
        <v>26250000</v>
      </c>
      <c r="D13" s="41">
        <v>27000000</v>
      </c>
      <c r="E13" s="42">
        <v>27500000</v>
      </c>
    </row>
    <row r="14" spans="1:5">
      <c r="A14" s="343" t="s">
        <v>154</v>
      </c>
      <c r="B14" s="28">
        <v>4090100</v>
      </c>
      <c r="C14" s="28">
        <v>4150000</v>
      </c>
      <c r="D14" s="30">
        <v>4250000</v>
      </c>
      <c r="E14" s="43">
        <v>4350000</v>
      </c>
    </row>
    <row r="15" spans="1:5">
      <c r="A15" s="343" t="s">
        <v>155</v>
      </c>
      <c r="B15" s="28">
        <v>255917</v>
      </c>
      <c r="C15" s="28">
        <v>250000</v>
      </c>
      <c r="D15" s="30">
        <v>250000</v>
      </c>
      <c r="E15" s="43">
        <v>250000</v>
      </c>
    </row>
    <row r="16" spans="1:5">
      <c r="A16" s="343" t="s">
        <v>156</v>
      </c>
      <c r="B16" s="28">
        <v>0</v>
      </c>
      <c r="C16" s="28">
        <v>0</v>
      </c>
      <c r="D16" s="30">
        <v>0</v>
      </c>
      <c r="E16" s="43">
        <v>0</v>
      </c>
    </row>
    <row r="17" spans="1:5" ht="13.5" thickBot="1">
      <c r="A17" s="344" t="s">
        <v>157</v>
      </c>
      <c r="B17" s="44">
        <v>19070777</v>
      </c>
      <c r="C17" s="44">
        <v>12855000</v>
      </c>
      <c r="D17" s="45">
        <v>13000000</v>
      </c>
      <c r="E17" s="46">
        <v>13300000</v>
      </c>
    </row>
    <row r="18" spans="1:5" ht="15.75" thickBot="1">
      <c r="A18" s="345" t="s">
        <v>158</v>
      </c>
      <c r="B18" s="29">
        <f>SUM(B13:B17)</f>
        <v>57555837</v>
      </c>
      <c r="C18" s="29">
        <f>SUM(C13:C17)</f>
        <v>43505000</v>
      </c>
      <c r="D18" s="31">
        <f>SUM(D13:D17)</f>
        <v>44500000</v>
      </c>
      <c r="E18" s="32">
        <f>SUM(E13:E17)</f>
        <v>45400000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4"/>
  <sheetViews>
    <sheetView tabSelected="1" workbookViewId="0">
      <selection activeCell="A2" sqref="A2:C2"/>
    </sheetView>
  </sheetViews>
  <sheetFormatPr defaultRowHeight="12.75"/>
  <cols>
    <col min="1" max="1" width="15.7109375" style="2" customWidth="1"/>
    <col min="2" max="2" width="47" customWidth="1"/>
    <col min="3" max="3" width="18.28515625" customWidth="1"/>
    <col min="5" max="5" width="14.28515625" bestFit="1" customWidth="1"/>
  </cols>
  <sheetData>
    <row r="2" spans="1:3">
      <c r="A2" s="394" t="s">
        <v>417</v>
      </c>
      <c r="B2" s="391"/>
      <c r="C2" s="391"/>
    </row>
    <row r="6" spans="1:3" ht="15.75">
      <c r="A6" s="397" t="s">
        <v>180</v>
      </c>
      <c r="B6" s="392"/>
      <c r="C6" s="392"/>
    </row>
    <row r="8" spans="1:3">
      <c r="A8" s="398"/>
      <c r="B8" s="399"/>
      <c r="C8" s="399"/>
    </row>
    <row r="9" spans="1:3" ht="13.5" thickBot="1"/>
    <row r="10" spans="1:3">
      <c r="A10" s="33" t="s">
        <v>182</v>
      </c>
      <c r="B10" s="34" t="s">
        <v>25</v>
      </c>
      <c r="C10" s="27" t="s">
        <v>252</v>
      </c>
    </row>
    <row r="11" spans="1:3">
      <c r="A11" s="400" t="s">
        <v>181</v>
      </c>
      <c r="B11" s="401"/>
      <c r="C11" s="402"/>
    </row>
    <row r="12" spans="1:3">
      <c r="A12" s="35" t="s">
        <v>183</v>
      </c>
      <c r="B12" s="4" t="s">
        <v>239</v>
      </c>
      <c r="C12" s="11">
        <v>24970</v>
      </c>
    </row>
    <row r="13" spans="1:3">
      <c r="A13" s="35" t="s">
        <v>184</v>
      </c>
      <c r="B13" s="4" t="s">
        <v>241</v>
      </c>
      <c r="C13" s="11">
        <v>1168</v>
      </c>
    </row>
    <row r="14" spans="1:3">
      <c r="A14" s="35" t="s">
        <v>185</v>
      </c>
      <c r="B14" s="4" t="s">
        <v>240</v>
      </c>
      <c r="C14" s="11">
        <v>2680</v>
      </c>
    </row>
    <row r="15" spans="1:3">
      <c r="A15" s="35" t="s">
        <v>186</v>
      </c>
      <c r="B15" s="4" t="s">
        <v>242</v>
      </c>
      <c r="C15" s="11">
        <v>27867</v>
      </c>
    </row>
    <row r="16" spans="1:3">
      <c r="A16" s="35" t="s">
        <v>187</v>
      </c>
      <c r="B16" s="4" t="s">
        <v>240</v>
      </c>
      <c r="C16" s="11">
        <v>983</v>
      </c>
    </row>
    <row r="17" spans="1:3">
      <c r="A17" s="35" t="s">
        <v>188</v>
      </c>
      <c r="B17" s="4" t="s">
        <v>243</v>
      </c>
      <c r="C17" s="11">
        <v>10753</v>
      </c>
    </row>
    <row r="18" spans="1:3">
      <c r="A18" s="35" t="s">
        <v>189</v>
      </c>
      <c r="B18" s="4" t="s">
        <v>242</v>
      </c>
      <c r="C18" s="11">
        <v>23033</v>
      </c>
    </row>
    <row r="19" spans="1:3">
      <c r="A19" s="35" t="s">
        <v>190</v>
      </c>
      <c r="B19" s="4" t="s">
        <v>240</v>
      </c>
      <c r="C19" s="11">
        <v>850</v>
      </c>
    </row>
    <row r="20" spans="1:3">
      <c r="A20" s="35" t="s">
        <v>191</v>
      </c>
      <c r="B20" s="4" t="s">
        <v>244</v>
      </c>
      <c r="C20" s="11">
        <v>19886</v>
      </c>
    </row>
    <row r="21" spans="1:3">
      <c r="A21" s="35" t="s">
        <v>192</v>
      </c>
      <c r="B21" s="4" t="s">
        <v>245</v>
      </c>
      <c r="C21" s="11">
        <v>5960</v>
      </c>
    </row>
    <row r="22" spans="1:3">
      <c r="A22" s="35" t="s">
        <v>193</v>
      </c>
      <c r="B22" s="4" t="s">
        <v>402</v>
      </c>
      <c r="C22" s="11">
        <v>180798</v>
      </c>
    </row>
    <row r="23" spans="1:3">
      <c r="A23" s="35" t="s">
        <v>194</v>
      </c>
      <c r="B23" s="4" t="s">
        <v>246</v>
      </c>
      <c r="C23" s="11">
        <v>1052</v>
      </c>
    </row>
    <row r="24" spans="1:3">
      <c r="A24" s="35" t="s">
        <v>195</v>
      </c>
      <c r="B24" s="4" t="s">
        <v>245</v>
      </c>
      <c r="C24" s="11">
        <v>1066</v>
      </c>
    </row>
    <row r="25" spans="1:3">
      <c r="A25" s="35" t="s">
        <v>196</v>
      </c>
      <c r="B25" s="4" t="s">
        <v>242</v>
      </c>
      <c r="C25" s="11">
        <v>25598</v>
      </c>
    </row>
    <row r="26" spans="1:3">
      <c r="A26" s="35" t="s">
        <v>197</v>
      </c>
      <c r="B26" s="4" t="s">
        <v>245</v>
      </c>
      <c r="C26" s="11">
        <v>12583</v>
      </c>
    </row>
    <row r="27" spans="1:3">
      <c r="A27" s="35" t="s">
        <v>198</v>
      </c>
      <c r="B27" s="4" t="s">
        <v>245</v>
      </c>
      <c r="C27" s="11">
        <v>1654</v>
      </c>
    </row>
    <row r="28" spans="1:3">
      <c r="A28" s="35" t="s">
        <v>199</v>
      </c>
      <c r="B28" s="4" t="s">
        <v>242</v>
      </c>
      <c r="C28" s="11">
        <v>2408</v>
      </c>
    </row>
    <row r="29" spans="1:3">
      <c r="A29" s="35" t="s">
        <v>200</v>
      </c>
      <c r="B29" s="4" t="s">
        <v>242</v>
      </c>
      <c r="C29" s="11">
        <v>4433</v>
      </c>
    </row>
    <row r="30" spans="1:3">
      <c r="A30" s="35" t="s">
        <v>201</v>
      </c>
      <c r="B30" s="4" t="s">
        <v>242</v>
      </c>
      <c r="C30" s="11">
        <v>230</v>
      </c>
    </row>
    <row r="31" spans="1:3">
      <c r="A31" s="35" t="s">
        <v>202</v>
      </c>
      <c r="B31" s="4" t="s">
        <v>242</v>
      </c>
      <c r="C31" s="11">
        <v>762</v>
      </c>
    </row>
    <row r="32" spans="1:3">
      <c r="A32" s="35" t="s">
        <v>203</v>
      </c>
      <c r="B32" s="4" t="s">
        <v>242</v>
      </c>
      <c r="C32" s="11">
        <v>8874</v>
      </c>
    </row>
    <row r="33" spans="1:3">
      <c r="A33" s="35" t="s">
        <v>204</v>
      </c>
      <c r="B33" s="4" t="s">
        <v>245</v>
      </c>
      <c r="C33" s="11">
        <v>495</v>
      </c>
    </row>
    <row r="34" spans="1:3">
      <c r="A34" s="35" t="s">
        <v>205</v>
      </c>
      <c r="B34" s="4" t="s">
        <v>242</v>
      </c>
      <c r="C34" s="11">
        <v>10145</v>
      </c>
    </row>
    <row r="35" spans="1:3">
      <c r="A35" s="35" t="s">
        <v>206</v>
      </c>
      <c r="B35" s="4" t="s">
        <v>245</v>
      </c>
      <c r="C35" s="11">
        <v>9623</v>
      </c>
    </row>
    <row r="36" spans="1:3">
      <c r="A36" s="35" t="s">
        <v>207</v>
      </c>
      <c r="B36" s="4" t="s">
        <v>245</v>
      </c>
      <c r="C36" s="11">
        <v>1733</v>
      </c>
    </row>
    <row r="37" spans="1:3">
      <c r="A37" s="35" t="s">
        <v>208</v>
      </c>
      <c r="B37" s="4" t="s">
        <v>242</v>
      </c>
      <c r="C37" s="11">
        <v>45</v>
      </c>
    </row>
    <row r="38" spans="1:3">
      <c r="A38" s="35" t="s">
        <v>209</v>
      </c>
      <c r="B38" s="4" t="s">
        <v>245</v>
      </c>
      <c r="C38" s="11">
        <v>12794</v>
      </c>
    </row>
    <row r="39" spans="1:3">
      <c r="A39" s="35" t="s">
        <v>210</v>
      </c>
      <c r="B39" s="4" t="s">
        <v>245</v>
      </c>
      <c r="C39" s="11">
        <v>452</v>
      </c>
    </row>
    <row r="40" spans="1:3">
      <c r="A40" s="35" t="s">
        <v>211</v>
      </c>
      <c r="B40" s="4" t="s">
        <v>245</v>
      </c>
      <c r="C40" s="11">
        <v>28069</v>
      </c>
    </row>
    <row r="41" spans="1:3">
      <c r="A41" s="35" t="s">
        <v>212</v>
      </c>
      <c r="B41" s="4" t="s">
        <v>245</v>
      </c>
      <c r="C41" s="11">
        <v>17930</v>
      </c>
    </row>
    <row r="42" spans="1:3">
      <c r="A42" s="35" t="s">
        <v>213</v>
      </c>
      <c r="B42" s="4" t="s">
        <v>245</v>
      </c>
      <c r="C42" s="11">
        <v>4042</v>
      </c>
    </row>
    <row r="43" spans="1:3">
      <c r="A43" s="35" t="s">
        <v>214</v>
      </c>
      <c r="B43" s="4" t="s">
        <v>245</v>
      </c>
      <c r="C43" s="11">
        <v>16790</v>
      </c>
    </row>
    <row r="44" spans="1:3">
      <c r="A44" s="35" t="s">
        <v>215</v>
      </c>
      <c r="B44" s="4" t="s">
        <v>245</v>
      </c>
      <c r="C44" s="11">
        <v>427</v>
      </c>
    </row>
    <row r="45" spans="1:3">
      <c r="A45" s="35" t="s">
        <v>216</v>
      </c>
      <c r="B45" s="4" t="s">
        <v>245</v>
      </c>
      <c r="C45" s="11">
        <v>406</v>
      </c>
    </row>
    <row r="46" spans="1:3">
      <c r="A46" s="35" t="s">
        <v>217</v>
      </c>
      <c r="B46" s="4" t="s">
        <v>245</v>
      </c>
      <c r="C46" s="11">
        <v>200</v>
      </c>
    </row>
    <row r="47" spans="1:3">
      <c r="A47" s="35" t="s">
        <v>218</v>
      </c>
      <c r="B47" s="4" t="s">
        <v>245</v>
      </c>
      <c r="C47" s="11">
        <v>1700</v>
      </c>
    </row>
    <row r="48" spans="1:3">
      <c r="A48" s="35" t="s">
        <v>219</v>
      </c>
      <c r="B48" s="4" t="s">
        <v>245</v>
      </c>
      <c r="C48" s="11">
        <v>1642</v>
      </c>
    </row>
    <row r="49" spans="1:3">
      <c r="A49" s="35" t="s">
        <v>220</v>
      </c>
      <c r="B49" s="4" t="s">
        <v>245</v>
      </c>
      <c r="C49" s="11">
        <v>782</v>
      </c>
    </row>
    <row r="50" spans="1:3">
      <c r="A50" s="35" t="s">
        <v>221</v>
      </c>
      <c r="B50" s="4" t="s">
        <v>245</v>
      </c>
      <c r="C50" s="11">
        <v>770</v>
      </c>
    </row>
    <row r="51" spans="1:3">
      <c r="A51" s="35" t="s">
        <v>222</v>
      </c>
      <c r="B51" s="4" t="s">
        <v>245</v>
      </c>
      <c r="C51" s="11">
        <v>759</v>
      </c>
    </row>
    <row r="52" spans="1:3">
      <c r="A52" s="35">
        <v>2553</v>
      </c>
      <c r="B52" s="4" t="s">
        <v>245</v>
      </c>
      <c r="C52" s="11">
        <v>68</v>
      </c>
    </row>
    <row r="53" spans="1:3">
      <c r="A53" s="35">
        <v>2627</v>
      </c>
      <c r="B53" s="4" t="s">
        <v>245</v>
      </c>
      <c r="C53" s="11">
        <v>98</v>
      </c>
    </row>
    <row r="54" spans="1:3">
      <c r="A54" s="35">
        <v>2628</v>
      </c>
      <c r="B54" s="4" t="s">
        <v>245</v>
      </c>
      <c r="C54" s="11">
        <v>111</v>
      </c>
    </row>
    <row r="55" spans="1:3">
      <c r="A55" s="35" t="s">
        <v>231</v>
      </c>
      <c r="B55" s="4" t="s">
        <v>245</v>
      </c>
      <c r="C55" s="11">
        <v>882</v>
      </c>
    </row>
    <row r="56" spans="1:3">
      <c r="A56" s="35" t="s">
        <v>232</v>
      </c>
      <c r="B56" s="4" t="s">
        <v>245</v>
      </c>
      <c r="C56" s="11">
        <v>1488</v>
      </c>
    </row>
    <row r="57" spans="1:3">
      <c r="A57" s="35" t="s">
        <v>233</v>
      </c>
      <c r="B57" s="4" t="s">
        <v>240</v>
      </c>
      <c r="C57" s="11">
        <v>358</v>
      </c>
    </row>
    <row r="58" spans="1:3">
      <c r="A58" s="35" t="s">
        <v>223</v>
      </c>
      <c r="B58" s="4" t="s">
        <v>247</v>
      </c>
      <c r="C58" s="11">
        <v>579</v>
      </c>
    </row>
    <row r="59" spans="1:3">
      <c r="A59" s="35" t="s">
        <v>224</v>
      </c>
      <c r="B59" s="4" t="s">
        <v>248</v>
      </c>
      <c r="C59" s="11">
        <v>256</v>
      </c>
    </row>
    <row r="60" spans="1:3">
      <c r="A60" s="35" t="s">
        <v>225</v>
      </c>
      <c r="B60" s="4" t="s">
        <v>245</v>
      </c>
      <c r="C60" s="11">
        <v>17062</v>
      </c>
    </row>
    <row r="61" spans="1:3">
      <c r="A61" s="35" t="s">
        <v>234</v>
      </c>
      <c r="B61" s="4" t="s">
        <v>248</v>
      </c>
      <c r="C61" s="11">
        <v>800</v>
      </c>
    </row>
    <row r="62" spans="1:3">
      <c r="A62" s="35" t="s">
        <v>226</v>
      </c>
      <c r="B62" s="4" t="s">
        <v>249</v>
      </c>
      <c r="C62" s="11">
        <v>69529</v>
      </c>
    </row>
    <row r="63" spans="1:3">
      <c r="A63" s="35" t="s">
        <v>227</v>
      </c>
      <c r="B63" s="4" t="s">
        <v>250</v>
      </c>
      <c r="C63" s="11">
        <v>19</v>
      </c>
    </row>
    <row r="64" spans="1:3">
      <c r="A64" s="35" t="s">
        <v>228</v>
      </c>
      <c r="B64" s="4" t="s">
        <v>245</v>
      </c>
      <c r="C64" s="11">
        <v>1390</v>
      </c>
    </row>
    <row r="65" spans="1:3">
      <c r="A65" s="35" t="s">
        <v>235</v>
      </c>
      <c r="B65" s="4" t="s">
        <v>247</v>
      </c>
      <c r="C65" s="11">
        <v>2640</v>
      </c>
    </row>
    <row r="66" spans="1:3">
      <c r="A66" s="35" t="s">
        <v>236</v>
      </c>
      <c r="B66" s="4" t="s">
        <v>247</v>
      </c>
      <c r="C66" s="11">
        <v>3266</v>
      </c>
    </row>
    <row r="67" spans="1:3">
      <c r="A67" s="35" t="s">
        <v>237</v>
      </c>
      <c r="B67" s="4" t="s">
        <v>247</v>
      </c>
      <c r="C67" s="11">
        <v>3994</v>
      </c>
    </row>
    <row r="68" spans="1:3">
      <c r="A68" s="35" t="s">
        <v>229</v>
      </c>
      <c r="B68" s="4" t="s">
        <v>251</v>
      </c>
      <c r="C68" s="11">
        <v>98641</v>
      </c>
    </row>
    <row r="69" spans="1:3">
      <c r="A69" s="35" t="s">
        <v>230</v>
      </c>
      <c r="B69" s="4" t="s">
        <v>247</v>
      </c>
      <c r="C69" s="11">
        <v>354</v>
      </c>
    </row>
    <row r="70" spans="1:3">
      <c r="A70" s="35" t="s">
        <v>238</v>
      </c>
      <c r="B70" s="4" t="s">
        <v>247</v>
      </c>
      <c r="C70" s="11">
        <v>2331</v>
      </c>
    </row>
    <row r="71" spans="1:3">
      <c r="A71" s="35"/>
      <c r="B71" s="36" t="s">
        <v>128</v>
      </c>
      <c r="C71" s="37">
        <v>670277</v>
      </c>
    </row>
    <row r="72" spans="1:3">
      <c r="A72" s="35"/>
      <c r="B72" s="4"/>
      <c r="C72" s="11"/>
    </row>
    <row r="73" spans="1:3">
      <c r="A73" s="403" t="s">
        <v>253</v>
      </c>
      <c r="B73" s="401"/>
      <c r="C73" s="402"/>
    </row>
    <row r="74" spans="1:3">
      <c r="A74" s="35" t="s">
        <v>254</v>
      </c>
      <c r="B74" s="4" t="s">
        <v>264</v>
      </c>
      <c r="C74" s="11">
        <v>4063</v>
      </c>
    </row>
    <row r="75" spans="1:3">
      <c r="A75" s="35" t="s">
        <v>255</v>
      </c>
      <c r="B75" s="4" t="s">
        <v>265</v>
      </c>
      <c r="C75" s="11">
        <v>16596</v>
      </c>
    </row>
    <row r="76" spans="1:3">
      <c r="A76" s="35" t="s">
        <v>256</v>
      </c>
      <c r="B76" s="4" t="s">
        <v>266</v>
      </c>
      <c r="C76" s="11">
        <v>39643</v>
      </c>
    </row>
    <row r="77" spans="1:3">
      <c r="A77" s="35" t="s">
        <v>257</v>
      </c>
      <c r="B77" s="4" t="s">
        <v>267</v>
      </c>
      <c r="C77" s="11">
        <v>42192</v>
      </c>
    </row>
    <row r="78" spans="1:3">
      <c r="A78" s="35" t="s">
        <v>258</v>
      </c>
      <c r="B78" s="4" t="s">
        <v>268</v>
      </c>
      <c r="C78" s="11">
        <v>191646</v>
      </c>
    </row>
    <row r="79" spans="1:3">
      <c r="A79" s="35" t="s">
        <v>259</v>
      </c>
      <c r="B79" s="4" t="s">
        <v>269</v>
      </c>
      <c r="C79" s="11">
        <v>118983</v>
      </c>
    </row>
    <row r="80" spans="1:3">
      <c r="A80" s="35" t="s">
        <v>260</v>
      </c>
      <c r="B80" s="4" t="s">
        <v>270</v>
      </c>
      <c r="C80" s="11">
        <v>383888</v>
      </c>
    </row>
    <row r="81" spans="1:3">
      <c r="A81" s="35" t="s">
        <v>261</v>
      </c>
      <c r="B81" s="4" t="s">
        <v>271</v>
      </c>
      <c r="C81" s="11">
        <v>3642</v>
      </c>
    </row>
    <row r="82" spans="1:3">
      <c r="A82" s="35" t="s">
        <v>262</v>
      </c>
      <c r="B82" s="4" t="s">
        <v>272</v>
      </c>
      <c r="C82" s="11">
        <v>2996</v>
      </c>
    </row>
    <row r="83" spans="1:3">
      <c r="A83" s="35" t="s">
        <v>263</v>
      </c>
      <c r="B83" s="4" t="s">
        <v>273</v>
      </c>
      <c r="C83" s="11">
        <v>76</v>
      </c>
    </row>
    <row r="84" spans="1:3">
      <c r="A84" s="35"/>
      <c r="B84" s="36" t="s">
        <v>128</v>
      </c>
      <c r="C84" s="37">
        <f>SUM(C74:C83)</f>
        <v>803725</v>
      </c>
    </row>
    <row r="85" spans="1:3">
      <c r="A85" s="35"/>
      <c r="B85" s="4"/>
      <c r="C85" s="11"/>
    </row>
    <row r="86" spans="1:3">
      <c r="A86" s="400" t="s">
        <v>274</v>
      </c>
      <c r="B86" s="404"/>
      <c r="C86" s="405"/>
    </row>
    <row r="87" spans="1:3">
      <c r="A87" s="35"/>
      <c r="B87" s="4"/>
      <c r="C87" s="11"/>
    </row>
    <row r="88" spans="1:3">
      <c r="A88" s="35" t="s">
        <v>275</v>
      </c>
      <c r="B88" s="4" t="s">
        <v>326</v>
      </c>
      <c r="C88" s="11">
        <v>59</v>
      </c>
    </row>
    <row r="89" spans="1:3">
      <c r="A89" s="35" t="s">
        <v>276</v>
      </c>
      <c r="B89" s="4" t="s">
        <v>327</v>
      </c>
      <c r="C89" s="11">
        <v>167</v>
      </c>
    </row>
    <row r="90" spans="1:3">
      <c r="A90" s="35" t="s">
        <v>277</v>
      </c>
      <c r="B90" s="4" t="s">
        <v>328</v>
      </c>
      <c r="C90" s="11">
        <v>10023</v>
      </c>
    </row>
    <row r="91" spans="1:3">
      <c r="A91" s="35" t="s">
        <v>278</v>
      </c>
      <c r="B91" s="4" t="s">
        <v>328</v>
      </c>
      <c r="C91" s="11">
        <v>6968</v>
      </c>
    </row>
    <row r="92" spans="1:3">
      <c r="A92" s="35" t="s">
        <v>279</v>
      </c>
      <c r="B92" s="4" t="s">
        <v>329</v>
      </c>
      <c r="C92" s="11">
        <v>73</v>
      </c>
    </row>
    <row r="93" spans="1:3">
      <c r="A93" s="35" t="s">
        <v>280</v>
      </c>
      <c r="B93" s="4" t="s">
        <v>330</v>
      </c>
      <c r="C93" s="11">
        <v>6</v>
      </c>
    </row>
    <row r="94" spans="1:3">
      <c r="A94" s="35" t="s">
        <v>281</v>
      </c>
      <c r="B94" s="4" t="s">
        <v>330</v>
      </c>
      <c r="C94" s="11">
        <v>100</v>
      </c>
    </row>
    <row r="95" spans="1:3">
      <c r="A95" s="35" t="s">
        <v>282</v>
      </c>
      <c r="B95" s="4" t="s">
        <v>330</v>
      </c>
      <c r="C95" s="11">
        <v>356</v>
      </c>
    </row>
    <row r="96" spans="1:3">
      <c r="A96" s="35" t="s">
        <v>283</v>
      </c>
      <c r="B96" s="4" t="s">
        <v>330</v>
      </c>
      <c r="C96" s="11">
        <v>727</v>
      </c>
    </row>
    <row r="97" spans="1:3">
      <c r="A97" s="35" t="s">
        <v>284</v>
      </c>
      <c r="B97" s="4" t="s">
        <v>330</v>
      </c>
      <c r="C97" s="11">
        <v>8</v>
      </c>
    </row>
    <row r="98" spans="1:3">
      <c r="A98" s="35" t="s">
        <v>285</v>
      </c>
      <c r="B98" s="4" t="s">
        <v>329</v>
      </c>
      <c r="C98" s="11">
        <v>9912</v>
      </c>
    </row>
    <row r="99" spans="1:3">
      <c r="A99" s="35" t="s">
        <v>286</v>
      </c>
      <c r="B99" s="4" t="s">
        <v>329</v>
      </c>
      <c r="C99" s="11">
        <v>420</v>
      </c>
    </row>
    <row r="100" spans="1:3">
      <c r="A100" s="35" t="s">
        <v>287</v>
      </c>
      <c r="B100" s="4" t="s">
        <v>329</v>
      </c>
      <c r="C100" s="11">
        <v>513</v>
      </c>
    </row>
    <row r="101" spans="1:3">
      <c r="A101" s="35" t="s">
        <v>404</v>
      </c>
      <c r="B101" s="4" t="s">
        <v>403</v>
      </c>
      <c r="C101" s="11">
        <v>1647</v>
      </c>
    </row>
    <row r="102" spans="1:3">
      <c r="A102" s="35" t="s">
        <v>288</v>
      </c>
      <c r="B102" s="4" t="s">
        <v>327</v>
      </c>
      <c r="C102" s="11">
        <v>183</v>
      </c>
    </row>
    <row r="103" spans="1:3">
      <c r="A103" s="35" t="s">
        <v>289</v>
      </c>
      <c r="B103" s="4" t="s">
        <v>327</v>
      </c>
      <c r="C103" s="11">
        <v>122</v>
      </c>
    </row>
    <row r="104" spans="1:3">
      <c r="A104" s="35" t="s">
        <v>290</v>
      </c>
      <c r="B104" s="4" t="s">
        <v>327</v>
      </c>
      <c r="C104" s="11">
        <v>132</v>
      </c>
    </row>
    <row r="105" spans="1:3">
      <c r="A105" s="35" t="s">
        <v>291</v>
      </c>
      <c r="B105" s="4" t="s">
        <v>327</v>
      </c>
      <c r="C105" s="11">
        <v>6</v>
      </c>
    </row>
    <row r="106" spans="1:3">
      <c r="A106" s="35" t="s">
        <v>292</v>
      </c>
      <c r="B106" s="4" t="s">
        <v>331</v>
      </c>
      <c r="C106" s="11">
        <v>4072</v>
      </c>
    </row>
    <row r="107" spans="1:3">
      <c r="A107" s="35" t="s">
        <v>293</v>
      </c>
      <c r="B107" s="4" t="s">
        <v>332</v>
      </c>
      <c r="C107" s="11">
        <v>241</v>
      </c>
    </row>
    <row r="108" spans="1:3">
      <c r="A108" s="35" t="s">
        <v>294</v>
      </c>
      <c r="B108" s="4" t="s">
        <v>330</v>
      </c>
      <c r="C108" s="11">
        <v>179</v>
      </c>
    </row>
    <row r="109" spans="1:3">
      <c r="A109" s="35" t="s">
        <v>295</v>
      </c>
      <c r="B109" s="4" t="s">
        <v>330</v>
      </c>
      <c r="C109" s="11">
        <v>147</v>
      </c>
    </row>
    <row r="110" spans="1:3">
      <c r="A110" s="35" t="s">
        <v>296</v>
      </c>
      <c r="B110" s="4" t="s">
        <v>333</v>
      </c>
      <c r="C110" s="11">
        <v>240</v>
      </c>
    </row>
    <row r="111" spans="1:3">
      <c r="A111" s="35" t="s">
        <v>297</v>
      </c>
      <c r="B111" s="4" t="s">
        <v>330</v>
      </c>
      <c r="C111" s="11">
        <v>137</v>
      </c>
    </row>
    <row r="112" spans="1:3">
      <c r="A112" s="35" t="s">
        <v>298</v>
      </c>
      <c r="B112" s="4" t="s">
        <v>334</v>
      </c>
      <c r="C112" s="11">
        <v>91</v>
      </c>
    </row>
    <row r="113" spans="1:3">
      <c r="A113" s="35" t="s">
        <v>299</v>
      </c>
      <c r="B113" s="4" t="s">
        <v>335</v>
      </c>
      <c r="C113" s="11">
        <v>5</v>
      </c>
    </row>
    <row r="114" spans="1:3">
      <c r="A114" s="35" t="s">
        <v>300</v>
      </c>
      <c r="B114" s="4" t="s">
        <v>336</v>
      </c>
      <c r="C114" s="11">
        <v>10</v>
      </c>
    </row>
    <row r="115" spans="1:3">
      <c r="A115" s="35" t="s">
        <v>301</v>
      </c>
      <c r="B115" s="4" t="s">
        <v>337</v>
      </c>
      <c r="C115" s="11">
        <v>11</v>
      </c>
    </row>
    <row r="116" spans="1:3">
      <c r="A116" s="35" t="s">
        <v>302</v>
      </c>
      <c r="B116" s="4" t="s">
        <v>338</v>
      </c>
      <c r="C116" s="11">
        <v>38</v>
      </c>
    </row>
    <row r="117" spans="1:3">
      <c r="A117" s="35" t="s">
        <v>303</v>
      </c>
      <c r="B117" s="4" t="s">
        <v>339</v>
      </c>
      <c r="C117" s="11">
        <v>116</v>
      </c>
    </row>
    <row r="118" spans="1:3">
      <c r="A118" s="35" t="s">
        <v>304</v>
      </c>
      <c r="B118" s="4" t="s">
        <v>340</v>
      </c>
      <c r="C118" s="11">
        <v>19</v>
      </c>
    </row>
    <row r="119" spans="1:3">
      <c r="A119" s="35" t="s">
        <v>305</v>
      </c>
      <c r="B119" s="4" t="s">
        <v>340</v>
      </c>
      <c r="C119" s="11">
        <v>95</v>
      </c>
    </row>
    <row r="120" spans="1:3">
      <c r="A120" s="35" t="s">
        <v>306</v>
      </c>
      <c r="B120" s="4" t="s">
        <v>340</v>
      </c>
      <c r="C120" s="11">
        <v>19</v>
      </c>
    </row>
    <row r="121" spans="1:3">
      <c r="A121" s="35" t="s">
        <v>307</v>
      </c>
      <c r="B121" s="4" t="s">
        <v>340</v>
      </c>
      <c r="C121" s="11">
        <v>59</v>
      </c>
    </row>
    <row r="122" spans="1:3">
      <c r="A122" s="35" t="s">
        <v>308</v>
      </c>
      <c r="B122" s="4" t="s">
        <v>340</v>
      </c>
      <c r="C122" s="11">
        <v>8</v>
      </c>
    </row>
    <row r="123" spans="1:3">
      <c r="A123" s="35" t="s">
        <v>309</v>
      </c>
      <c r="B123" s="4" t="s">
        <v>340</v>
      </c>
      <c r="C123" s="11">
        <v>10</v>
      </c>
    </row>
    <row r="124" spans="1:3">
      <c r="A124" s="35" t="s">
        <v>310</v>
      </c>
      <c r="B124" s="4" t="s">
        <v>401</v>
      </c>
      <c r="C124" s="11">
        <v>124</v>
      </c>
    </row>
    <row r="125" spans="1:3">
      <c r="A125" s="35" t="s">
        <v>311</v>
      </c>
      <c r="B125" s="4" t="s">
        <v>341</v>
      </c>
      <c r="C125" s="11">
        <v>37</v>
      </c>
    </row>
    <row r="126" spans="1:3">
      <c r="A126" s="35" t="s">
        <v>312</v>
      </c>
      <c r="B126" s="4" t="s">
        <v>340</v>
      </c>
      <c r="C126" s="11">
        <v>100</v>
      </c>
    </row>
    <row r="127" spans="1:3">
      <c r="A127" s="35" t="s">
        <v>405</v>
      </c>
      <c r="B127" s="4" t="s">
        <v>406</v>
      </c>
      <c r="C127" s="11">
        <v>600</v>
      </c>
    </row>
    <row r="128" spans="1:3">
      <c r="A128" s="35" t="s">
        <v>313</v>
      </c>
      <c r="B128" s="4" t="s">
        <v>340</v>
      </c>
      <c r="C128" s="11">
        <v>184</v>
      </c>
    </row>
    <row r="129" spans="1:3">
      <c r="A129" s="35" t="s">
        <v>314</v>
      </c>
      <c r="B129" s="4" t="s">
        <v>342</v>
      </c>
      <c r="C129" s="11">
        <v>25</v>
      </c>
    </row>
    <row r="130" spans="1:3">
      <c r="A130" s="35" t="s">
        <v>315</v>
      </c>
      <c r="B130" s="4" t="s">
        <v>342</v>
      </c>
      <c r="C130" s="11">
        <v>215</v>
      </c>
    </row>
    <row r="131" spans="1:3">
      <c r="A131" s="35" t="s">
        <v>316</v>
      </c>
      <c r="B131" s="4" t="s">
        <v>342</v>
      </c>
      <c r="C131" s="11">
        <v>8</v>
      </c>
    </row>
    <row r="132" spans="1:3">
      <c r="A132" s="35" t="s">
        <v>317</v>
      </c>
      <c r="B132" s="4" t="s">
        <v>342</v>
      </c>
      <c r="C132" s="11">
        <v>56</v>
      </c>
    </row>
    <row r="133" spans="1:3">
      <c r="A133" s="35" t="s">
        <v>318</v>
      </c>
      <c r="B133" s="4" t="s">
        <v>343</v>
      </c>
      <c r="C133" s="11">
        <v>181</v>
      </c>
    </row>
    <row r="134" spans="1:3">
      <c r="A134" s="35" t="s">
        <v>319</v>
      </c>
      <c r="B134" s="4" t="s">
        <v>344</v>
      </c>
      <c r="C134" s="11">
        <v>62</v>
      </c>
    </row>
    <row r="135" spans="1:3">
      <c r="A135" s="35" t="s">
        <v>320</v>
      </c>
      <c r="B135" s="4" t="s">
        <v>345</v>
      </c>
      <c r="C135" s="11">
        <v>1151</v>
      </c>
    </row>
    <row r="136" spans="1:3">
      <c r="A136" s="35" t="s">
        <v>321</v>
      </c>
      <c r="B136" s="4" t="s">
        <v>346</v>
      </c>
      <c r="C136" s="11">
        <v>28</v>
      </c>
    </row>
    <row r="137" spans="1:3">
      <c r="A137" s="35" t="s">
        <v>322</v>
      </c>
      <c r="B137" s="4" t="s">
        <v>340</v>
      </c>
      <c r="C137" s="11">
        <v>1843</v>
      </c>
    </row>
    <row r="138" spans="1:3">
      <c r="A138" s="35" t="s">
        <v>323</v>
      </c>
      <c r="B138" s="4" t="s">
        <v>340</v>
      </c>
      <c r="C138" s="11">
        <v>610</v>
      </c>
    </row>
    <row r="139" spans="1:3">
      <c r="A139" s="35" t="s">
        <v>324</v>
      </c>
      <c r="B139" s="4" t="s">
        <v>347</v>
      </c>
      <c r="C139" s="11">
        <v>639</v>
      </c>
    </row>
    <row r="140" spans="1:3">
      <c r="A140" s="35" t="s">
        <v>325</v>
      </c>
      <c r="B140" s="4" t="s">
        <v>348</v>
      </c>
      <c r="C140" s="11">
        <v>100</v>
      </c>
    </row>
    <row r="141" spans="1:3">
      <c r="A141" s="35"/>
      <c r="B141" s="36" t="s">
        <v>349</v>
      </c>
      <c r="C141" s="37">
        <f>SUM(C88:C140)</f>
        <v>42882</v>
      </c>
    </row>
    <row r="142" spans="1:3" ht="13.5" thickBot="1">
      <c r="A142" s="39"/>
      <c r="B142" s="12"/>
      <c r="C142" s="5"/>
    </row>
    <row r="143" spans="1:3" s="3" customFormat="1" ht="16.5" thickBot="1">
      <c r="A143" s="395" t="s">
        <v>350</v>
      </c>
      <c r="B143" s="396"/>
      <c r="C143" s="6">
        <v>1516884</v>
      </c>
    </row>
    <row r="144" spans="1:3" s="1" customFormat="1">
      <c r="A144" s="38"/>
    </row>
  </sheetData>
  <mergeCells count="7">
    <mergeCell ref="A2:C2"/>
    <mergeCell ref="A143:B143"/>
    <mergeCell ref="A6:C6"/>
    <mergeCell ref="A8:C8"/>
    <mergeCell ref="A11:C11"/>
    <mergeCell ref="A73:C73"/>
    <mergeCell ref="A86:C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J48"/>
  <sheetViews>
    <sheetView workbookViewId="0">
      <selection activeCell="A2" sqref="A2:E2"/>
    </sheetView>
  </sheetViews>
  <sheetFormatPr defaultRowHeight="12.75"/>
  <cols>
    <col min="1" max="1" width="45.140625" style="47" customWidth="1"/>
    <col min="2" max="2" width="16.5703125" style="47" customWidth="1"/>
    <col min="3" max="3" width="16.140625" style="47" customWidth="1"/>
    <col min="4" max="4" width="17.5703125" style="47" customWidth="1"/>
    <col min="5" max="5" width="14.140625" style="47" customWidth="1"/>
    <col min="6" max="16384" width="9.140625" style="47"/>
  </cols>
  <sheetData>
    <row r="2" spans="1:88" s="104" customFormat="1" ht="17.25" customHeight="1">
      <c r="A2" s="358" t="s">
        <v>408</v>
      </c>
      <c r="B2" s="359"/>
      <c r="C2" s="359"/>
      <c r="D2" s="358"/>
      <c r="E2" s="358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</row>
    <row r="3" spans="1:88" ht="17.25" customHeight="1"/>
    <row r="4" spans="1:88">
      <c r="A4" s="105" t="s">
        <v>40</v>
      </c>
      <c r="C4" s="106"/>
      <c r="D4" s="106"/>
      <c r="E4" s="52" t="s">
        <v>137</v>
      </c>
    </row>
    <row r="5" spans="1:88" ht="13.5" thickBot="1"/>
    <row r="6" spans="1:88" ht="20.100000000000001" customHeight="1">
      <c r="A6" s="362" t="s">
        <v>25</v>
      </c>
      <c r="B6" s="364" t="s">
        <v>355</v>
      </c>
      <c r="C6" s="366" t="s">
        <v>54</v>
      </c>
      <c r="D6" s="360" t="s">
        <v>41</v>
      </c>
      <c r="E6" s="360" t="s">
        <v>42</v>
      </c>
    </row>
    <row r="7" spans="1:88" ht="20.100000000000001" customHeight="1" thickBot="1">
      <c r="A7" s="363"/>
      <c r="B7" s="365"/>
      <c r="C7" s="367"/>
      <c r="D7" s="361"/>
      <c r="E7" s="361"/>
    </row>
    <row r="8" spans="1:88" ht="20.100000000000001" customHeight="1">
      <c r="A8" s="107" t="s">
        <v>39</v>
      </c>
      <c r="B8" s="108">
        <v>100458000</v>
      </c>
      <c r="C8" s="109">
        <v>106309747</v>
      </c>
      <c r="D8" s="109">
        <v>104583218</v>
      </c>
      <c r="E8" s="109">
        <f>D8/C8*100</f>
        <v>98.375944775788057</v>
      </c>
    </row>
    <row r="9" spans="1:88" ht="20.100000000000001" customHeight="1">
      <c r="A9" s="110" t="s">
        <v>38</v>
      </c>
      <c r="B9" s="111">
        <v>25508000</v>
      </c>
      <c r="C9" s="110">
        <v>26259087</v>
      </c>
      <c r="D9" s="110">
        <v>25487252</v>
      </c>
      <c r="E9" s="109">
        <f t="shared" ref="E9:E23" si="0">D9/C9*100</f>
        <v>97.060693694339022</v>
      </c>
    </row>
    <row r="10" spans="1:88" ht="20.100000000000001" customHeight="1">
      <c r="A10" s="110" t="s">
        <v>37</v>
      </c>
      <c r="B10" s="111">
        <v>54816938</v>
      </c>
      <c r="C10" s="110">
        <v>59652522</v>
      </c>
      <c r="D10" s="110">
        <v>52915742</v>
      </c>
      <c r="E10" s="109">
        <f t="shared" si="0"/>
        <v>88.706630039883308</v>
      </c>
    </row>
    <row r="11" spans="1:88" ht="20.100000000000001" customHeight="1">
      <c r="A11" s="110" t="s">
        <v>36</v>
      </c>
      <c r="B11" s="111">
        <v>12410000</v>
      </c>
      <c r="C11" s="110">
        <v>12410000</v>
      </c>
      <c r="D11" s="110">
        <v>11875160</v>
      </c>
      <c r="E11" s="109">
        <f t="shared" si="0"/>
        <v>95.690249798549559</v>
      </c>
    </row>
    <row r="12" spans="1:88" ht="20.100000000000001" customHeight="1">
      <c r="A12" s="112" t="s">
        <v>35</v>
      </c>
      <c r="B12" s="111">
        <v>5334000</v>
      </c>
      <c r="C12" s="110">
        <v>95919726</v>
      </c>
      <c r="D12" s="110">
        <v>4776578</v>
      </c>
      <c r="E12" s="109">
        <f t="shared" si="0"/>
        <v>4.9797661015003314</v>
      </c>
    </row>
    <row r="13" spans="1:88" s="98" customFormat="1" ht="20.100000000000001" customHeight="1">
      <c r="A13" s="113" t="s">
        <v>55</v>
      </c>
      <c r="B13" s="114">
        <v>1206000</v>
      </c>
      <c r="C13" s="115">
        <v>91071066</v>
      </c>
      <c r="D13" s="115">
        <v>0</v>
      </c>
      <c r="E13" s="109">
        <f t="shared" si="0"/>
        <v>0</v>
      </c>
    </row>
    <row r="14" spans="1:88" ht="20.100000000000001" customHeight="1">
      <c r="A14" s="116" t="s">
        <v>34</v>
      </c>
      <c r="B14" s="111">
        <v>2906000</v>
      </c>
      <c r="C14" s="110">
        <v>9430500</v>
      </c>
      <c r="D14" s="110">
        <v>7928440</v>
      </c>
      <c r="E14" s="109">
        <f t="shared" si="0"/>
        <v>84.072318540904519</v>
      </c>
    </row>
    <row r="15" spans="1:88" ht="20.100000000000001" customHeight="1">
      <c r="A15" s="117" t="s">
        <v>33</v>
      </c>
      <c r="B15" s="118">
        <v>0</v>
      </c>
      <c r="C15" s="117">
        <v>17030400</v>
      </c>
      <c r="D15" s="110">
        <v>6741531</v>
      </c>
      <c r="E15" s="109">
        <f t="shared" si="0"/>
        <v>39.585276916572717</v>
      </c>
    </row>
    <row r="16" spans="1:88" ht="20.100000000000001" customHeight="1" thickBot="1">
      <c r="A16" s="119" t="s">
        <v>32</v>
      </c>
      <c r="B16" s="120">
        <v>0</v>
      </c>
      <c r="C16" s="121">
        <v>500000</v>
      </c>
      <c r="D16" s="122">
        <v>500000</v>
      </c>
      <c r="E16" s="116">
        <f t="shared" si="0"/>
        <v>100</v>
      </c>
    </row>
    <row r="17" spans="1:5" ht="20.100000000000001" customHeight="1" thickBot="1">
      <c r="A17" s="123" t="s">
        <v>31</v>
      </c>
      <c r="B17" s="124">
        <v>201432938</v>
      </c>
      <c r="C17" s="125">
        <v>327511982</v>
      </c>
      <c r="D17" s="125">
        <v>214807921</v>
      </c>
      <c r="E17" s="125">
        <f t="shared" si="0"/>
        <v>65.587805273029673</v>
      </c>
    </row>
    <row r="18" spans="1:5" ht="20.100000000000001" customHeight="1">
      <c r="A18" s="126" t="s">
        <v>30</v>
      </c>
      <c r="B18" s="126">
        <v>0</v>
      </c>
      <c r="C18" s="126">
        <v>0</v>
      </c>
      <c r="D18" s="126">
        <v>0</v>
      </c>
      <c r="E18" s="126">
        <v>0</v>
      </c>
    </row>
    <row r="19" spans="1:5" ht="20.100000000000001" customHeight="1">
      <c r="A19" s="110" t="s">
        <v>160</v>
      </c>
      <c r="B19" s="110">
        <v>0</v>
      </c>
      <c r="C19" s="110">
        <v>4918955</v>
      </c>
      <c r="D19" s="110">
        <v>4918955</v>
      </c>
      <c r="E19" s="109">
        <f t="shared" si="0"/>
        <v>100</v>
      </c>
    </row>
    <row r="20" spans="1:5" ht="20.100000000000001" customHeight="1">
      <c r="A20" s="117" t="s">
        <v>29</v>
      </c>
      <c r="B20" s="117">
        <v>93274000</v>
      </c>
      <c r="C20" s="117">
        <v>94347404</v>
      </c>
      <c r="D20" s="110">
        <v>94215495</v>
      </c>
      <c r="E20" s="109">
        <f t="shared" si="0"/>
        <v>99.860187992029964</v>
      </c>
    </row>
    <row r="21" spans="1:5" ht="20.100000000000001" customHeight="1" thickBot="1">
      <c r="A21" s="127" t="s">
        <v>28</v>
      </c>
      <c r="B21" s="127">
        <f>SUM(B18:B20)</f>
        <v>93274000</v>
      </c>
      <c r="C21" s="127">
        <f>SUM(C18:C20)</f>
        <v>99266359</v>
      </c>
      <c r="D21" s="127">
        <f>SUM(D18:D20)</f>
        <v>99134450</v>
      </c>
      <c r="E21" s="127">
        <f t="shared" si="0"/>
        <v>99.867116109295395</v>
      </c>
    </row>
    <row r="22" spans="1:5" ht="20.100000000000001" customHeight="1" thickBot="1">
      <c r="A22" s="128" t="s">
        <v>356</v>
      </c>
      <c r="B22" s="129">
        <v>93274000</v>
      </c>
      <c r="C22" s="129">
        <v>99266359</v>
      </c>
      <c r="D22" s="129">
        <v>99134450</v>
      </c>
      <c r="E22" s="130"/>
    </row>
    <row r="23" spans="1:5" ht="20.100000000000001" customHeight="1" thickBot="1">
      <c r="A23" s="131" t="s">
        <v>27</v>
      </c>
      <c r="B23" s="132">
        <v>294706938</v>
      </c>
      <c r="C23" s="132">
        <v>426778341</v>
      </c>
      <c r="D23" s="133">
        <v>313942371</v>
      </c>
      <c r="E23" s="133">
        <f t="shared" si="0"/>
        <v>73.560989591081423</v>
      </c>
    </row>
    <row r="26" spans="1:5" ht="15">
      <c r="A26" s="134"/>
    </row>
    <row r="27" spans="1:5" ht="15">
      <c r="A27" s="135"/>
    </row>
    <row r="28" spans="1:5" ht="15">
      <c r="A28" s="136"/>
    </row>
    <row r="29" spans="1:5" s="136" customFormat="1" ht="15">
      <c r="A29" s="137"/>
    </row>
    <row r="30" spans="1:5" s="136" customFormat="1" ht="15"/>
    <row r="32" spans="1:5">
      <c r="E32" s="105"/>
    </row>
    <row r="34" spans="1:3" ht="13.5" customHeight="1"/>
    <row r="40" spans="1:3" ht="15" customHeight="1"/>
    <row r="47" spans="1:3" s="138" customFormat="1">
      <c r="A47" s="47"/>
      <c r="B47" s="47"/>
      <c r="C47" s="47"/>
    </row>
    <row r="48" spans="1:3" s="138" customFormat="1">
      <c r="A48" s="47"/>
      <c r="B48" s="47"/>
      <c r="C48" s="47"/>
    </row>
  </sheetData>
  <mergeCells count="6">
    <mergeCell ref="A2:E2"/>
    <mergeCell ref="D6:D7"/>
    <mergeCell ref="E6:E7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Z65"/>
  <sheetViews>
    <sheetView workbookViewId="0">
      <selection activeCell="A2" sqref="A2:E2"/>
    </sheetView>
  </sheetViews>
  <sheetFormatPr defaultRowHeight="12.75"/>
  <cols>
    <col min="1" max="1" width="40.5703125" style="47" customWidth="1"/>
    <col min="2" max="2" width="15.28515625" style="47" customWidth="1"/>
    <col min="3" max="3" width="16.42578125" style="47" customWidth="1"/>
    <col min="4" max="4" width="14.42578125" style="47" customWidth="1"/>
    <col min="5" max="5" width="13.28515625" style="47" customWidth="1"/>
    <col min="6" max="16384" width="9.140625" style="47"/>
  </cols>
  <sheetData>
    <row r="2" spans="1:5">
      <c r="A2" s="373" t="s">
        <v>409</v>
      </c>
      <c r="B2" s="373"/>
      <c r="C2" s="373"/>
      <c r="D2" s="373"/>
      <c r="E2" s="373"/>
    </row>
    <row r="4" spans="1:5" s="134" customFormat="1" ht="15.75">
      <c r="A4" s="370" t="s">
        <v>357</v>
      </c>
      <c r="B4" s="371"/>
      <c r="C4" s="371"/>
      <c r="D4" s="372"/>
      <c r="E4" s="372"/>
    </row>
    <row r="5" spans="1:5">
      <c r="E5" s="52" t="s">
        <v>137</v>
      </c>
    </row>
    <row r="6" spans="1:5" ht="12.75" customHeight="1" thickBot="1">
      <c r="E6" s="139"/>
    </row>
    <row r="7" spans="1:5">
      <c r="A7" s="353" t="s">
        <v>25</v>
      </c>
      <c r="B7" s="349" t="s">
        <v>358</v>
      </c>
      <c r="C7" s="351" t="s">
        <v>54</v>
      </c>
      <c r="D7" s="368" t="s">
        <v>41</v>
      </c>
      <c r="E7" s="368" t="s">
        <v>79</v>
      </c>
    </row>
    <row r="8" spans="1:5" ht="13.5" thickBot="1">
      <c r="A8" s="354"/>
      <c r="B8" s="374"/>
      <c r="C8" s="352"/>
      <c r="D8" s="369"/>
      <c r="E8" s="369"/>
    </row>
    <row r="9" spans="1:5">
      <c r="A9" s="140" t="s">
        <v>39</v>
      </c>
      <c r="B9" s="92"/>
      <c r="C9" s="92"/>
      <c r="D9" s="56"/>
      <c r="E9" s="56"/>
    </row>
    <row r="10" spans="1:5">
      <c r="A10" s="57" t="s">
        <v>161</v>
      </c>
      <c r="B10" s="57">
        <v>7045000</v>
      </c>
      <c r="C10" s="57">
        <v>7637190</v>
      </c>
      <c r="D10" s="57">
        <v>9100641</v>
      </c>
      <c r="E10" s="57">
        <v>4</v>
      </c>
    </row>
    <row r="11" spans="1:5">
      <c r="A11" s="57" t="s">
        <v>73</v>
      </c>
      <c r="B11" s="57">
        <v>1791000</v>
      </c>
      <c r="C11" s="57">
        <v>1644000</v>
      </c>
      <c r="D11" s="57">
        <v>180000</v>
      </c>
      <c r="E11" s="57"/>
    </row>
    <row r="12" spans="1:5">
      <c r="A12" s="57" t="s">
        <v>74</v>
      </c>
      <c r="B12" s="57">
        <v>300000</v>
      </c>
      <c r="C12" s="57">
        <v>300000</v>
      </c>
      <c r="D12" s="57">
        <v>300000</v>
      </c>
      <c r="E12" s="57"/>
    </row>
    <row r="13" spans="1:5">
      <c r="A13" s="57" t="s">
        <v>164</v>
      </c>
      <c r="B13" s="57">
        <v>3838000</v>
      </c>
      <c r="C13" s="57">
        <v>4057680</v>
      </c>
      <c r="D13" s="57">
        <v>4040333</v>
      </c>
      <c r="E13" s="57">
        <v>1</v>
      </c>
    </row>
    <row r="14" spans="1:5">
      <c r="A14" s="57" t="s">
        <v>72</v>
      </c>
      <c r="B14" s="57">
        <v>13195000</v>
      </c>
      <c r="C14" s="57">
        <v>15977148</v>
      </c>
      <c r="D14" s="57">
        <v>15976283</v>
      </c>
      <c r="E14" s="57">
        <v>20</v>
      </c>
    </row>
    <row r="15" spans="1:5">
      <c r="A15" s="57" t="s">
        <v>165</v>
      </c>
      <c r="B15" s="57">
        <v>2990000</v>
      </c>
      <c r="C15" s="57">
        <v>3109808</v>
      </c>
      <c r="D15" s="57">
        <v>3109377</v>
      </c>
      <c r="E15" s="57">
        <v>1</v>
      </c>
    </row>
    <row r="16" spans="1:5">
      <c r="A16" s="57" t="s">
        <v>163</v>
      </c>
      <c r="B16" s="57">
        <v>41416000</v>
      </c>
      <c r="C16" s="57">
        <v>43528222</v>
      </c>
      <c r="D16" s="57">
        <v>42302506</v>
      </c>
      <c r="E16" s="57">
        <v>10</v>
      </c>
    </row>
    <row r="17" spans="1:5" ht="13.5" thickBot="1">
      <c r="A17" s="57" t="s">
        <v>69</v>
      </c>
      <c r="B17" s="57">
        <v>29883000</v>
      </c>
      <c r="C17" s="57">
        <v>30055699</v>
      </c>
      <c r="D17" s="57">
        <v>29574078</v>
      </c>
      <c r="E17" s="57">
        <v>10</v>
      </c>
    </row>
    <row r="18" spans="1:5" s="105" customFormat="1" ht="13.5" thickBot="1">
      <c r="A18" s="141" t="s">
        <v>78</v>
      </c>
      <c r="B18" s="141">
        <f>SUM(B10:B17)</f>
        <v>100458000</v>
      </c>
      <c r="C18" s="142">
        <f>SUM(C10:C17)</f>
        <v>106309747</v>
      </c>
      <c r="D18" s="32">
        <f>SUM(D10:D17)</f>
        <v>104583218</v>
      </c>
      <c r="E18" s="32"/>
    </row>
    <row r="19" spans="1:5">
      <c r="A19" s="143" t="s">
        <v>38</v>
      </c>
      <c r="B19" s="92"/>
      <c r="C19" s="144"/>
      <c r="D19" s="92"/>
      <c r="E19" s="92"/>
    </row>
    <row r="20" spans="1:5">
      <c r="A20" s="57" t="s">
        <v>161</v>
      </c>
      <c r="B20" s="57">
        <v>1953000</v>
      </c>
      <c r="C20" s="145">
        <v>2486316</v>
      </c>
      <c r="D20" s="57">
        <v>2524944</v>
      </c>
      <c r="E20" s="57"/>
    </row>
    <row r="21" spans="1:5">
      <c r="A21" s="57" t="s">
        <v>73</v>
      </c>
      <c r="B21" s="57">
        <v>494000</v>
      </c>
      <c r="C21" s="145">
        <v>94000</v>
      </c>
      <c r="D21" s="57">
        <v>40095</v>
      </c>
      <c r="E21" s="57"/>
    </row>
    <row r="22" spans="1:5">
      <c r="A22" s="146" t="s">
        <v>164</v>
      </c>
      <c r="B22" s="57">
        <v>1040000</v>
      </c>
      <c r="C22" s="145">
        <v>1099722</v>
      </c>
      <c r="D22" s="57">
        <v>1098594</v>
      </c>
      <c r="E22" s="57"/>
    </row>
    <row r="23" spans="1:5">
      <c r="A23" s="73" t="s">
        <v>72</v>
      </c>
      <c r="B23" s="78">
        <v>1781000</v>
      </c>
      <c r="C23" s="147">
        <v>2169680</v>
      </c>
      <c r="D23" s="57">
        <v>2167795</v>
      </c>
      <c r="E23" s="57"/>
    </row>
    <row r="24" spans="1:5">
      <c r="A24" s="73" t="s">
        <v>74</v>
      </c>
      <c r="B24" s="78">
        <v>81000</v>
      </c>
      <c r="C24" s="147">
        <v>81000</v>
      </c>
      <c r="D24" s="57">
        <v>76545</v>
      </c>
      <c r="E24" s="57"/>
    </row>
    <row r="25" spans="1:5">
      <c r="A25" s="148" t="s">
        <v>165</v>
      </c>
      <c r="B25" s="148">
        <v>820000</v>
      </c>
      <c r="C25" s="149">
        <v>853000</v>
      </c>
      <c r="D25" s="57">
        <v>850698</v>
      </c>
      <c r="E25" s="57"/>
    </row>
    <row r="26" spans="1:5" s="153" customFormat="1">
      <c r="A26" s="150" t="s">
        <v>163</v>
      </c>
      <c r="B26" s="94">
        <v>11109000</v>
      </c>
      <c r="C26" s="151">
        <v>11215966</v>
      </c>
      <c r="D26" s="57">
        <v>10653092</v>
      </c>
      <c r="E26" s="152"/>
    </row>
    <row r="27" spans="1:5" ht="13.5" thickBot="1">
      <c r="A27" s="146" t="s">
        <v>69</v>
      </c>
      <c r="B27" s="94">
        <v>8230000</v>
      </c>
      <c r="C27" s="151">
        <v>8259403</v>
      </c>
      <c r="D27" s="57">
        <v>8075489</v>
      </c>
      <c r="E27" s="57"/>
    </row>
    <row r="28" spans="1:5" ht="13.5" thickBot="1">
      <c r="A28" s="154" t="s">
        <v>77</v>
      </c>
      <c r="B28" s="32">
        <f>SUM(B20:B27)</f>
        <v>25508000</v>
      </c>
      <c r="C28" s="142">
        <f>SUM(C20:C27)</f>
        <v>26259087</v>
      </c>
      <c r="D28" s="155">
        <f>SUM(D20:D27)</f>
        <v>25487252</v>
      </c>
      <c r="E28" s="32"/>
    </row>
    <row r="29" spans="1:5">
      <c r="A29" s="156" t="s">
        <v>37</v>
      </c>
      <c r="B29" s="56"/>
      <c r="C29" s="157"/>
      <c r="D29" s="158"/>
      <c r="E29" s="56"/>
    </row>
    <row r="30" spans="1:5">
      <c r="A30" s="159" t="s">
        <v>76</v>
      </c>
      <c r="B30" s="57">
        <v>2926000</v>
      </c>
      <c r="C30" s="92">
        <v>2926000</v>
      </c>
      <c r="D30" s="158">
        <v>0</v>
      </c>
      <c r="E30" s="92"/>
    </row>
    <row r="31" spans="1:5">
      <c r="A31" s="57" t="s">
        <v>161</v>
      </c>
      <c r="B31" s="94">
        <v>12347000</v>
      </c>
      <c r="C31" s="57">
        <v>13423747</v>
      </c>
      <c r="D31" s="160">
        <v>13635838</v>
      </c>
      <c r="E31" s="57"/>
    </row>
    <row r="32" spans="1:5">
      <c r="A32" s="161" t="s">
        <v>75</v>
      </c>
      <c r="B32" s="94">
        <v>673000</v>
      </c>
      <c r="C32" s="94">
        <v>673000</v>
      </c>
      <c r="D32" s="160">
        <v>456973</v>
      </c>
      <c r="E32" s="57"/>
    </row>
    <row r="33" spans="1:26">
      <c r="A33" s="94" t="s">
        <v>74</v>
      </c>
      <c r="B33" s="94">
        <v>2558000</v>
      </c>
      <c r="C33" s="162">
        <v>2673000</v>
      </c>
      <c r="D33" s="160">
        <v>2488472</v>
      </c>
      <c r="E33" s="57"/>
    </row>
    <row r="34" spans="1:26">
      <c r="A34" s="94" t="s">
        <v>162</v>
      </c>
      <c r="B34" s="163">
        <v>7595000</v>
      </c>
      <c r="C34" s="94">
        <v>6825896</v>
      </c>
      <c r="D34" s="160">
        <v>6322848</v>
      </c>
      <c r="E34" s="57"/>
    </row>
    <row r="35" spans="1:26">
      <c r="A35" s="163" t="s">
        <v>164</v>
      </c>
      <c r="B35" s="162">
        <v>974938</v>
      </c>
      <c r="C35" s="163">
        <v>1011438</v>
      </c>
      <c r="D35" s="160">
        <v>847170</v>
      </c>
      <c r="E35" s="57"/>
    </row>
    <row r="36" spans="1:26" s="138" customFormat="1">
      <c r="A36" s="162" t="s">
        <v>73</v>
      </c>
      <c r="B36" s="94">
        <v>2570000</v>
      </c>
      <c r="C36" s="162">
        <v>1966000</v>
      </c>
      <c r="D36" s="160">
        <v>1677766</v>
      </c>
      <c r="E36" s="94"/>
    </row>
    <row r="37" spans="1:26" s="138" customFormat="1">
      <c r="A37" s="94" t="s">
        <v>72</v>
      </c>
      <c r="B37" s="57">
        <v>3001000</v>
      </c>
      <c r="C37" s="94">
        <v>3239500</v>
      </c>
      <c r="D37" s="160">
        <v>3237080</v>
      </c>
      <c r="E37" s="94"/>
    </row>
    <row r="38" spans="1:26">
      <c r="A38" s="57" t="s">
        <v>165</v>
      </c>
      <c r="B38" s="57">
        <v>2051000</v>
      </c>
      <c r="C38" s="57">
        <v>3440000</v>
      </c>
      <c r="D38" s="160">
        <v>3071299</v>
      </c>
      <c r="E38" s="57"/>
    </row>
    <row r="39" spans="1:26">
      <c r="A39" s="57" t="s">
        <v>71</v>
      </c>
      <c r="B39" s="57">
        <v>51000</v>
      </c>
      <c r="C39" s="57">
        <v>51000</v>
      </c>
      <c r="D39" s="160">
        <v>13909</v>
      </c>
      <c r="E39" s="57"/>
    </row>
    <row r="40" spans="1:26">
      <c r="A40" s="57" t="s">
        <v>70</v>
      </c>
      <c r="B40" s="57">
        <v>417000</v>
      </c>
      <c r="C40" s="57">
        <v>368000</v>
      </c>
      <c r="D40" s="160">
        <v>270713</v>
      </c>
      <c r="E40" s="57"/>
    </row>
    <row r="41" spans="1:26">
      <c r="A41" s="57" t="s">
        <v>163</v>
      </c>
      <c r="B41" s="57">
        <v>15774000</v>
      </c>
      <c r="C41" s="57">
        <v>18125940</v>
      </c>
      <c r="D41" s="160">
        <v>16735620</v>
      </c>
      <c r="E41" s="57"/>
    </row>
    <row r="42" spans="1:26">
      <c r="A42" s="57" t="s">
        <v>69</v>
      </c>
      <c r="B42" s="78">
        <v>3879000</v>
      </c>
      <c r="C42" s="57">
        <v>4880001</v>
      </c>
      <c r="D42" s="160">
        <v>4110810</v>
      </c>
      <c r="E42" s="57"/>
      <c r="J42" s="104"/>
    </row>
    <row r="43" spans="1:26" ht="13.5" thickBot="1">
      <c r="A43" s="164" t="s">
        <v>166</v>
      </c>
      <c r="B43" s="165">
        <v>0</v>
      </c>
      <c r="C43" s="164">
        <v>49000</v>
      </c>
      <c r="D43" s="166">
        <v>47244</v>
      </c>
      <c r="E43" s="164"/>
    </row>
    <row r="44" spans="1:26" ht="13.5" thickBot="1">
      <c r="A44" s="141" t="s">
        <v>68</v>
      </c>
      <c r="B44" s="167">
        <f>SUM(B30:B43)</f>
        <v>54816938</v>
      </c>
      <c r="C44" s="141">
        <f>SUM(C30:C43)</f>
        <v>59652522</v>
      </c>
      <c r="D44" s="168">
        <f>SUM(D30:D43)</f>
        <v>52915742</v>
      </c>
      <c r="E44" s="32"/>
    </row>
    <row r="45" spans="1:26">
      <c r="A45" s="169" t="s">
        <v>359</v>
      </c>
      <c r="B45" s="170">
        <v>0</v>
      </c>
      <c r="C45" s="346">
        <v>306560</v>
      </c>
      <c r="D45" s="171">
        <v>306560</v>
      </c>
      <c r="E45" s="172"/>
    </row>
    <row r="46" spans="1:26">
      <c r="A46" s="94" t="s">
        <v>167</v>
      </c>
      <c r="B46" s="173">
        <v>2758000</v>
      </c>
      <c r="C46" s="104">
        <v>2758000</v>
      </c>
      <c r="D46" s="160">
        <v>2685918</v>
      </c>
      <c r="E46" s="57"/>
    </row>
    <row r="47" spans="1:26">
      <c r="A47" s="66" t="s">
        <v>168</v>
      </c>
      <c r="B47" s="173">
        <v>1370000</v>
      </c>
      <c r="C47" s="174">
        <v>1784100</v>
      </c>
      <c r="D47" s="175">
        <v>1784100</v>
      </c>
      <c r="E47" s="66"/>
    </row>
    <row r="48" spans="1:26" s="179" customFormat="1" ht="13.5" thickBot="1">
      <c r="A48" s="164" t="s">
        <v>169</v>
      </c>
      <c r="B48" s="176">
        <v>1206000</v>
      </c>
      <c r="C48" s="177">
        <v>91071066</v>
      </c>
      <c r="D48" s="178">
        <v>0</v>
      </c>
      <c r="E48" s="165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3.5" thickBot="1">
      <c r="A49" s="141" t="s">
        <v>35</v>
      </c>
      <c r="B49" s="32">
        <f>SUM(B45:B48)</f>
        <v>5334000</v>
      </c>
      <c r="C49" s="32">
        <f>SUM(C45:C48)</f>
        <v>95919726</v>
      </c>
      <c r="D49" s="168">
        <f>SUM(D45:D48)</f>
        <v>4776578</v>
      </c>
      <c r="E49" s="32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s="84" customFormat="1">
      <c r="A50" s="180" t="s">
        <v>67</v>
      </c>
      <c r="B50" s="57"/>
      <c r="C50" s="57"/>
      <c r="D50" s="160"/>
      <c r="E50" s="57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>
      <c r="A51" s="57" t="s">
        <v>66</v>
      </c>
      <c r="B51" s="57">
        <v>840000</v>
      </c>
      <c r="C51" s="57">
        <v>0</v>
      </c>
      <c r="D51" s="160">
        <v>0</v>
      </c>
      <c r="E51" s="57"/>
    </row>
    <row r="52" spans="1:26">
      <c r="A52" s="57" t="s">
        <v>65</v>
      </c>
      <c r="B52" s="57">
        <v>340000</v>
      </c>
      <c r="C52" s="57">
        <v>340000</v>
      </c>
      <c r="D52" s="160">
        <v>340000</v>
      </c>
      <c r="E52" s="57"/>
    </row>
    <row r="53" spans="1:26" s="55" customFormat="1" ht="13.5" thickBot="1">
      <c r="A53" s="78" t="s">
        <v>64</v>
      </c>
      <c r="B53" s="165">
        <v>11230000</v>
      </c>
      <c r="C53" s="78">
        <v>12070000</v>
      </c>
      <c r="D53" s="166">
        <v>11535160</v>
      </c>
      <c r="E53" s="78"/>
    </row>
    <row r="54" spans="1:26" s="84" customFormat="1" ht="13.5" thickBot="1">
      <c r="A54" s="141" t="s">
        <v>36</v>
      </c>
      <c r="B54" s="32">
        <f>SUM(B51:B53)</f>
        <v>12410000</v>
      </c>
      <c r="C54" s="141">
        <f>SUM(C51:C53)</f>
        <v>12410000</v>
      </c>
      <c r="D54" s="168">
        <f>SUM(D51:D53)</f>
        <v>11875160</v>
      </c>
      <c r="E54" s="32"/>
    </row>
    <row r="55" spans="1:26">
      <c r="A55" s="181" t="s">
        <v>170</v>
      </c>
      <c r="B55" s="56"/>
      <c r="C55" s="158"/>
      <c r="D55" s="158"/>
      <c r="E55" s="92"/>
    </row>
    <row r="56" spans="1:26">
      <c r="A56" s="145" t="s">
        <v>63</v>
      </c>
      <c r="B56" s="57">
        <v>2906000</v>
      </c>
      <c r="C56" s="160">
        <v>9430500</v>
      </c>
      <c r="D56" s="160">
        <v>7928440</v>
      </c>
      <c r="E56" s="57"/>
    </row>
    <row r="57" spans="1:26">
      <c r="A57" s="145" t="s">
        <v>62</v>
      </c>
      <c r="B57" s="78">
        <v>0</v>
      </c>
      <c r="C57" s="160">
        <v>17030400</v>
      </c>
      <c r="D57" s="160">
        <v>6741531</v>
      </c>
      <c r="E57" s="57"/>
    </row>
    <row r="58" spans="1:26">
      <c r="A58" s="147" t="s">
        <v>61</v>
      </c>
      <c r="B58" s="78">
        <v>0</v>
      </c>
      <c r="C58" s="166">
        <v>0</v>
      </c>
      <c r="D58" s="160">
        <v>0</v>
      </c>
      <c r="E58" s="57"/>
    </row>
    <row r="59" spans="1:26" ht="13.5" thickBot="1">
      <c r="A59" s="147" t="s">
        <v>60</v>
      </c>
      <c r="B59" s="182">
        <v>0</v>
      </c>
      <c r="C59" s="166">
        <v>500000</v>
      </c>
      <c r="D59" s="166">
        <v>500000</v>
      </c>
      <c r="E59" s="78"/>
    </row>
    <row r="60" spans="1:26" ht="13.5" thickBot="1">
      <c r="A60" s="183" t="s">
        <v>59</v>
      </c>
      <c r="B60" s="85">
        <f>SUM(B56:B59)</f>
        <v>2906000</v>
      </c>
      <c r="C60" s="184">
        <f>SUM(C56:C59)</f>
        <v>26960900</v>
      </c>
      <c r="D60" s="32">
        <f>SUM(D56:D59)</f>
        <v>15169971</v>
      </c>
      <c r="E60" s="32"/>
    </row>
    <row r="61" spans="1:26" ht="16.5" thickBot="1">
      <c r="A61" s="91" t="s">
        <v>31</v>
      </c>
      <c r="B61" s="185"/>
      <c r="C61" s="186"/>
      <c r="D61" s="186"/>
      <c r="E61" s="91"/>
    </row>
    <row r="62" spans="1:26" s="101" customFormat="1">
      <c r="A62" s="92" t="s">
        <v>171</v>
      </c>
      <c r="B62" s="169">
        <v>0</v>
      </c>
      <c r="C62" s="169">
        <v>4918955</v>
      </c>
      <c r="D62" s="169">
        <v>4918955</v>
      </c>
      <c r="E62" s="169"/>
    </row>
    <row r="63" spans="1:26" ht="13.5" thickBot="1">
      <c r="A63" s="187" t="s">
        <v>172</v>
      </c>
      <c r="B63" s="188">
        <v>93274000</v>
      </c>
      <c r="C63" s="164">
        <v>94347404</v>
      </c>
      <c r="D63" s="164">
        <v>94215495</v>
      </c>
      <c r="E63" s="164"/>
    </row>
    <row r="64" spans="1:26" ht="13.5" thickBot="1">
      <c r="A64" s="189" t="s">
        <v>57</v>
      </c>
      <c r="B64" s="190">
        <v>93274000</v>
      </c>
      <c r="C64" s="141">
        <v>99266359</v>
      </c>
      <c r="D64" s="168">
        <f>SUM(D62:D63)</f>
        <v>99134450</v>
      </c>
      <c r="E64" s="32"/>
    </row>
    <row r="65" spans="1:5" s="134" customFormat="1" ht="20.100000000000001" customHeight="1" thickBot="1">
      <c r="A65" s="191" t="s">
        <v>56</v>
      </c>
      <c r="B65" s="91">
        <v>294706938</v>
      </c>
      <c r="C65" s="192">
        <v>426778341</v>
      </c>
      <c r="D65" s="193">
        <v>313942371</v>
      </c>
      <c r="E65" s="192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56"/>
  <sheetViews>
    <sheetView workbookViewId="0">
      <selection activeCell="F2" sqref="F2"/>
    </sheetView>
  </sheetViews>
  <sheetFormatPr defaultRowHeight="12.75"/>
  <cols>
    <col min="1" max="1" width="36.42578125" style="47" customWidth="1"/>
    <col min="2" max="2" width="13" style="47" customWidth="1"/>
    <col min="3" max="3" width="12.5703125" style="47" customWidth="1"/>
    <col min="4" max="4" width="1.85546875" style="47" hidden="1" customWidth="1"/>
    <col min="5" max="5" width="13.140625" style="47" customWidth="1"/>
    <col min="6" max="6" width="35" style="47" customWidth="1"/>
    <col min="7" max="7" width="12.5703125" style="47" customWidth="1"/>
    <col min="8" max="8" width="11.85546875" style="47" customWidth="1"/>
    <col min="9" max="9" width="11.7109375" style="47" customWidth="1"/>
    <col min="10" max="10" width="10" style="47" hidden="1" customWidth="1"/>
    <col min="11" max="16384" width="9.140625" style="47"/>
  </cols>
  <sheetData>
    <row r="2" spans="1:10">
      <c r="F2" s="47" t="s">
        <v>410</v>
      </c>
    </row>
    <row r="5" spans="1:10" ht="12.75" customHeight="1">
      <c r="A5" s="375" t="s">
        <v>360</v>
      </c>
      <c r="B5" s="375"/>
      <c r="C5" s="375"/>
      <c r="D5" s="375"/>
      <c r="E5" s="375"/>
      <c r="F5" s="375"/>
      <c r="G5" s="375"/>
      <c r="H5" s="375"/>
      <c r="I5" s="375"/>
      <c r="J5" s="375"/>
    </row>
    <row r="6" spans="1:10">
      <c r="A6" s="375"/>
      <c r="B6" s="375"/>
      <c r="C6" s="375"/>
      <c r="D6" s="375"/>
      <c r="E6" s="375"/>
      <c r="F6" s="375"/>
      <c r="G6" s="375"/>
      <c r="H6" s="375"/>
      <c r="I6" s="375"/>
      <c r="J6" s="375"/>
    </row>
    <row r="7" spans="1:10">
      <c r="B7" s="194"/>
      <c r="C7" s="194"/>
      <c r="D7" s="194"/>
      <c r="E7" s="194"/>
      <c r="F7" s="194"/>
      <c r="H7" s="194" t="s">
        <v>137</v>
      </c>
    </row>
    <row r="8" spans="1:10" ht="13.5" thickBot="1"/>
    <row r="9" spans="1:10" ht="24.75" thickBot="1">
      <c r="A9" s="195" t="s">
        <v>26</v>
      </c>
      <c r="B9" s="196" t="s">
        <v>89</v>
      </c>
      <c r="C9" s="196" t="s">
        <v>54</v>
      </c>
      <c r="D9" s="197"/>
      <c r="E9" s="196" t="s">
        <v>41</v>
      </c>
      <c r="F9" s="198" t="s">
        <v>90</v>
      </c>
      <c r="G9" s="196" t="s">
        <v>89</v>
      </c>
      <c r="H9" s="199" t="s">
        <v>54</v>
      </c>
      <c r="I9" s="200" t="s">
        <v>41</v>
      </c>
    </row>
    <row r="10" spans="1:10" ht="20.100000000000001" customHeight="1">
      <c r="A10" s="56" t="s">
        <v>94</v>
      </c>
      <c r="B10" s="201">
        <v>158171938</v>
      </c>
      <c r="C10" s="201">
        <v>166192519</v>
      </c>
      <c r="D10" s="202"/>
      <c r="E10" s="56">
        <v>166192171</v>
      </c>
      <c r="F10" s="56" t="s">
        <v>39</v>
      </c>
      <c r="G10" s="57">
        <v>100458000</v>
      </c>
      <c r="H10" s="203">
        <v>106309747</v>
      </c>
      <c r="I10" s="92">
        <v>104583218</v>
      </c>
    </row>
    <row r="11" spans="1:10" ht="20.100000000000001" customHeight="1">
      <c r="A11" s="57" t="s">
        <v>93</v>
      </c>
      <c r="B11" s="204">
        <v>29250000</v>
      </c>
      <c r="C11" s="204">
        <v>38359400</v>
      </c>
      <c r="D11" s="58"/>
      <c r="E11" s="57">
        <v>38229143</v>
      </c>
      <c r="F11" s="57" t="s">
        <v>92</v>
      </c>
      <c r="G11" s="57">
        <v>25508000</v>
      </c>
      <c r="H11" s="203">
        <v>26259087</v>
      </c>
      <c r="I11" s="57">
        <v>25487252</v>
      </c>
    </row>
    <row r="12" spans="1:10" ht="20.100000000000001" customHeight="1">
      <c r="A12" s="57" t="s">
        <v>9</v>
      </c>
      <c r="B12" s="204">
        <v>14011000</v>
      </c>
      <c r="C12" s="204">
        <v>22583231</v>
      </c>
      <c r="D12" s="58"/>
      <c r="E12" s="57">
        <v>19326778</v>
      </c>
      <c r="F12" s="57" t="s">
        <v>37</v>
      </c>
      <c r="G12" s="57">
        <v>54816938</v>
      </c>
      <c r="H12" s="203">
        <v>59652522</v>
      </c>
      <c r="I12" s="57">
        <v>52915742</v>
      </c>
    </row>
    <row r="13" spans="1:10" ht="20.100000000000001" customHeight="1">
      <c r="A13" s="57" t="s">
        <v>7</v>
      </c>
      <c r="B13" s="204">
        <v>0</v>
      </c>
      <c r="C13" s="204">
        <v>431000</v>
      </c>
      <c r="D13" s="58"/>
      <c r="E13" s="57">
        <v>431000</v>
      </c>
      <c r="F13" s="57" t="s">
        <v>91</v>
      </c>
      <c r="G13" s="152">
        <v>4728000</v>
      </c>
      <c r="H13" s="205">
        <v>95313726</v>
      </c>
      <c r="I13" s="57">
        <v>4776578</v>
      </c>
    </row>
    <row r="14" spans="1:10" ht="20.100000000000001" customHeight="1" thickBot="1">
      <c r="A14" s="57"/>
      <c r="B14" s="204"/>
      <c r="C14" s="204"/>
      <c r="D14" s="58"/>
      <c r="E14" s="57"/>
      <c r="F14" s="57" t="s">
        <v>36</v>
      </c>
      <c r="G14" s="152">
        <v>12410000</v>
      </c>
      <c r="H14" s="205">
        <v>12410000</v>
      </c>
      <c r="I14" s="78">
        <v>11875160</v>
      </c>
    </row>
    <row r="15" spans="1:10" ht="20.100000000000001" customHeight="1" thickBot="1">
      <c r="A15" s="32" t="s">
        <v>86</v>
      </c>
      <c r="B15" s="206">
        <v>201432938</v>
      </c>
      <c r="C15" s="206">
        <v>227566150</v>
      </c>
      <c r="D15" s="207"/>
      <c r="E15" s="32">
        <f>SUM(E10:E14)</f>
        <v>224179092</v>
      </c>
      <c r="F15" s="32" t="s">
        <v>85</v>
      </c>
      <c r="G15" s="32">
        <v>197920938</v>
      </c>
      <c r="H15" s="208">
        <v>299945082</v>
      </c>
      <c r="I15" s="32">
        <f>SUM(I10:I14)</f>
        <v>199637950</v>
      </c>
    </row>
    <row r="16" spans="1:10" ht="20.100000000000001" customHeight="1">
      <c r="A16" s="147" t="s">
        <v>361</v>
      </c>
      <c r="B16" s="56">
        <v>0</v>
      </c>
      <c r="C16" s="56">
        <v>70833000</v>
      </c>
      <c r="D16" s="58"/>
      <c r="E16" s="56">
        <v>70833000</v>
      </c>
      <c r="F16" s="209"/>
      <c r="G16" s="56"/>
      <c r="H16" s="56"/>
      <c r="I16" s="56"/>
    </row>
    <row r="17" spans="1:9" ht="20.100000000000001" customHeight="1">
      <c r="A17" s="147" t="s">
        <v>96</v>
      </c>
      <c r="B17" s="57">
        <v>0</v>
      </c>
      <c r="C17" s="57">
        <v>0</v>
      </c>
      <c r="D17" s="58"/>
      <c r="E17" s="57">
        <v>5054986</v>
      </c>
      <c r="F17" s="210" t="s">
        <v>178</v>
      </c>
      <c r="G17" s="57">
        <v>0</v>
      </c>
      <c r="H17" s="57">
        <v>4918955</v>
      </c>
      <c r="I17" s="57">
        <v>4918955</v>
      </c>
    </row>
    <row r="18" spans="1:9" ht="20.100000000000001" customHeight="1" thickBot="1">
      <c r="A18" s="147" t="s">
        <v>84</v>
      </c>
      <c r="B18" s="78">
        <v>91940000</v>
      </c>
      <c r="C18" s="78">
        <v>90945904</v>
      </c>
      <c r="D18" s="84"/>
      <c r="E18" s="164">
        <v>90813995</v>
      </c>
      <c r="F18" s="211" t="s">
        <v>58</v>
      </c>
      <c r="G18" s="78">
        <v>91940000</v>
      </c>
      <c r="H18" s="78">
        <v>90945904</v>
      </c>
      <c r="I18" s="164">
        <v>90813995</v>
      </c>
    </row>
    <row r="19" spans="1:9" ht="20.100000000000001" customHeight="1" thickBot="1">
      <c r="A19" s="212" t="s">
        <v>83</v>
      </c>
      <c r="B19" s="213">
        <v>91940000</v>
      </c>
      <c r="C19" s="213">
        <v>161778904</v>
      </c>
      <c r="D19" s="214"/>
      <c r="E19" s="213">
        <f>SUM(E16:E18)</f>
        <v>166701981</v>
      </c>
      <c r="F19" s="215" t="s">
        <v>57</v>
      </c>
      <c r="G19" s="213">
        <v>91940000</v>
      </c>
      <c r="H19" s="213">
        <v>95864859</v>
      </c>
      <c r="I19" s="216">
        <f>SUM(I17:I18)</f>
        <v>95732950</v>
      </c>
    </row>
    <row r="20" spans="1:9" ht="20.100000000000001" customHeight="1" thickBot="1">
      <c r="A20" s="32" t="s">
        <v>82</v>
      </c>
      <c r="B20" s="32">
        <v>293372938</v>
      </c>
      <c r="C20" s="32">
        <v>389345054</v>
      </c>
      <c r="D20" s="100"/>
      <c r="E20" s="32">
        <v>390881073</v>
      </c>
      <c r="F20" s="208" t="s">
        <v>81</v>
      </c>
      <c r="G20" s="32">
        <v>289860938</v>
      </c>
      <c r="H20" s="32">
        <v>395809941</v>
      </c>
      <c r="I20" s="32">
        <v>295370900</v>
      </c>
    </row>
    <row r="38" spans="1:9">
      <c r="A38" s="376" t="s">
        <v>362</v>
      </c>
      <c r="B38" s="376"/>
      <c r="C38" s="376"/>
      <c r="D38" s="376"/>
      <c r="E38" s="376"/>
      <c r="F38" s="376"/>
      <c r="G38" s="376"/>
      <c r="H38" s="376"/>
      <c r="I38" s="377"/>
    </row>
    <row r="43" spans="1:9">
      <c r="H43" s="106" t="s">
        <v>137</v>
      </c>
    </row>
    <row r="45" spans="1:9" ht="13.5" thickBot="1"/>
    <row r="46" spans="1:9" ht="24.75" thickBot="1">
      <c r="A46" s="195" t="s">
        <v>26</v>
      </c>
      <c r="B46" s="196" t="s">
        <v>89</v>
      </c>
      <c r="C46" s="196" t="s">
        <v>54</v>
      </c>
      <c r="D46" s="197"/>
      <c r="E46" s="197" t="s">
        <v>41</v>
      </c>
      <c r="F46" s="198" t="s">
        <v>90</v>
      </c>
      <c r="G46" s="196" t="s">
        <v>89</v>
      </c>
      <c r="H46" s="196" t="s">
        <v>54</v>
      </c>
      <c r="I46" s="196" t="s">
        <v>41</v>
      </c>
    </row>
    <row r="47" spans="1:9" ht="20.100000000000001" customHeight="1">
      <c r="A47" s="56" t="s">
        <v>88</v>
      </c>
      <c r="B47" s="201">
        <v>0</v>
      </c>
      <c r="C47" s="201">
        <v>26996067</v>
      </c>
      <c r="D47" s="202"/>
      <c r="E47" s="202">
        <v>26996067</v>
      </c>
      <c r="F47" s="56" t="s">
        <v>34</v>
      </c>
      <c r="G47" s="57">
        <v>2906000</v>
      </c>
      <c r="H47" s="203">
        <v>9430500</v>
      </c>
      <c r="I47" s="56">
        <v>7928440</v>
      </c>
    </row>
    <row r="48" spans="1:9" ht="20.100000000000001" customHeight="1">
      <c r="A48" s="57" t="s">
        <v>87</v>
      </c>
      <c r="B48" s="204">
        <v>0</v>
      </c>
      <c r="C48" s="204">
        <v>6170000</v>
      </c>
      <c r="D48" s="58"/>
      <c r="E48" s="58">
        <v>6170000</v>
      </c>
      <c r="F48" s="57" t="s">
        <v>33</v>
      </c>
      <c r="G48" s="57">
        <v>0</v>
      </c>
      <c r="H48" s="203">
        <v>17030400</v>
      </c>
      <c r="I48" s="57">
        <v>6741531</v>
      </c>
    </row>
    <row r="49" spans="1:9" ht="20.100000000000001" customHeight="1">
      <c r="A49" s="57" t="s">
        <v>6</v>
      </c>
      <c r="B49" s="204">
        <v>0</v>
      </c>
      <c r="C49" s="204">
        <v>865720</v>
      </c>
      <c r="D49" s="58"/>
      <c r="E49" s="58">
        <v>866110</v>
      </c>
      <c r="F49" s="57" t="s">
        <v>32</v>
      </c>
      <c r="G49" s="57">
        <v>606000</v>
      </c>
      <c r="H49" s="203">
        <v>1106000</v>
      </c>
      <c r="I49" s="57">
        <v>500000</v>
      </c>
    </row>
    <row r="50" spans="1:9" ht="20.100000000000001" customHeight="1">
      <c r="A50" s="57"/>
      <c r="B50" s="204"/>
      <c r="C50" s="204"/>
      <c r="D50" s="58"/>
      <c r="E50" s="58"/>
      <c r="F50" s="57"/>
      <c r="G50" s="152"/>
      <c r="H50" s="205"/>
      <c r="I50" s="57"/>
    </row>
    <row r="51" spans="1:9" ht="20.100000000000001" customHeight="1" thickBot="1">
      <c r="A51" s="57"/>
      <c r="B51" s="204"/>
      <c r="C51" s="204"/>
      <c r="D51" s="58"/>
      <c r="E51" s="58"/>
      <c r="F51" s="57"/>
      <c r="G51" s="152"/>
      <c r="H51" s="205"/>
      <c r="I51" s="164"/>
    </row>
    <row r="52" spans="1:9" ht="20.100000000000001" customHeight="1" thickBot="1">
      <c r="A52" s="32" t="s">
        <v>86</v>
      </c>
      <c r="B52" s="32">
        <v>0</v>
      </c>
      <c r="C52" s="32">
        <v>34031787</v>
      </c>
      <c r="D52" s="100"/>
      <c r="E52" s="100">
        <f>SUM(E47:E51)</f>
        <v>34032177</v>
      </c>
      <c r="F52" s="32" t="s">
        <v>85</v>
      </c>
      <c r="G52" s="32">
        <v>3512000</v>
      </c>
      <c r="H52" s="208">
        <v>27566900</v>
      </c>
      <c r="I52" s="32">
        <f>SUM(I47:I51)</f>
        <v>15169971</v>
      </c>
    </row>
    <row r="53" spans="1:9" ht="20.100000000000001" customHeight="1">
      <c r="A53" s="78" t="s">
        <v>361</v>
      </c>
      <c r="B53" s="159"/>
      <c r="C53" s="217"/>
      <c r="D53" s="50"/>
      <c r="E53" s="50"/>
      <c r="F53" s="218"/>
      <c r="G53" s="159"/>
      <c r="H53" s="219"/>
      <c r="I53" s="56"/>
    </row>
    <row r="54" spans="1:9" ht="20.100000000000001" customHeight="1" thickBot="1">
      <c r="A54" s="78" t="s">
        <v>84</v>
      </c>
      <c r="B54" s="78">
        <v>1334000</v>
      </c>
      <c r="C54" s="78">
        <v>3401500</v>
      </c>
      <c r="D54" s="84"/>
      <c r="E54" s="84">
        <v>3401500</v>
      </c>
      <c r="F54" s="220" t="s">
        <v>84</v>
      </c>
      <c r="G54" s="78">
        <v>1334000</v>
      </c>
      <c r="H54" s="147">
        <v>3401500</v>
      </c>
      <c r="I54" s="78">
        <v>3401500</v>
      </c>
    </row>
    <row r="55" spans="1:9" ht="20.100000000000001" customHeight="1" thickBot="1">
      <c r="A55" s="141" t="s">
        <v>83</v>
      </c>
      <c r="B55" s="141">
        <v>1334000</v>
      </c>
      <c r="C55" s="141">
        <v>3401500</v>
      </c>
      <c r="D55" s="82"/>
      <c r="E55" s="100">
        <v>3401500</v>
      </c>
      <c r="F55" s="221" t="s">
        <v>57</v>
      </c>
      <c r="G55" s="141">
        <v>1334000</v>
      </c>
      <c r="H55" s="142">
        <v>3401500</v>
      </c>
      <c r="I55" s="32">
        <v>3401500</v>
      </c>
    </row>
    <row r="56" spans="1:9" ht="20.100000000000001" customHeight="1" thickBot="1">
      <c r="A56" s="32" t="s">
        <v>82</v>
      </c>
      <c r="B56" s="32">
        <v>1334000</v>
      </c>
      <c r="C56" s="32">
        <v>37433287</v>
      </c>
      <c r="D56" s="100"/>
      <c r="E56" s="100">
        <v>37433677</v>
      </c>
      <c r="F56" s="32" t="s">
        <v>81</v>
      </c>
      <c r="G56" s="32">
        <v>4846000</v>
      </c>
      <c r="H56" s="208">
        <v>30968400</v>
      </c>
      <c r="I56" s="32">
        <v>18571471</v>
      </c>
    </row>
  </sheetData>
  <mergeCells count="2">
    <mergeCell ref="A5:J6"/>
    <mergeCell ref="A38:I38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4:I33"/>
  <sheetViews>
    <sheetView workbookViewId="0">
      <selection activeCell="F4" sqref="F4:I4"/>
    </sheetView>
  </sheetViews>
  <sheetFormatPr defaultRowHeight="12.75"/>
  <cols>
    <col min="1" max="1" width="42.140625" style="47" customWidth="1"/>
    <col min="2" max="2" width="13.28515625" style="47" customWidth="1"/>
    <col min="3" max="3" width="19.140625" style="47" customWidth="1"/>
    <col min="4" max="4" width="13.140625" style="47" customWidth="1"/>
    <col min="5" max="5" width="13.5703125" style="47" customWidth="1"/>
    <col min="6" max="6" width="13.42578125" style="47" customWidth="1"/>
    <col min="7" max="7" width="18.5703125" style="47" customWidth="1"/>
    <col min="8" max="8" width="13.140625" style="47" customWidth="1"/>
    <col min="9" max="9" width="15.42578125" style="47" customWidth="1"/>
    <col min="10" max="16384" width="9.140625" style="47"/>
  </cols>
  <sheetData>
    <row r="4" spans="1:9">
      <c r="F4" s="358" t="s">
        <v>411</v>
      </c>
      <c r="G4" s="377"/>
      <c r="H4" s="377"/>
      <c r="I4" s="377"/>
    </row>
    <row r="6" spans="1:9" ht="15.75">
      <c r="A6" s="387" t="s">
        <v>363</v>
      </c>
      <c r="B6" s="348"/>
      <c r="C6" s="348"/>
      <c r="D6" s="348"/>
      <c r="E6" s="348"/>
      <c r="F6" s="348"/>
      <c r="G6" s="348"/>
      <c r="H6" s="348"/>
      <c r="I6" s="348"/>
    </row>
    <row r="8" spans="1:9" ht="13.5" thickBot="1">
      <c r="G8" s="52"/>
      <c r="H8" s="52"/>
      <c r="I8" s="52" t="s">
        <v>137</v>
      </c>
    </row>
    <row r="9" spans="1:9" ht="16.5" thickBot="1">
      <c r="A9" s="378"/>
      <c r="B9" s="383" t="s">
        <v>105</v>
      </c>
      <c r="C9" s="384"/>
      <c r="D9" s="385"/>
      <c r="E9" s="386"/>
      <c r="F9" s="380" t="s">
        <v>97</v>
      </c>
      <c r="G9" s="380"/>
      <c r="H9" s="381"/>
      <c r="I9" s="382"/>
    </row>
    <row r="10" spans="1:9" ht="15" customHeight="1" thickBot="1">
      <c r="A10" s="379"/>
      <c r="B10" s="222" t="s">
        <v>89</v>
      </c>
      <c r="C10" s="223" t="s">
        <v>54</v>
      </c>
      <c r="D10" s="223" t="s">
        <v>41</v>
      </c>
      <c r="E10" s="224" t="s">
        <v>42</v>
      </c>
      <c r="F10" s="225" t="s">
        <v>89</v>
      </c>
      <c r="G10" s="226" t="s">
        <v>54</v>
      </c>
      <c r="H10" s="226" t="s">
        <v>41</v>
      </c>
      <c r="I10" s="227" t="s">
        <v>42</v>
      </c>
    </row>
    <row r="11" spans="1:9">
      <c r="A11" s="228" t="s">
        <v>98</v>
      </c>
      <c r="B11" s="229"/>
      <c r="C11" s="230"/>
      <c r="D11" s="230"/>
      <c r="E11" s="231"/>
      <c r="F11" s="229"/>
      <c r="G11" s="230"/>
      <c r="H11" s="230"/>
      <c r="I11" s="231"/>
    </row>
    <row r="12" spans="1:9">
      <c r="A12" s="57" t="s">
        <v>99</v>
      </c>
      <c r="B12" s="232">
        <v>0</v>
      </c>
      <c r="C12" s="104">
        <v>1203957</v>
      </c>
      <c r="D12" s="104">
        <v>1203957</v>
      </c>
      <c r="E12" s="233">
        <v>100</v>
      </c>
      <c r="F12" s="232">
        <v>0</v>
      </c>
      <c r="G12" s="104">
        <v>0</v>
      </c>
      <c r="H12" s="104">
        <v>0</v>
      </c>
      <c r="I12" s="233">
        <v>0</v>
      </c>
    </row>
    <row r="13" spans="1:9">
      <c r="A13" s="57" t="s">
        <v>93</v>
      </c>
      <c r="B13" s="232">
        <v>0</v>
      </c>
      <c r="C13" s="104">
        <v>0</v>
      </c>
      <c r="D13" s="104">
        <v>0</v>
      </c>
      <c r="E13" s="233">
        <v>0</v>
      </c>
      <c r="F13" s="232">
        <v>0</v>
      </c>
      <c r="G13" s="104">
        <v>0</v>
      </c>
      <c r="H13" s="104">
        <v>0</v>
      </c>
      <c r="I13" s="233">
        <v>0</v>
      </c>
    </row>
    <row r="14" spans="1:9">
      <c r="A14" s="57" t="s">
        <v>9</v>
      </c>
      <c r="B14" s="232">
        <v>0</v>
      </c>
      <c r="C14" s="104">
        <v>467967</v>
      </c>
      <c r="D14" s="104">
        <v>468049</v>
      </c>
      <c r="E14" s="233">
        <v>100</v>
      </c>
      <c r="F14" s="232">
        <v>0</v>
      </c>
      <c r="G14" s="104">
        <v>532000</v>
      </c>
      <c r="H14" s="104">
        <v>1172340</v>
      </c>
      <c r="I14" s="233">
        <v>220</v>
      </c>
    </row>
    <row r="15" spans="1:9">
      <c r="A15" s="57" t="s">
        <v>8</v>
      </c>
      <c r="B15" s="232">
        <v>0</v>
      </c>
      <c r="C15" s="104">
        <v>0</v>
      </c>
      <c r="D15" s="104">
        <v>0</v>
      </c>
      <c r="E15" s="233">
        <v>0</v>
      </c>
      <c r="F15" s="232">
        <v>0</v>
      </c>
      <c r="G15" s="104">
        <v>0</v>
      </c>
      <c r="H15" s="104">
        <v>0</v>
      </c>
      <c r="I15" s="233">
        <v>0</v>
      </c>
    </row>
    <row r="16" spans="1:9" ht="13.5" thickBot="1">
      <c r="A16" s="78" t="s">
        <v>7</v>
      </c>
      <c r="B16" s="234">
        <v>0</v>
      </c>
      <c r="C16" s="235">
        <v>0</v>
      </c>
      <c r="D16" s="235">
        <v>0</v>
      </c>
      <c r="E16" s="236">
        <v>0</v>
      </c>
      <c r="F16" s="234">
        <v>0</v>
      </c>
      <c r="G16" s="235">
        <v>0</v>
      </c>
      <c r="H16" s="235">
        <v>0</v>
      </c>
      <c r="I16" s="236">
        <v>0</v>
      </c>
    </row>
    <row r="17" spans="1:9" s="239" customFormat="1" ht="16.5" thickBot="1">
      <c r="A17" s="91" t="s">
        <v>5</v>
      </c>
      <c r="B17" s="185">
        <v>0</v>
      </c>
      <c r="C17" s="237">
        <v>1671924</v>
      </c>
      <c r="D17" s="237">
        <v>1672006</v>
      </c>
      <c r="E17" s="238">
        <v>100</v>
      </c>
      <c r="F17" s="185">
        <v>0</v>
      </c>
      <c r="G17" s="237">
        <v>532000</v>
      </c>
      <c r="H17" s="237">
        <v>1172340</v>
      </c>
      <c r="I17" s="238">
        <v>220</v>
      </c>
    </row>
    <row r="18" spans="1:9">
      <c r="A18" s="92" t="s">
        <v>100</v>
      </c>
      <c r="B18" s="229">
        <v>0</v>
      </c>
      <c r="C18" s="230">
        <v>2312000</v>
      </c>
      <c r="D18" s="230">
        <v>2312000</v>
      </c>
      <c r="E18" s="231">
        <v>100</v>
      </c>
      <c r="F18" s="229">
        <v>0</v>
      </c>
      <c r="G18" s="230">
        <v>432000</v>
      </c>
      <c r="H18" s="230">
        <v>432000</v>
      </c>
      <c r="I18" s="231">
        <v>100</v>
      </c>
    </row>
    <row r="19" spans="1:9">
      <c r="A19" s="57" t="s">
        <v>101</v>
      </c>
      <c r="B19" s="232">
        <v>51282000</v>
      </c>
      <c r="C19" s="104">
        <v>52217101</v>
      </c>
      <c r="D19" s="104">
        <v>52216762</v>
      </c>
      <c r="E19" s="233">
        <v>100</v>
      </c>
      <c r="F19" s="232">
        <v>41992000</v>
      </c>
      <c r="G19" s="104">
        <v>42130303</v>
      </c>
      <c r="H19" s="104">
        <v>41998733</v>
      </c>
      <c r="I19" s="233">
        <v>99.7</v>
      </c>
    </row>
    <row r="20" spans="1:9" ht="13.5" thickBot="1">
      <c r="A20" s="93" t="s">
        <v>1</v>
      </c>
      <c r="B20" s="240">
        <v>51282000</v>
      </c>
      <c r="C20" s="241">
        <v>54529101</v>
      </c>
      <c r="D20" s="241">
        <v>54528762</v>
      </c>
      <c r="E20" s="242">
        <v>100</v>
      </c>
      <c r="F20" s="240">
        <v>41992000</v>
      </c>
      <c r="G20" s="241">
        <v>42562303</v>
      </c>
      <c r="H20" s="241">
        <v>42430733</v>
      </c>
      <c r="I20" s="242">
        <v>99.7</v>
      </c>
    </row>
    <row r="21" spans="1:9" ht="14.25" customHeight="1" thickBot="1">
      <c r="A21" s="243" t="s">
        <v>0</v>
      </c>
      <c r="B21" s="244">
        <v>51282000</v>
      </c>
      <c r="C21" s="245">
        <v>56201025</v>
      </c>
      <c r="D21" s="245">
        <v>56200768</v>
      </c>
      <c r="E21" s="246">
        <v>100</v>
      </c>
      <c r="F21" s="244">
        <v>41992000</v>
      </c>
      <c r="G21" s="245">
        <v>43094303</v>
      </c>
      <c r="H21" s="245">
        <v>43603073</v>
      </c>
      <c r="I21" s="246">
        <v>101.2</v>
      </c>
    </row>
    <row r="22" spans="1:9">
      <c r="A22" s="247"/>
      <c r="B22" s="229"/>
      <c r="C22" s="230"/>
      <c r="D22" s="230"/>
      <c r="E22" s="231"/>
      <c r="F22" s="229"/>
      <c r="G22" s="230"/>
      <c r="H22" s="230"/>
      <c r="I22" s="231"/>
    </row>
    <row r="23" spans="1:9">
      <c r="A23" s="248" t="s">
        <v>102</v>
      </c>
      <c r="B23" s="232"/>
      <c r="C23" s="104"/>
      <c r="D23" s="104"/>
      <c r="E23" s="233"/>
      <c r="F23" s="232"/>
      <c r="G23" s="104"/>
      <c r="H23" s="104"/>
      <c r="I23" s="233"/>
    </row>
    <row r="24" spans="1:9">
      <c r="A24" s="57" t="s">
        <v>39</v>
      </c>
      <c r="B24" s="232">
        <v>31834000</v>
      </c>
      <c r="C24" s="104">
        <v>33467496</v>
      </c>
      <c r="D24" s="104">
        <v>32398504</v>
      </c>
      <c r="E24" s="233">
        <v>96.8</v>
      </c>
      <c r="F24" s="232">
        <v>29883000</v>
      </c>
      <c r="G24" s="104">
        <v>30055699</v>
      </c>
      <c r="H24" s="104">
        <v>29574078</v>
      </c>
      <c r="I24" s="233">
        <v>98.4</v>
      </c>
    </row>
    <row r="25" spans="1:9">
      <c r="A25" s="57" t="s">
        <v>38</v>
      </c>
      <c r="B25" s="232">
        <v>8562000</v>
      </c>
      <c r="C25" s="104">
        <v>8981996</v>
      </c>
      <c r="D25" s="104">
        <v>8423435</v>
      </c>
      <c r="E25" s="233">
        <v>93.8</v>
      </c>
      <c r="F25" s="232">
        <v>8230000</v>
      </c>
      <c r="G25" s="104">
        <v>8259403</v>
      </c>
      <c r="H25" s="104">
        <v>8075489</v>
      </c>
      <c r="I25" s="233">
        <v>97.8</v>
      </c>
    </row>
    <row r="26" spans="1:9">
      <c r="A26" s="57" t="s">
        <v>37</v>
      </c>
      <c r="B26" s="232">
        <v>9552000</v>
      </c>
      <c r="C26" s="104">
        <v>10580233</v>
      </c>
      <c r="D26" s="104">
        <v>10247909</v>
      </c>
      <c r="E26" s="233">
        <v>96.9</v>
      </c>
      <c r="F26" s="232">
        <v>3879000</v>
      </c>
      <c r="G26" s="104">
        <v>4549001</v>
      </c>
      <c r="H26" s="104">
        <v>3780330</v>
      </c>
      <c r="I26" s="233">
        <v>83.1</v>
      </c>
    </row>
    <row r="27" spans="1:9">
      <c r="A27" s="57" t="s">
        <v>35</v>
      </c>
      <c r="B27" s="232">
        <v>0</v>
      </c>
      <c r="C27" s="104">
        <v>0</v>
      </c>
      <c r="D27" s="104">
        <v>0</v>
      </c>
      <c r="E27" s="233">
        <v>0</v>
      </c>
      <c r="F27" s="232">
        <v>0</v>
      </c>
      <c r="G27" s="104">
        <v>0</v>
      </c>
      <c r="H27" s="104">
        <v>0</v>
      </c>
      <c r="I27" s="233">
        <v>0</v>
      </c>
    </row>
    <row r="28" spans="1:9">
      <c r="A28" s="57" t="s">
        <v>34</v>
      </c>
      <c r="B28" s="232">
        <v>1334000</v>
      </c>
      <c r="C28" s="104">
        <v>3171300</v>
      </c>
      <c r="D28" s="104">
        <v>1741316</v>
      </c>
      <c r="E28" s="233">
        <v>55</v>
      </c>
      <c r="F28" s="232">
        <v>0</v>
      </c>
      <c r="G28" s="104">
        <v>230200</v>
      </c>
      <c r="H28" s="104">
        <v>230200</v>
      </c>
      <c r="I28" s="233">
        <v>100</v>
      </c>
    </row>
    <row r="29" spans="1:9">
      <c r="A29" s="57" t="s">
        <v>33</v>
      </c>
      <c r="B29" s="232">
        <v>0</v>
      </c>
      <c r="C29" s="104">
        <v>0</v>
      </c>
      <c r="D29" s="104">
        <v>0</v>
      </c>
      <c r="E29" s="233">
        <v>0</v>
      </c>
      <c r="F29" s="232">
        <v>0</v>
      </c>
      <c r="G29" s="104">
        <v>0</v>
      </c>
      <c r="H29" s="104">
        <v>0</v>
      </c>
      <c r="I29" s="233">
        <v>0</v>
      </c>
    </row>
    <row r="30" spans="1:9" ht="13.5" thickBot="1">
      <c r="A30" s="78" t="s">
        <v>32</v>
      </c>
      <c r="B30" s="234">
        <v>0</v>
      </c>
      <c r="C30" s="235">
        <v>0</v>
      </c>
      <c r="D30" s="235">
        <v>0</v>
      </c>
      <c r="E30" s="236">
        <v>0</v>
      </c>
      <c r="F30" s="234">
        <v>0</v>
      </c>
      <c r="G30" s="235">
        <v>0</v>
      </c>
      <c r="H30" s="235">
        <v>0</v>
      </c>
      <c r="I30" s="236">
        <v>0</v>
      </c>
    </row>
    <row r="31" spans="1:9" ht="16.5" thickBot="1">
      <c r="A31" s="91" t="s">
        <v>31</v>
      </c>
      <c r="B31" s="185">
        <v>51282000</v>
      </c>
      <c r="C31" s="237">
        <v>56201025</v>
      </c>
      <c r="D31" s="237">
        <v>52811164</v>
      </c>
      <c r="E31" s="238">
        <v>94</v>
      </c>
      <c r="F31" s="185">
        <v>41992000</v>
      </c>
      <c r="G31" s="237">
        <v>43094303</v>
      </c>
      <c r="H31" s="237">
        <v>41660097</v>
      </c>
      <c r="I31" s="238">
        <v>96.7</v>
      </c>
    </row>
    <row r="32" spans="1:9" ht="13.5" thickBot="1">
      <c r="A32" s="159" t="s">
        <v>103</v>
      </c>
      <c r="B32" s="249">
        <v>0</v>
      </c>
      <c r="C32" s="250">
        <v>0</v>
      </c>
      <c r="D32" s="250">
        <v>0</v>
      </c>
      <c r="E32" s="251">
        <v>0</v>
      </c>
      <c r="F32" s="249">
        <v>0</v>
      </c>
      <c r="G32" s="250">
        <v>0</v>
      </c>
      <c r="H32" s="250">
        <v>0</v>
      </c>
      <c r="I32" s="251">
        <v>0</v>
      </c>
    </row>
    <row r="33" spans="1:9" ht="15.75" thickBot="1">
      <c r="A33" s="243" t="s">
        <v>104</v>
      </c>
      <c r="B33" s="244">
        <v>51282000</v>
      </c>
      <c r="C33" s="245">
        <v>56201025</v>
      </c>
      <c r="D33" s="245">
        <v>52811164</v>
      </c>
      <c r="E33" s="246">
        <v>94</v>
      </c>
      <c r="F33" s="244">
        <v>41992000</v>
      </c>
      <c r="G33" s="245">
        <v>43094303</v>
      </c>
      <c r="H33" s="245">
        <v>41660097</v>
      </c>
      <c r="I33" s="246">
        <v>96.7</v>
      </c>
    </row>
  </sheetData>
  <mergeCells count="5">
    <mergeCell ref="F4:I4"/>
    <mergeCell ref="A9:A10"/>
    <mergeCell ref="F9:I9"/>
    <mergeCell ref="B9:E9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F62"/>
  <sheetViews>
    <sheetView workbookViewId="0">
      <selection activeCell="A3" sqref="A3:D3"/>
    </sheetView>
  </sheetViews>
  <sheetFormatPr defaultRowHeight="12.75"/>
  <cols>
    <col min="1" max="1" width="50.28515625" style="47" customWidth="1"/>
    <col min="2" max="3" width="15" style="47" customWidth="1"/>
    <col min="4" max="4" width="13.85546875" style="47" customWidth="1"/>
    <col min="5" max="16384" width="9.140625" style="47"/>
  </cols>
  <sheetData>
    <row r="3" spans="1:4">
      <c r="A3" s="358" t="s">
        <v>412</v>
      </c>
      <c r="B3" s="377"/>
      <c r="C3" s="377"/>
      <c r="D3" s="377"/>
    </row>
    <row r="6" spans="1:4">
      <c r="A6" s="388" t="s">
        <v>364</v>
      </c>
      <c r="B6" s="388"/>
      <c r="C6" s="388"/>
      <c r="D6" s="388"/>
    </row>
    <row r="7" spans="1:4">
      <c r="A7" s="388"/>
      <c r="B7" s="388"/>
      <c r="C7" s="388"/>
      <c r="D7" s="388"/>
    </row>
    <row r="8" spans="1:4">
      <c r="A8" s="252"/>
      <c r="B8" s="252"/>
      <c r="C8" s="252"/>
      <c r="D8" s="252"/>
    </row>
    <row r="9" spans="1:4" ht="13.5" thickBot="1">
      <c r="C9" s="52" t="s">
        <v>137</v>
      </c>
    </row>
    <row r="10" spans="1:4" ht="26.25" thickBot="1">
      <c r="A10" s="253" t="s">
        <v>25</v>
      </c>
      <c r="B10" s="254" t="s">
        <v>365</v>
      </c>
      <c r="C10" s="255" t="s">
        <v>54</v>
      </c>
      <c r="D10" s="256" t="s">
        <v>41</v>
      </c>
    </row>
    <row r="11" spans="1:4" ht="20.100000000000001" customHeight="1" thickBot="1">
      <c r="A11" s="257" t="s">
        <v>367</v>
      </c>
      <c r="B11" s="258">
        <v>0</v>
      </c>
      <c r="C11" s="259">
        <v>26996067</v>
      </c>
      <c r="D11" s="260">
        <v>26996067</v>
      </c>
    </row>
    <row r="12" spans="1:4" ht="20.100000000000001" customHeight="1" thickBot="1">
      <c r="A12" s="261" t="s">
        <v>109</v>
      </c>
      <c r="B12" s="262">
        <v>0</v>
      </c>
      <c r="C12" s="263">
        <v>26996067</v>
      </c>
      <c r="D12" s="263">
        <v>26996067</v>
      </c>
    </row>
    <row r="13" spans="1:4" ht="20.100000000000001" customHeight="1">
      <c r="A13" s="264" t="s">
        <v>110</v>
      </c>
      <c r="B13" s="265">
        <v>0</v>
      </c>
      <c r="C13" s="265">
        <v>6020000</v>
      </c>
      <c r="D13" s="266">
        <v>6020000</v>
      </c>
    </row>
    <row r="14" spans="1:4" ht="20.100000000000001" customHeight="1" thickBot="1">
      <c r="A14" s="267" t="s">
        <v>354</v>
      </c>
      <c r="B14" s="268">
        <v>0</v>
      </c>
      <c r="C14" s="269">
        <v>150000</v>
      </c>
      <c r="D14" s="270">
        <v>150000</v>
      </c>
    </row>
    <row r="15" spans="1:4" ht="20.100000000000001" customHeight="1" thickBot="1">
      <c r="A15" s="271" t="s">
        <v>8</v>
      </c>
      <c r="B15" s="272">
        <v>0</v>
      </c>
      <c r="C15" s="273">
        <v>6170000</v>
      </c>
      <c r="D15" s="272">
        <v>6170000</v>
      </c>
    </row>
    <row r="16" spans="1:4" ht="20.100000000000001" customHeight="1">
      <c r="A16" s="274" t="s">
        <v>368</v>
      </c>
      <c r="B16" s="275">
        <v>0</v>
      </c>
      <c r="C16" s="275">
        <v>431360</v>
      </c>
      <c r="D16" s="276">
        <v>431360</v>
      </c>
    </row>
    <row r="17" spans="1:6" ht="20.100000000000001" customHeight="1" thickBot="1">
      <c r="A17" s="257" t="s">
        <v>173</v>
      </c>
      <c r="B17" s="277">
        <v>0</v>
      </c>
      <c r="C17" s="278">
        <v>434360</v>
      </c>
      <c r="D17" s="268">
        <v>434750</v>
      </c>
    </row>
    <row r="18" spans="1:6" ht="20.100000000000001" customHeight="1" thickBot="1">
      <c r="A18" s="279" t="s">
        <v>6</v>
      </c>
      <c r="B18" s="273">
        <v>0</v>
      </c>
      <c r="C18" s="272">
        <v>865720</v>
      </c>
      <c r="D18" s="272">
        <v>866110</v>
      </c>
    </row>
    <row r="19" spans="1:6" ht="20.100000000000001" customHeight="1" thickBot="1">
      <c r="A19" s="280" t="s">
        <v>111</v>
      </c>
      <c r="B19" s="281">
        <v>0</v>
      </c>
      <c r="C19" s="282">
        <v>34031787</v>
      </c>
      <c r="D19" s="282">
        <v>34032177</v>
      </c>
    </row>
    <row r="23" spans="1:6">
      <c r="A23" s="388" t="s">
        <v>366</v>
      </c>
      <c r="B23" s="388"/>
      <c r="C23" s="388"/>
      <c r="D23" s="388"/>
    </row>
    <row r="24" spans="1:6">
      <c r="A24" s="388"/>
      <c r="B24" s="388"/>
      <c r="C24" s="388"/>
      <c r="D24" s="388"/>
    </row>
    <row r="25" spans="1:6">
      <c r="A25" s="252"/>
      <c r="B25" s="252"/>
      <c r="C25" s="252"/>
      <c r="D25" s="252"/>
    </row>
    <row r="26" spans="1:6" ht="13.5" thickBot="1">
      <c r="C26" s="52" t="s">
        <v>137</v>
      </c>
    </row>
    <row r="27" spans="1:6" ht="26.25" thickBot="1">
      <c r="A27" s="253" t="s">
        <v>25</v>
      </c>
      <c r="B27" s="254" t="s">
        <v>365</v>
      </c>
      <c r="C27" s="255" t="s">
        <v>54</v>
      </c>
      <c r="D27" s="256" t="s">
        <v>41</v>
      </c>
      <c r="F27" s="283"/>
    </row>
    <row r="28" spans="1:6">
      <c r="A28" s="284" t="s">
        <v>34</v>
      </c>
      <c r="B28" s="285"/>
      <c r="C28" s="286"/>
      <c r="D28" s="287"/>
    </row>
    <row r="29" spans="1:6">
      <c r="A29" s="288" t="s">
        <v>371</v>
      </c>
      <c r="B29" s="289">
        <v>1906000</v>
      </c>
      <c r="C29" s="290">
        <v>5694400</v>
      </c>
      <c r="D29" s="291">
        <v>4187085</v>
      </c>
      <c r="F29" s="292"/>
    </row>
    <row r="30" spans="1:6">
      <c r="A30" s="288" t="s">
        <v>370</v>
      </c>
      <c r="B30" s="289">
        <v>0</v>
      </c>
      <c r="C30" s="290">
        <v>40000</v>
      </c>
      <c r="D30" s="291">
        <v>38100</v>
      </c>
    </row>
    <row r="31" spans="1:6">
      <c r="A31" s="288" t="s">
        <v>374</v>
      </c>
      <c r="B31" s="293">
        <v>203000</v>
      </c>
      <c r="C31" s="294">
        <v>268000</v>
      </c>
      <c r="D31" s="295">
        <v>263144</v>
      </c>
    </row>
    <row r="32" spans="1:6">
      <c r="A32" s="288" t="s">
        <v>375</v>
      </c>
      <c r="B32" s="293">
        <v>162000</v>
      </c>
      <c r="C32" s="294">
        <v>162000</v>
      </c>
      <c r="D32" s="295">
        <v>162000</v>
      </c>
    </row>
    <row r="33" spans="1:4">
      <c r="A33" s="288" t="s">
        <v>376</v>
      </c>
      <c r="B33" s="293">
        <v>0</v>
      </c>
      <c r="C33" s="294">
        <v>300000</v>
      </c>
      <c r="D33" s="295">
        <v>300189</v>
      </c>
    </row>
    <row r="34" spans="1:4">
      <c r="A34" s="288" t="s">
        <v>377</v>
      </c>
      <c r="B34" s="293">
        <v>0</v>
      </c>
      <c r="C34" s="294">
        <v>158000</v>
      </c>
      <c r="D34" s="295">
        <v>157480</v>
      </c>
    </row>
    <row r="35" spans="1:4">
      <c r="A35" s="288" t="s">
        <v>378</v>
      </c>
      <c r="B35" s="293">
        <v>0</v>
      </c>
      <c r="C35" s="294">
        <v>60000</v>
      </c>
      <c r="D35" s="295">
        <v>60000</v>
      </c>
    </row>
    <row r="36" spans="1:4">
      <c r="A36" s="288" t="s">
        <v>379</v>
      </c>
      <c r="B36" s="293">
        <v>0</v>
      </c>
      <c r="C36" s="294">
        <v>89900</v>
      </c>
      <c r="D36" s="295">
        <v>89900</v>
      </c>
    </row>
    <row r="37" spans="1:4">
      <c r="A37" s="288" t="s">
        <v>380</v>
      </c>
      <c r="B37" s="293">
        <v>0</v>
      </c>
      <c r="C37" s="294">
        <v>160000</v>
      </c>
      <c r="D37" s="295">
        <v>160000</v>
      </c>
    </row>
    <row r="38" spans="1:4">
      <c r="A38" s="288" t="s">
        <v>381</v>
      </c>
      <c r="B38" s="293">
        <v>0</v>
      </c>
      <c r="C38" s="294">
        <v>63000</v>
      </c>
      <c r="D38" s="295">
        <v>62705</v>
      </c>
    </row>
    <row r="39" spans="1:4">
      <c r="A39" s="288" t="s">
        <v>174</v>
      </c>
      <c r="B39" s="293">
        <v>0</v>
      </c>
      <c r="C39" s="294">
        <v>146000</v>
      </c>
      <c r="D39" s="295">
        <v>145990</v>
      </c>
    </row>
    <row r="40" spans="1:4">
      <c r="A40" s="288" t="s">
        <v>382</v>
      </c>
      <c r="B40" s="293">
        <v>0</v>
      </c>
      <c r="C40" s="294">
        <v>144000</v>
      </c>
      <c r="D40" s="295">
        <v>141715</v>
      </c>
    </row>
    <row r="41" spans="1:4">
      <c r="A41" s="288" t="s">
        <v>383</v>
      </c>
      <c r="B41" s="293">
        <v>0</v>
      </c>
      <c r="C41" s="294">
        <v>76000</v>
      </c>
      <c r="D41" s="295">
        <v>76200</v>
      </c>
    </row>
    <row r="42" spans="1:4">
      <c r="A42" s="288" t="s">
        <v>372</v>
      </c>
      <c r="B42" s="293">
        <v>0</v>
      </c>
      <c r="C42" s="294">
        <v>228200</v>
      </c>
      <c r="D42" s="295">
        <v>230200</v>
      </c>
    </row>
    <row r="43" spans="1:4">
      <c r="A43" s="288" t="s">
        <v>394</v>
      </c>
      <c r="B43" s="293">
        <v>0</v>
      </c>
      <c r="C43" s="294">
        <v>86000</v>
      </c>
      <c r="D43" s="295">
        <v>133893</v>
      </c>
    </row>
    <row r="44" spans="1:4">
      <c r="A44" s="296" t="s">
        <v>384</v>
      </c>
      <c r="B44" s="297">
        <v>0</v>
      </c>
      <c r="C44" s="298">
        <v>475000</v>
      </c>
      <c r="D44" s="299">
        <v>474052</v>
      </c>
    </row>
    <row r="45" spans="1:4">
      <c r="A45" s="296" t="s">
        <v>385</v>
      </c>
      <c r="B45" s="297">
        <v>0</v>
      </c>
      <c r="C45" s="298">
        <v>180000</v>
      </c>
      <c r="D45" s="299">
        <v>179151</v>
      </c>
    </row>
    <row r="46" spans="1:4">
      <c r="A46" s="296" t="s">
        <v>386</v>
      </c>
      <c r="B46" s="297">
        <v>0</v>
      </c>
      <c r="C46" s="298">
        <v>600000</v>
      </c>
      <c r="D46" s="299">
        <v>600000</v>
      </c>
    </row>
    <row r="47" spans="1:4" ht="13.5" thickBot="1">
      <c r="A47" s="296" t="s">
        <v>373</v>
      </c>
      <c r="B47" s="297">
        <v>0</v>
      </c>
      <c r="C47" s="298">
        <v>500000</v>
      </c>
      <c r="D47" s="299">
        <v>466636</v>
      </c>
    </row>
    <row r="48" spans="1:4" ht="13.5" thickBot="1">
      <c r="A48" s="300" t="s">
        <v>176</v>
      </c>
      <c r="B48" s="301">
        <v>2906000</v>
      </c>
      <c r="C48" s="302">
        <f>SUM(C29:C47)</f>
        <v>9430500</v>
      </c>
      <c r="D48" s="303">
        <f>SUM(D29:D47)</f>
        <v>7928440</v>
      </c>
    </row>
    <row r="49" spans="1:4">
      <c r="A49" s="304" t="s">
        <v>106</v>
      </c>
      <c r="B49" s="305"/>
      <c r="C49" s="305"/>
      <c r="D49" s="305"/>
    </row>
    <row r="50" spans="1:4">
      <c r="A50" s="306" t="s">
        <v>387</v>
      </c>
      <c r="B50" s="307">
        <v>0</v>
      </c>
      <c r="C50" s="307">
        <v>165935</v>
      </c>
      <c r="D50" s="308">
        <v>164676</v>
      </c>
    </row>
    <row r="51" spans="1:4">
      <c r="A51" s="309" t="s">
        <v>388</v>
      </c>
      <c r="B51" s="290">
        <v>0</v>
      </c>
      <c r="C51" s="290">
        <v>452996</v>
      </c>
      <c r="D51" s="291">
        <v>452996</v>
      </c>
    </row>
    <row r="52" spans="1:4">
      <c r="A52" s="309" t="s">
        <v>389</v>
      </c>
      <c r="B52" s="290">
        <v>0</v>
      </c>
      <c r="C52" s="290">
        <v>276149</v>
      </c>
      <c r="D52" s="291">
        <v>276149</v>
      </c>
    </row>
    <row r="53" spans="1:4">
      <c r="A53" s="309" t="s">
        <v>390</v>
      </c>
      <c r="B53" s="290">
        <v>0</v>
      </c>
      <c r="C53" s="290">
        <v>300000</v>
      </c>
      <c r="D53" s="291">
        <v>300000</v>
      </c>
    </row>
    <row r="54" spans="1:4">
      <c r="A54" s="309" t="s">
        <v>391</v>
      </c>
      <c r="B54" s="290">
        <v>0</v>
      </c>
      <c r="C54" s="290">
        <v>1991710</v>
      </c>
      <c r="D54" s="291">
        <v>1991710</v>
      </c>
    </row>
    <row r="55" spans="1:4">
      <c r="A55" s="309" t="s">
        <v>393</v>
      </c>
      <c r="B55" s="310">
        <v>0</v>
      </c>
      <c r="C55" s="310">
        <v>127000</v>
      </c>
      <c r="D55" s="311">
        <v>127000</v>
      </c>
    </row>
    <row r="56" spans="1:4" ht="13.5" thickBot="1">
      <c r="A56" s="309" t="s">
        <v>392</v>
      </c>
      <c r="B56" s="312">
        <v>0</v>
      </c>
      <c r="C56" s="312">
        <v>13716610</v>
      </c>
      <c r="D56" s="313">
        <v>3429000</v>
      </c>
    </row>
    <row r="57" spans="1:4" ht="13.5" thickBot="1">
      <c r="A57" s="314" t="s">
        <v>107</v>
      </c>
      <c r="B57" s="315">
        <v>0</v>
      </c>
      <c r="C57" s="315">
        <f>SUM(C50:C56)</f>
        <v>17030400</v>
      </c>
      <c r="D57" s="303">
        <f>SUM(D50:D56)</f>
        <v>6741531</v>
      </c>
    </row>
    <row r="58" spans="1:4">
      <c r="A58" s="316" t="s">
        <v>177</v>
      </c>
      <c r="B58" s="317"/>
      <c r="C58" s="317"/>
      <c r="D58" s="317"/>
    </row>
    <row r="59" spans="1:4">
      <c r="A59" s="318" t="s">
        <v>175</v>
      </c>
      <c r="B59" s="319">
        <v>0</v>
      </c>
      <c r="C59" s="319">
        <v>0</v>
      </c>
      <c r="D59" s="319">
        <v>0</v>
      </c>
    </row>
    <row r="60" spans="1:4" ht="13.5" thickBot="1">
      <c r="A60" s="320" t="s">
        <v>108</v>
      </c>
      <c r="B60" s="321">
        <v>0</v>
      </c>
      <c r="C60" s="321">
        <v>500000</v>
      </c>
      <c r="D60" s="322">
        <v>500000</v>
      </c>
    </row>
    <row r="61" spans="1:4" ht="13.5" thickBot="1">
      <c r="A61" s="323" t="s">
        <v>179</v>
      </c>
      <c r="B61" s="324"/>
      <c r="C61" s="325">
        <v>500000</v>
      </c>
      <c r="D61" s="324">
        <v>500000</v>
      </c>
    </row>
    <row r="62" spans="1:4" s="98" customFormat="1" ht="20.100000000000001" customHeight="1" thickBot="1">
      <c r="A62" s="132" t="s">
        <v>112</v>
      </c>
      <c r="B62" s="326">
        <v>2906000</v>
      </c>
      <c r="C62" s="131">
        <v>26960900</v>
      </c>
      <c r="D62" s="132">
        <v>15169971</v>
      </c>
    </row>
  </sheetData>
  <mergeCells count="3">
    <mergeCell ref="A23:D24"/>
    <mergeCell ref="A6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C34"/>
  <sheetViews>
    <sheetView workbookViewId="0">
      <selection activeCell="A2" sqref="A2:C2"/>
    </sheetView>
  </sheetViews>
  <sheetFormatPr defaultRowHeight="12.75"/>
  <cols>
    <col min="1" max="1" width="41.7109375" style="47" customWidth="1"/>
    <col min="2" max="2" width="30.28515625" style="47" customWidth="1"/>
    <col min="3" max="3" width="9.140625" style="47" customWidth="1"/>
    <col min="4" max="16384" width="9.140625" style="47"/>
  </cols>
  <sheetData>
    <row r="2" spans="1:3">
      <c r="A2" s="358" t="s">
        <v>413</v>
      </c>
      <c r="B2" s="358"/>
      <c r="C2" s="358"/>
    </row>
    <row r="5" spans="1:3" ht="15.75">
      <c r="A5" s="389" t="s">
        <v>369</v>
      </c>
      <c r="B5" s="389"/>
      <c r="C5" s="389"/>
    </row>
    <row r="6" spans="1:3" ht="15.75">
      <c r="A6" s="327"/>
      <c r="B6" s="327"/>
      <c r="C6" s="327"/>
    </row>
    <row r="7" spans="1:3" ht="15.75">
      <c r="A7" s="327"/>
      <c r="B7" s="327"/>
      <c r="C7" s="327"/>
    </row>
    <row r="8" spans="1:3">
      <c r="B8" s="52" t="s">
        <v>137</v>
      </c>
    </row>
    <row r="9" spans="1:3" ht="13.5" thickBot="1"/>
    <row r="10" spans="1:3" ht="20.100000000000001" customHeight="1" thickBot="1">
      <c r="A10" s="328" t="s">
        <v>25</v>
      </c>
      <c r="B10" s="329" t="s">
        <v>120</v>
      </c>
    </row>
    <row r="11" spans="1:3" ht="20.100000000000001" customHeight="1">
      <c r="A11" s="109" t="s">
        <v>113</v>
      </c>
      <c r="B11" s="108">
        <v>352426764</v>
      </c>
    </row>
    <row r="12" spans="1:3" ht="20.100000000000001" customHeight="1">
      <c r="A12" s="110" t="s">
        <v>114</v>
      </c>
      <c r="B12" s="111">
        <v>309023416</v>
      </c>
    </row>
    <row r="13" spans="1:3" ht="20.100000000000001" customHeight="1">
      <c r="A13" s="110" t="s">
        <v>115</v>
      </c>
      <c r="B13" s="111">
        <v>43403348</v>
      </c>
    </row>
    <row r="14" spans="1:3" ht="20.100000000000001" customHeight="1">
      <c r="A14" s="110"/>
      <c r="B14" s="111"/>
    </row>
    <row r="15" spans="1:3" ht="20.100000000000001" customHeight="1">
      <c r="A15" s="110" t="s">
        <v>116</v>
      </c>
      <c r="B15" s="111">
        <v>82183581</v>
      </c>
    </row>
    <row r="16" spans="1:3" ht="20.100000000000001" customHeight="1">
      <c r="A16" s="110" t="s">
        <v>117</v>
      </c>
      <c r="B16" s="111">
        <v>128166560</v>
      </c>
    </row>
    <row r="17" spans="1:2" ht="20.100000000000001" customHeight="1" thickBot="1">
      <c r="A17" s="122" t="s">
        <v>119</v>
      </c>
      <c r="B17" s="330">
        <v>211740</v>
      </c>
    </row>
    <row r="18" spans="1:2" ht="20.100000000000001" customHeight="1" thickBot="1">
      <c r="A18" s="125" t="s">
        <v>118</v>
      </c>
      <c r="B18" s="331">
        <v>128378300</v>
      </c>
    </row>
    <row r="19" spans="1:2" ht="20.100000000000001" customHeight="1"/>
    <row r="20" spans="1:2" ht="20.100000000000001" customHeight="1"/>
    <row r="21" spans="1:2" ht="20.100000000000001" customHeight="1"/>
    <row r="22" spans="1:2" ht="20.100000000000001" customHeight="1">
      <c r="A22" s="390" t="s">
        <v>395</v>
      </c>
      <c r="B22" s="348"/>
    </row>
    <row r="23" spans="1:2" ht="20.100000000000001" customHeight="1"/>
    <row r="24" spans="1:2" ht="20.100000000000001" customHeight="1">
      <c r="B24" s="52" t="s">
        <v>137</v>
      </c>
    </row>
    <row r="25" spans="1:2" ht="20.100000000000001" customHeight="1" thickBot="1"/>
    <row r="26" spans="1:2" ht="20.100000000000001" customHeight="1" thickBot="1">
      <c r="A26" s="328" t="s">
        <v>25</v>
      </c>
      <c r="B26" s="329" t="s">
        <v>120</v>
      </c>
    </row>
    <row r="27" spans="1:2" ht="20.100000000000001" customHeight="1">
      <c r="A27" s="109" t="s">
        <v>121</v>
      </c>
      <c r="B27" s="108">
        <v>56054930</v>
      </c>
    </row>
    <row r="28" spans="1:2" ht="20.100000000000001" customHeight="1">
      <c r="A28" s="110" t="s">
        <v>122</v>
      </c>
      <c r="B28" s="111">
        <v>0</v>
      </c>
    </row>
    <row r="29" spans="1:2" ht="20.100000000000001" customHeight="1">
      <c r="A29" s="110" t="s">
        <v>123</v>
      </c>
      <c r="B29" s="111">
        <v>4015523</v>
      </c>
    </row>
    <row r="30" spans="1:2" ht="20.100000000000001" customHeight="1">
      <c r="A30" s="110" t="s">
        <v>124</v>
      </c>
      <c r="B30" s="111">
        <v>65001300</v>
      </c>
    </row>
    <row r="31" spans="1:2" ht="20.100000000000001" customHeight="1">
      <c r="A31" s="110" t="s">
        <v>125</v>
      </c>
      <c r="B31" s="111">
        <v>2742627</v>
      </c>
    </row>
    <row r="32" spans="1:2" ht="20.100000000000001" customHeight="1">
      <c r="A32" s="110" t="s">
        <v>126</v>
      </c>
      <c r="B32" s="111">
        <v>352180</v>
      </c>
    </row>
    <row r="33" spans="1:2" ht="20.100000000000001" customHeight="1" thickBot="1">
      <c r="A33" s="122" t="s">
        <v>127</v>
      </c>
      <c r="B33" s="330">
        <v>211740</v>
      </c>
    </row>
    <row r="34" spans="1:2" ht="20.100000000000001" customHeight="1" thickBot="1">
      <c r="A34" s="125" t="s">
        <v>128</v>
      </c>
      <c r="B34" s="331">
        <f>SUM(B27:B33)</f>
        <v>128378300</v>
      </c>
    </row>
  </sheetData>
  <mergeCells count="3">
    <mergeCell ref="A2:C2"/>
    <mergeCell ref="A5:C5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I17"/>
  <sheetViews>
    <sheetView workbookViewId="0">
      <selection activeCell="A2" sqref="A2:C2"/>
    </sheetView>
  </sheetViews>
  <sheetFormatPr defaultRowHeight="12.75"/>
  <cols>
    <col min="1" max="1" width="59.5703125" customWidth="1"/>
    <col min="2" max="2" width="18" customWidth="1"/>
  </cols>
  <sheetData>
    <row r="2" spans="1:9">
      <c r="A2" s="391" t="s">
        <v>414</v>
      </c>
      <c r="B2" s="391"/>
      <c r="C2" s="391"/>
    </row>
    <row r="3" spans="1:9">
      <c r="A3" s="391"/>
      <c r="B3" s="391"/>
      <c r="C3" s="391"/>
      <c r="D3" s="391"/>
      <c r="E3" s="391"/>
      <c r="F3" s="391"/>
      <c r="G3" s="391"/>
      <c r="H3" s="391"/>
      <c r="I3" s="391"/>
    </row>
    <row r="4" spans="1:9">
      <c r="A4" s="8"/>
      <c r="B4" s="8"/>
      <c r="C4" s="8"/>
      <c r="D4" s="8"/>
      <c r="E4" s="8"/>
      <c r="F4" s="8"/>
      <c r="G4" s="8"/>
      <c r="H4" s="8"/>
      <c r="I4" s="8"/>
    </row>
    <row r="5" spans="1:9" ht="15.75">
      <c r="A5" s="392" t="s">
        <v>129</v>
      </c>
      <c r="B5" s="392"/>
      <c r="C5" s="392"/>
      <c r="D5" s="8"/>
      <c r="E5" s="8"/>
      <c r="F5" s="8"/>
      <c r="G5" s="8"/>
      <c r="H5" s="8"/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8" spans="1:9">
      <c r="B8" s="10" t="s">
        <v>137</v>
      </c>
    </row>
    <row r="9" spans="1:9" ht="13.5" thickBot="1"/>
    <row r="10" spans="1:9" s="9" customFormat="1" ht="20.100000000000001" customHeight="1" thickBot="1">
      <c r="A10" s="15" t="s">
        <v>25</v>
      </c>
      <c r="B10" s="16" t="s">
        <v>41</v>
      </c>
    </row>
    <row r="11" spans="1:9" s="7" customFormat="1" ht="25.5">
      <c r="A11" s="22" t="s">
        <v>130</v>
      </c>
      <c r="B11" s="17">
        <v>0</v>
      </c>
      <c r="C11" s="13"/>
      <c r="D11" s="13"/>
    </row>
    <row r="12" spans="1:9" s="13" customFormat="1" ht="25.5">
      <c r="A12" s="23" t="s">
        <v>131</v>
      </c>
      <c r="B12" s="18">
        <v>0</v>
      </c>
    </row>
    <row r="13" spans="1:9" s="13" customFormat="1">
      <c r="A13" s="23" t="s">
        <v>132</v>
      </c>
      <c r="B13" s="18">
        <v>0</v>
      </c>
    </row>
    <row r="14" spans="1:9" s="13" customFormat="1" ht="25.5">
      <c r="A14" s="23" t="s">
        <v>133</v>
      </c>
      <c r="B14" s="18">
        <v>0</v>
      </c>
    </row>
    <row r="15" spans="1:9" s="7" customFormat="1" ht="20.100000000000001" customHeight="1">
      <c r="A15" s="24" t="s">
        <v>134</v>
      </c>
      <c r="B15" s="19">
        <v>0</v>
      </c>
    </row>
    <row r="16" spans="1:9" s="14" customFormat="1" ht="20.100000000000001" customHeight="1">
      <c r="A16" s="25" t="s">
        <v>135</v>
      </c>
      <c r="B16" s="20">
        <v>0</v>
      </c>
    </row>
    <row r="17" spans="1:2" s="7" customFormat="1" ht="20.100000000000001" customHeight="1" thickBot="1">
      <c r="A17" s="26" t="s">
        <v>136</v>
      </c>
      <c r="B17" s="21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21"/>
  <sheetViews>
    <sheetView workbookViewId="0">
      <selection activeCell="A2" sqref="A2:E2"/>
    </sheetView>
  </sheetViews>
  <sheetFormatPr defaultRowHeight="12.75"/>
  <cols>
    <col min="1" max="1" width="47.85546875" style="47" customWidth="1"/>
    <col min="2" max="2" width="19.7109375" style="47" customWidth="1"/>
    <col min="3" max="3" width="17.7109375" style="47" customWidth="1"/>
    <col min="4" max="4" width="18" style="47" customWidth="1"/>
    <col min="5" max="5" width="19.140625" style="47" customWidth="1"/>
    <col min="6" max="16384" width="9.140625" style="47"/>
  </cols>
  <sheetData>
    <row r="2" spans="1:5">
      <c r="A2" s="358" t="s">
        <v>415</v>
      </c>
      <c r="B2" s="358"/>
      <c r="C2" s="358"/>
      <c r="D2" s="377"/>
      <c r="E2" s="377"/>
    </row>
    <row r="5" spans="1:5" ht="15.75">
      <c r="A5" s="389" t="s">
        <v>149</v>
      </c>
      <c r="B5" s="389"/>
      <c r="C5" s="389"/>
      <c r="D5" s="377"/>
      <c r="E5" s="377"/>
    </row>
    <row r="6" spans="1:5">
      <c r="E6" s="139" t="s">
        <v>137</v>
      </c>
    </row>
    <row r="8" spans="1:5" ht="3" customHeight="1" thickBot="1">
      <c r="B8" s="52" t="s">
        <v>137</v>
      </c>
    </row>
    <row r="9" spans="1:5" ht="0.75" hidden="1" customHeight="1" thickBot="1"/>
    <row r="10" spans="1:5" ht="47.25" customHeight="1" thickBot="1">
      <c r="A10" s="200" t="s">
        <v>25</v>
      </c>
      <c r="B10" s="332" t="s">
        <v>396</v>
      </c>
      <c r="C10" s="332" t="s">
        <v>105</v>
      </c>
      <c r="D10" s="333" t="s">
        <v>97</v>
      </c>
      <c r="E10" s="328" t="s">
        <v>128</v>
      </c>
    </row>
    <row r="11" spans="1:5" ht="20.100000000000001" customHeight="1">
      <c r="A11" s="92" t="s">
        <v>138</v>
      </c>
      <c r="B11" s="92">
        <v>255366923</v>
      </c>
      <c r="C11" s="92">
        <v>1672006</v>
      </c>
      <c r="D11" s="170">
        <v>1172340</v>
      </c>
      <c r="E11" s="56">
        <f t="shared" ref="E11:E21" si="0">SUM(B11:D11)</f>
        <v>258211269</v>
      </c>
    </row>
    <row r="12" spans="1:5" ht="20.100000000000001" customHeight="1">
      <c r="A12" s="57" t="s">
        <v>139</v>
      </c>
      <c r="B12" s="57">
        <v>120336660</v>
      </c>
      <c r="C12" s="57">
        <v>52811164</v>
      </c>
      <c r="D12" s="145">
        <v>41660097</v>
      </c>
      <c r="E12" s="57">
        <f t="shared" si="0"/>
        <v>214807921</v>
      </c>
    </row>
    <row r="13" spans="1:5" s="98" customFormat="1" ht="20.100000000000001" customHeight="1">
      <c r="A13" s="67" t="s">
        <v>140</v>
      </c>
      <c r="B13" s="67">
        <v>135030263</v>
      </c>
      <c r="C13" s="67">
        <v>-51139158</v>
      </c>
      <c r="D13" s="334">
        <v>-40487757</v>
      </c>
      <c r="E13" s="67">
        <f t="shared" si="0"/>
        <v>43403348</v>
      </c>
    </row>
    <row r="14" spans="1:5" ht="20.100000000000001" customHeight="1">
      <c r="A14" s="57" t="s">
        <v>141</v>
      </c>
      <c r="B14" s="57">
        <v>73143986</v>
      </c>
      <c r="C14" s="57">
        <v>54528762</v>
      </c>
      <c r="D14" s="145">
        <v>42430733</v>
      </c>
      <c r="E14" s="57">
        <f t="shared" si="0"/>
        <v>170103481</v>
      </c>
    </row>
    <row r="15" spans="1:5" ht="20.100000000000001" customHeight="1">
      <c r="A15" s="57" t="s">
        <v>142</v>
      </c>
      <c r="B15" s="57">
        <v>99134450</v>
      </c>
      <c r="C15" s="57">
        <v>0</v>
      </c>
      <c r="D15" s="145">
        <v>0</v>
      </c>
      <c r="E15" s="57">
        <f t="shared" si="0"/>
        <v>99134450</v>
      </c>
    </row>
    <row r="16" spans="1:5" s="98" customFormat="1" ht="20.100000000000001" customHeight="1" thickBot="1">
      <c r="A16" s="93" t="s">
        <v>143</v>
      </c>
      <c r="B16" s="93">
        <v>-25990464</v>
      </c>
      <c r="C16" s="93">
        <v>54528762</v>
      </c>
      <c r="D16" s="335">
        <v>42430733</v>
      </c>
      <c r="E16" s="336">
        <f t="shared" si="0"/>
        <v>70969031</v>
      </c>
    </row>
    <row r="17" spans="1:5" s="106" customFormat="1" ht="20.100000000000001" customHeight="1" thickBot="1">
      <c r="A17" s="32" t="s">
        <v>144</v>
      </c>
      <c r="B17" s="32">
        <v>109039799</v>
      </c>
      <c r="C17" s="32">
        <v>3389604</v>
      </c>
      <c r="D17" s="208">
        <v>1942976</v>
      </c>
      <c r="E17" s="32">
        <f t="shared" si="0"/>
        <v>114372379</v>
      </c>
    </row>
    <row r="18" spans="1:5" ht="20.100000000000001" customHeight="1" thickBot="1">
      <c r="A18" s="159" t="s">
        <v>145</v>
      </c>
      <c r="B18" s="159">
        <v>0</v>
      </c>
      <c r="C18" s="159">
        <v>0</v>
      </c>
      <c r="D18" s="219">
        <v>0</v>
      </c>
      <c r="E18" s="167">
        <f t="shared" si="0"/>
        <v>0</v>
      </c>
    </row>
    <row r="19" spans="1:5" s="106" customFormat="1" ht="20.100000000000001" customHeight="1" thickBot="1">
      <c r="A19" s="32" t="s">
        <v>146</v>
      </c>
      <c r="B19" s="32">
        <v>109039799</v>
      </c>
      <c r="C19" s="32">
        <v>3389604</v>
      </c>
      <c r="D19" s="208">
        <v>1942976</v>
      </c>
      <c r="E19" s="32">
        <f t="shared" si="0"/>
        <v>114372379</v>
      </c>
    </row>
    <row r="20" spans="1:5" ht="20.100000000000001" customHeight="1" thickBot="1">
      <c r="A20" s="159" t="s">
        <v>148</v>
      </c>
      <c r="B20" s="159">
        <v>0</v>
      </c>
      <c r="C20" s="159">
        <v>0</v>
      </c>
      <c r="D20" s="219">
        <v>0</v>
      </c>
      <c r="E20" s="167">
        <f t="shared" si="0"/>
        <v>0</v>
      </c>
    </row>
    <row r="21" spans="1:5" s="106" customFormat="1" ht="20.100000000000001" customHeight="1" thickBot="1">
      <c r="A21" s="32" t="s">
        <v>147</v>
      </c>
      <c r="B21" s="32">
        <v>109039799</v>
      </c>
      <c r="C21" s="32">
        <v>3389604</v>
      </c>
      <c r="D21" s="208">
        <v>1942976</v>
      </c>
      <c r="E21" s="32">
        <f t="shared" si="0"/>
        <v>114372379</v>
      </c>
    </row>
  </sheetData>
  <mergeCells count="2">
    <mergeCell ref="A2:E2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1.mell.bev.</vt:lpstr>
      <vt:lpstr>1.mell.kiad.</vt:lpstr>
      <vt:lpstr>2.mell.kiem.kiad.</vt:lpstr>
      <vt:lpstr>3.mell.műk-felh.mérleg</vt:lpstr>
      <vt:lpstr>4.mell.int.bev-kiad</vt:lpstr>
      <vt:lpstr>5.mell-felh.bev-kiad</vt:lpstr>
      <vt:lpstr>6.mell.pénze.vált.</vt:lpstr>
      <vt:lpstr>7.mell.kvetett tám.</vt:lpstr>
      <vt:lpstr>8.mell.maradvány</vt:lpstr>
      <vt:lpstr>9.mell.stab.</vt:lpstr>
      <vt:lpstr>10.mell.vagyon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2017-04-26T13:22:50Z</cp:lastPrinted>
  <dcterms:created xsi:type="dcterms:W3CDTF">2015-04-24T08:16:51Z</dcterms:created>
  <dcterms:modified xsi:type="dcterms:W3CDTF">2017-05-11T12:46:35Z</dcterms:modified>
</cp:coreProperties>
</file>