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5480" windowHeight="11220" activeTab="3"/>
  </bookViews>
  <sheets>
    <sheet name="1. sz összevont mérleg" sheetId="1" r:id="rId1"/>
    <sheet name="2.sz bevételek" sheetId="2" r:id="rId2"/>
    <sheet name="4. sz. kiadás" sheetId="3" r:id="rId3"/>
    <sheet name="6. sz.Felhalmozás célonként" sheetId="4" r:id="rId4"/>
    <sheet name="Munka1" sheetId="5" r:id="rId5"/>
  </sheets>
  <definedNames/>
  <calcPr fullCalcOnLoad="1"/>
</workbook>
</file>

<file path=xl/sharedStrings.xml><?xml version="1.0" encoding="utf-8"?>
<sst xmlns="http://schemas.openxmlformats.org/spreadsheetml/2006/main" count="246" uniqueCount="175">
  <si>
    <t>Támogatásértékű működési kiadás</t>
  </si>
  <si>
    <t>Támogatásértékű felhalmozási kiadás</t>
  </si>
  <si>
    <t>BEVÉTELEK</t>
  </si>
  <si>
    <t>KIADÁSOK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</si>
  <si>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</si>
  <si>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</si>
  <si>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</si>
  <si>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</si>
  <si>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</si>
  <si>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</si>
  <si>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</si>
  <si>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</si>
  <si>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Munkaadót terhelő járulékok</t>
  </si>
  <si>
    <t>Dologi és egyéb folyó kiadások</t>
  </si>
  <si>
    <t>Előző évi maradvány átvétel</t>
  </si>
  <si>
    <t>Kamatkiadások</t>
  </si>
  <si>
    <t>Támogatásértékű bevételek</t>
  </si>
  <si>
    <t xml:space="preserve"> - ebből OEP-től átvett pénzeszköz</t>
  </si>
  <si>
    <t>Működési célú pénzeszköz átvétel</t>
  </si>
  <si>
    <t>Előző évi maradvány átadás</t>
  </si>
  <si>
    <t>Önkormányzatok költségvetési támogatása</t>
  </si>
  <si>
    <t>Támogatási kölcsön igénybevétele, visszatérülése</t>
  </si>
  <si>
    <t>Működési célú pénzeszközátadás</t>
  </si>
  <si>
    <t>Működési célú kölcsön nyújtása, visszafizetése</t>
  </si>
  <si>
    <t>Felhalmozási célú</t>
  </si>
  <si>
    <t xml:space="preserve"> Felhalmozási célú</t>
  </si>
  <si>
    <t>Beruházási kiadások</t>
  </si>
  <si>
    <t>Támogatásértékű felhalmozási  bevételek</t>
  </si>
  <si>
    <t>Felújítások</t>
  </si>
  <si>
    <t>Felhalmozási célú pénzeszköz átvétel</t>
  </si>
  <si>
    <t>Felhalmozási célú pénzeszközátadás</t>
  </si>
  <si>
    <t>Felhalmozási célú kölcsön nyújtása, visszafizetése</t>
  </si>
  <si>
    <t>Pénzügyi befektetések kiadásai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</si>
  <si>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</si>
  <si>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</si>
  <si>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</si>
  <si>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</si>
  <si>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</si>
  <si>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>Működési többlet</t>
  </si>
  <si>
    <t>Felhalmozási hiány</t>
  </si>
  <si>
    <t>FINANSZÍROZÁSI CÉLÚ KIADÁSOK</t>
  </si>
  <si>
    <t>Működési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</si>
  <si>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</si>
  <si>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</si>
  <si>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</si>
  <si>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Működési hiány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</si>
  <si>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</si>
  <si>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</si>
  <si>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</si>
  <si>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</si>
  <si>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</si>
  <si>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</si>
  <si>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</si>
  <si>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</si>
  <si>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</si>
  <si>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</si>
  <si>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</si>
  <si>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</si>
  <si>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</si>
  <si>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E  </t>
  </si>
  <si>
    <t>I. Működési költségvetés</t>
  </si>
  <si>
    <t>Önkormányzat közhatalmi bevételei</t>
  </si>
  <si>
    <t xml:space="preserve">Helyi adók </t>
  </si>
  <si>
    <t>II. Támogatások</t>
  </si>
  <si>
    <t>Önkormányzat támogatásai</t>
  </si>
  <si>
    <t>Önkormányzat költségvetési támogatása</t>
  </si>
  <si>
    <t>Tárgyi eszközök, immateriális javak értékesítése</t>
  </si>
  <si>
    <t>Önkormányzat pénzmaradványa</t>
  </si>
  <si>
    <t>VII. Finanszírozási célú bevételek</t>
  </si>
  <si>
    <t>Folyószámla hitel felvétel</t>
  </si>
  <si>
    <t>Éven belüli hitel felvétel</t>
  </si>
  <si>
    <t xml:space="preserve">Fejlesztési hitel </t>
  </si>
  <si>
    <t>Működési célú hitel</t>
  </si>
  <si>
    <t>BEVÉTEL ÖSSZESEN</t>
  </si>
  <si>
    <t>II. Felhalmozási költségvetés</t>
  </si>
  <si>
    <t>KÖLTSÉGVETÉSI KIADÁS ÖSSZESEN:</t>
  </si>
  <si>
    <t>III. Finanszírozási célú kiadás</t>
  </si>
  <si>
    <t>KIADÁS ÖSSZESEN</t>
  </si>
  <si>
    <t>ezer Ft-ban</t>
  </si>
  <si>
    <t>Sor-szám</t>
  </si>
  <si>
    <t>Megnevezés</t>
  </si>
  <si>
    <t>Felhalmozási és tőke jellegű bevételek</t>
  </si>
  <si>
    <t>Önkormányzat kiadásai</t>
  </si>
  <si>
    <t>Általános tartalék</t>
  </si>
  <si>
    <t>Felhalmozási célú hiteltörlesztés</t>
  </si>
  <si>
    <t>Dologi kiadás</t>
  </si>
  <si>
    <t>Ellátottak pénzbeli juttatásai</t>
  </si>
  <si>
    <t>Intézményi működési bevételek</t>
  </si>
  <si>
    <t>Működési tartalék</t>
  </si>
  <si>
    <t>Sor- szám</t>
  </si>
  <si>
    <t>Eredeti előirányzat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</si>
  <si>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</si>
  <si>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</si>
  <si>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</si>
  <si>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</si>
  <si>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</si>
  <si>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</si>
  <si>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</si>
  <si>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</si>
  <si>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</si>
  <si>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</si>
  <si>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Beruházások</t>
  </si>
  <si>
    <t xml:space="preserve">Fejlesztési kiadások összesen: </t>
  </si>
  <si>
    <t>Közhatalmi bevételek</t>
  </si>
  <si>
    <t xml:space="preserve">  - Egyéb felhalmozási célú központi támogatás</t>
  </si>
  <si>
    <t>Államháztartáson belüli megelőlegezés</t>
  </si>
  <si>
    <t>Államháztartáson belüli megelőlegezés visszafizetés</t>
  </si>
  <si>
    <t>Központi, írányító szeri támogatás folyósítása</t>
  </si>
  <si>
    <t>Központi, írányító szervi támogatás</t>
  </si>
  <si>
    <t>Működési célú költségvetési tám. és kieg.tám</t>
  </si>
  <si>
    <t>Működési bevétel</t>
  </si>
  <si>
    <t>Készletértékesítés</t>
  </si>
  <si>
    <t>Szolgáltatás ellenértéke</t>
  </si>
  <si>
    <t>Továbbszámlázott szolgáltatások bevételei</t>
  </si>
  <si>
    <t>Tulajdonosi bevételek</t>
  </si>
  <si>
    <t>Kiszámlázott általános forg.adó</t>
  </si>
  <si>
    <t>Kamatbevételek</t>
  </si>
  <si>
    <t>Egyéb működési bveételek</t>
  </si>
  <si>
    <t>Közterület használati díj</t>
  </si>
  <si>
    <t>Egyéb működési célú támogatások bevételei államháztartási belülről</t>
  </si>
  <si>
    <t>fejezeti kezelésű ei EU-s programokra</t>
  </si>
  <si>
    <t>egyéb fejezeti kezelésű ei</t>
  </si>
  <si>
    <t>elkülönített állami pénzalapok</t>
  </si>
  <si>
    <t>helyi önk. és költségvetési szerveik</t>
  </si>
  <si>
    <t>társulások és költségvetési szervei</t>
  </si>
  <si>
    <t>Ingatlan értékesítés</t>
  </si>
  <si>
    <t>Felhalmozási bevételek</t>
  </si>
  <si>
    <t>Működési célú visszatér.tám. kölcsönök áht kívülrőll</t>
  </si>
  <si>
    <t>Egyéb működési célú átvett pé</t>
  </si>
  <si>
    <t>Felhalmozási célú átvett pé</t>
  </si>
  <si>
    <t>Költségvetési bevételek</t>
  </si>
  <si>
    <t>Építményadó</t>
  </si>
  <si>
    <t xml:space="preserve"> Telekadó</t>
  </si>
  <si>
    <t>Magánszemélyek kommunális adója</t>
  </si>
  <si>
    <t>Iparűzési adó</t>
  </si>
  <si>
    <t xml:space="preserve"> Idegenforgalmi adó</t>
  </si>
  <si>
    <t>Pótlék, bírság</t>
  </si>
  <si>
    <t xml:space="preserve"> Egyéb bírságok, pótlékok</t>
  </si>
  <si>
    <t xml:space="preserve"> Igazgatási szolgáltatási díj</t>
  </si>
  <si>
    <t xml:space="preserve"> Talajterhelési díj</t>
  </si>
  <si>
    <t xml:space="preserve"> Egyéb sajátos bevétel</t>
  </si>
  <si>
    <t>Termőföld bérbeadásából származó jövedelem</t>
  </si>
  <si>
    <t>Gépjárműadó (40%-a)</t>
  </si>
  <si>
    <t>Települési önkormányzatok működésének támogatása</t>
  </si>
  <si>
    <t xml:space="preserve"> Települési önkormányzatok egyes köznevelési feladatainak ellátása</t>
  </si>
  <si>
    <t>Települési önkormányzatok szociális,gyermekjóléti és gyermekétkeztetési feladatok támogatása</t>
  </si>
  <si>
    <t>Könyvtári,közművelődési feladatok támogatása</t>
  </si>
  <si>
    <t>2015.évi állami támogatás megelőlegezés</t>
  </si>
  <si>
    <t>Ellátási díjak</t>
  </si>
  <si>
    <t>Személyi juttatás</t>
  </si>
  <si>
    <t>Munkaadót terhelő járulékok és szociális hozzájárulási adó</t>
  </si>
  <si>
    <t>Egyéb működési célú kiadások</t>
  </si>
  <si>
    <t>Ellátottak pénzbeni juttatása</t>
  </si>
  <si>
    <t>Államháztartáson belüli megelőlegezés visszafizetése</t>
  </si>
  <si>
    <t>Központi, irányító szervi támogatás</t>
  </si>
  <si>
    <t>2015. évi költségvetésének módosításáról</t>
  </si>
  <si>
    <t xml:space="preserve">2015. évi költségvetésének módosításáról </t>
  </si>
  <si>
    <t>Működési célú átvett pé</t>
  </si>
  <si>
    <t xml:space="preserve">Nemeskisfalud Község  Önkormányzat összevont költségvetési mérlege </t>
  </si>
  <si>
    <t>Elvonások és befizetések</t>
  </si>
  <si>
    <t>NEMESKISFALUD KÖZSÉG ÖNKORMÁNYZAT 2015. ÉVI BEVÉTELEINEK MÓDOSÍTÁSÁRÓL</t>
  </si>
  <si>
    <t>NEMESKISFALUD KÖZSÉG ÖNKORMÁNYZATA 2015.ÉVI KIADÁSAINAK MÓDOSÍTÁSÁRÓL</t>
  </si>
  <si>
    <t>Ingatlanok  felújítása Vízmű</t>
  </si>
  <si>
    <t>Traktor beszerzés</t>
  </si>
  <si>
    <t>Informatikai eszköz beszerzése</t>
  </si>
  <si>
    <t>Módosított előirányzat</t>
  </si>
  <si>
    <t xml:space="preserve">Nemeskisfalud Község Önkormányzat összevont költségvetési mérlege </t>
  </si>
  <si>
    <t>NEMESKISFALUD KÖZSÉG ÖNKORMÁNYZATA 2015. ÉVI FELHALMOZÁSI KIADÁSOK MÓDOSÍTÁSÁRÓL</t>
  </si>
  <si>
    <t>1.melléklet a 2/2016. (V. 31.) önkormányzati rendelethez</t>
  </si>
  <si>
    <t>4. melléklet a 2/2016. (V. 31.) önkormányzati rendelethez</t>
  </si>
  <si>
    <t>"2. melléklet a 2/2015. (II.2.) önkormányzati rendelethez"</t>
  </si>
  <si>
    <t>2/A melléklet a 2/2016. (V. 31.) önkormányzati rendelethez</t>
  </si>
  <si>
    <t>"3/A melléklet a 2/2015. (II.2.) önkormányzati rendelethez"</t>
  </si>
  <si>
    <t>"3/B melléklet a 2/2015. (II.2.) önkormányzati rendelethez"</t>
  </si>
  <si>
    <t>"12 melléklet az 2/2015. (II.2.) önkormányzati rendelethez"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</si>
</sst>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0"/>
    <numFmt numFmtId="166" formatCode="#,###__;\-#,###__"/>
    <numFmt numFmtId="167" formatCode="#,###__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color indexed="8"/>
      <name val="Arial"/>
      <family val="2"/>
    </font>
    <font>
      <i/>
      <sz val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wrapText="1"/>
      <protection/>
    </xf>
    <xf numFmtId="3" fontId="4" fillId="0" borderId="10" xfId="56" applyNumberFormat="1" applyFont="1" applyFill="1" applyBorder="1" applyAlignment="1">
      <alignment wrapText="1"/>
      <protection/>
    </xf>
    <xf numFmtId="10" fontId="4" fillId="0" borderId="10" xfId="56" applyNumberFormat="1" applyFont="1" applyFill="1" applyBorder="1" applyAlignment="1">
      <alignment wrapText="1"/>
      <protection/>
    </xf>
    <xf numFmtId="3" fontId="3" fillId="0" borderId="10" xfId="56" applyNumberFormat="1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wrapText="1"/>
      <protection/>
    </xf>
    <xf numFmtId="3" fontId="3" fillId="0" borderId="10" xfId="56" applyNumberFormat="1" applyFont="1" applyFill="1" applyBorder="1" applyAlignment="1">
      <alignment wrapText="1"/>
      <protection/>
    </xf>
    <xf numFmtId="0" fontId="12" fillId="0" borderId="10" xfId="57" applyFont="1" applyFill="1" applyBorder="1" applyAlignment="1">
      <alignment horizontal="left" wrapText="1"/>
      <protection/>
    </xf>
    <xf numFmtId="3" fontId="12" fillId="0" borderId="10" xfId="56" applyNumberFormat="1" applyFont="1" applyFill="1" applyBorder="1" applyAlignment="1">
      <alignment wrapText="1"/>
      <protection/>
    </xf>
    <xf numFmtId="3" fontId="3" fillId="0" borderId="0" xfId="56" applyNumberFormat="1" applyFont="1" applyFill="1" applyBorder="1" applyAlignment="1">
      <alignment wrapText="1"/>
      <protection/>
    </xf>
    <xf numFmtId="3" fontId="3" fillId="0" borderId="10" xfId="56" applyNumberFormat="1" applyFont="1" applyFill="1" applyBorder="1" applyAlignment="1">
      <alignment horizontal="center"/>
      <protection/>
    </xf>
    <xf numFmtId="0" fontId="14" fillId="0" borderId="10" xfId="56" applyFont="1" applyBorder="1" applyAlignment="1">
      <alignment horizontal="center" wrapText="1"/>
      <protection/>
    </xf>
    <xf numFmtId="10" fontId="4" fillId="0" borderId="0" xfId="56" applyNumberFormat="1" applyFont="1" applyFill="1" applyBorder="1" applyAlignment="1">
      <alignment wrapText="1"/>
      <protection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3" fontId="3" fillId="0" borderId="0" xfId="56" applyNumberFormat="1" applyFont="1" applyFill="1" applyBorder="1" applyAlignment="1">
      <alignment horizontal="center"/>
      <protection/>
    </xf>
    <xf numFmtId="3" fontId="4" fillId="0" borderId="0" xfId="56" applyNumberFormat="1" applyFont="1" applyFill="1" applyBorder="1" applyAlignment="1">
      <alignment wrapText="1"/>
      <protection/>
    </xf>
    <xf numFmtId="0" fontId="16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4" fillId="0" borderId="10" xfId="56" applyFont="1" applyBorder="1" applyAlignment="1">
      <alignment horizontal="center" vertical="center" wrapText="1"/>
      <protection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18" fillId="0" borderId="10" xfId="0" applyNumberFormat="1" applyFont="1" applyBorder="1" applyAlignment="1">
      <alignment horizontal="center" vertical="center"/>
    </xf>
    <xf numFmtId="0" fontId="14" fillId="0" borderId="12" xfId="56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/>
    </xf>
    <xf numFmtId="10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1" fillId="0" borderId="10" xfId="56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14" fillId="0" borderId="10" xfId="56" applyFont="1" applyFill="1" applyBorder="1" applyAlignment="1">
      <alignment horizontal="center" wrapText="1"/>
      <protection/>
    </xf>
    <xf numFmtId="0" fontId="15" fillId="0" borderId="10" xfId="0" applyFont="1" applyFill="1" applyBorder="1" applyAlignment="1">
      <alignment horizontal="center" wrapText="1"/>
    </xf>
    <xf numFmtId="0" fontId="14" fillId="0" borderId="10" xfId="56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1" fillId="0" borderId="10" xfId="56" applyFont="1" applyFill="1" applyBorder="1" applyAlignment="1">
      <alignment wrapText="1"/>
      <protection/>
    </xf>
    <xf numFmtId="0" fontId="13" fillId="0" borderId="10" xfId="56" applyFont="1" applyFill="1" applyBorder="1" applyAlignment="1">
      <alignment wrapText="1"/>
      <protection/>
    </xf>
    <xf numFmtId="0" fontId="3" fillId="0" borderId="0" xfId="0" applyFont="1" applyFill="1" applyBorder="1" applyAlignment="1">
      <alignment horizontal="center" wrapText="1"/>
    </xf>
    <xf numFmtId="0" fontId="11" fillId="0" borderId="0" xfId="56" applyFont="1" applyFill="1" applyBorder="1" applyAlignment="1">
      <alignment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0" fontId="18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0" fontId="13" fillId="0" borderId="10" xfId="56" applyFont="1" applyBorder="1" applyAlignment="1">
      <alignment horizontal="center" wrapText="1"/>
      <protection/>
    </xf>
    <xf numFmtId="0" fontId="17" fillId="0" borderId="10" xfId="0" applyFont="1" applyBorder="1" applyAlignment="1">
      <alignment wrapText="1"/>
    </xf>
    <xf numFmtId="3" fontId="1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/>
    </xf>
    <xf numFmtId="10" fontId="18" fillId="0" borderId="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10" fontId="4" fillId="0" borderId="11" xfId="56" applyNumberFormat="1" applyFont="1" applyFill="1" applyBorder="1" applyAlignment="1">
      <alignment wrapText="1"/>
      <protection/>
    </xf>
    <xf numFmtId="0" fontId="13" fillId="0" borderId="10" xfId="56" applyFont="1" applyFill="1" applyBorder="1" applyAlignment="1">
      <alignment wrapText="1"/>
      <protection/>
    </xf>
    <xf numFmtId="3" fontId="5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56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4.7109375" style="69" customWidth="1"/>
    <col min="2" max="2" width="30.00390625" style="69" customWidth="1"/>
    <col min="3" max="3" width="8.00390625" style="69" customWidth="1"/>
    <col min="4" max="4" width="8.421875" style="69" customWidth="1"/>
    <col min="5" max="5" width="7.7109375" style="69" customWidth="1"/>
    <col min="6" max="6" width="6.8515625" style="69" customWidth="1"/>
    <col min="7" max="7" width="4.57421875" style="52" customWidth="1"/>
    <col min="8" max="8" width="30.140625" style="69" customWidth="1"/>
    <col min="9" max="9" width="8.140625" style="69" customWidth="1"/>
    <col min="10" max="10" width="8.7109375" style="69" customWidth="1"/>
    <col min="11" max="11" width="7.57421875" style="69" customWidth="1"/>
    <col min="12" max="12" width="6.8515625" style="69" customWidth="1"/>
    <col min="13" max="16384" width="9.140625" style="52" customWidth="1"/>
  </cols>
  <sheetData>
    <row r="1" spans="1:14" ht="11.25">
      <c r="A1" s="108" t="s">
        <v>168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51"/>
      <c r="N1" s="51"/>
    </row>
    <row r="2" spans="1:14" ht="12.75">
      <c r="A2" s="108" t="s">
        <v>170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51"/>
      <c r="N2" s="51"/>
    </row>
    <row r="3" spans="1:12" ht="11.25">
      <c r="A3" s="106" t="s">
        <v>158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1.25">
      <c r="A4" s="105" t="s">
        <v>155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11.25">
      <c r="A5" s="73"/>
      <c r="B5" s="74"/>
      <c r="C5" s="74"/>
      <c r="D5" s="74"/>
      <c r="E5" s="74"/>
      <c r="F5" s="74"/>
      <c r="G5" s="74"/>
      <c r="H5" s="74"/>
      <c r="I5" s="74"/>
      <c r="J5" s="74"/>
      <c r="K5" s="73" t="s">
        <v>78</v>
      </c>
      <c r="L5" s="74"/>
    </row>
    <row r="6" spans="1:12" ht="11.25">
      <c r="A6" s="53"/>
      <c r="B6" s="53" t="s">
        <v>91</v>
      </c>
      <c r="C6" s="53" t="s">
        <v>92</v>
      </c>
      <c r="D6" s="53" t="s">
        <v>93</v>
      </c>
      <c r="E6" s="53" t="s">
        <v>94</v>
      </c>
      <c r="F6" s="53" t="s">
        <v>59</v>
      </c>
      <c r="G6" s="54"/>
      <c r="H6" s="53" t="s">
        <v>96</v>
      </c>
      <c r="I6" s="53" t="s">
        <v>97</v>
      </c>
      <c r="J6" s="53" t="s">
        <v>98</v>
      </c>
      <c r="K6" s="53" t="s">
        <v>99</v>
      </c>
      <c r="L6" s="53" t="s">
        <v>100</v>
      </c>
    </row>
    <row r="7" spans="1:12" s="57" customFormat="1" ht="21" customHeight="1">
      <c r="A7" s="55" t="s">
        <v>89</v>
      </c>
      <c r="B7" s="107" t="s">
        <v>2</v>
      </c>
      <c r="C7" s="107"/>
      <c r="D7" s="107"/>
      <c r="E7" s="107"/>
      <c r="F7" s="107"/>
      <c r="G7" s="55" t="s">
        <v>89</v>
      </c>
      <c r="H7" s="107" t="s">
        <v>3</v>
      </c>
      <c r="I7" s="107"/>
      <c r="J7" s="107"/>
      <c r="K7" s="107"/>
      <c r="L7" s="107"/>
    </row>
    <row r="8" spans="1:12" s="57" customFormat="1" ht="27" customHeight="1">
      <c r="A8" s="55"/>
      <c r="B8" s="56"/>
      <c r="C8" s="58" t="s">
        <v>90</v>
      </c>
      <c r="D8" s="58" t="s">
        <v>165</v>
      </c>
      <c r="E8" s="58"/>
      <c r="F8" s="58"/>
      <c r="G8" s="59"/>
      <c r="H8" s="60"/>
      <c r="I8" s="58" t="s">
        <v>90</v>
      </c>
      <c r="J8" s="58" t="s">
        <v>165</v>
      </c>
      <c r="K8" s="58"/>
      <c r="L8" s="58"/>
    </row>
    <row r="9" spans="1:12" ht="11.25">
      <c r="A9" s="61"/>
      <c r="B9" s="10" t="s">
        <v>80</v>
      </c>
      <c r="C9" s="10" t="s">
        <v>4</v>
      </c>
      <c r="D9" s="10" t="s">
        <v>4</v>
      </c>
      <c r="F9" s="10"/>
      <c r="G9" s="10"/>
      <c r="H9" s="10" t="s">
        <v>80</v>
      </c>
      <c r="I9" s="10" t="s">
        <v>4</v>
      </c>
      <c r="J9" s="10" t="s">
        <v>4</v>
      </c>
      <c r="K9" s="10"/>
      <c r="L9" s="10"/>
    </row>
    <row r="10" spans="1:12" ht="11.25">
      <c r="A10" s="62">
        <v>1</v>
      </c>
      <c r="B10" s="11" t="s">
        <v>5</v>
      </c>
      <c r="C10" s="12">
        <f>SUM(C11)</f>
        <v>14102</v>
      </c>
      <c r="D10" s="12">
        <v>22726</v>
      </c>
      <c r="E10" s="61"/>
      <c r="F10" s="102"/>
      <c r="G10" s="14">
        <v>1</v>
      </c>
      <c r="H10" s="11" t="s">
        <v>6</v>
      </c>
      <c r="I10" s="12">
        <v>16368</v>
      </c>
      <c r="J10" s="12">
        <v>23496</v>
      </c>
      <c r="K10" s="12"/>
      <c r="L10" s="13"/>
    </row>
    <row r="11" spans="1:12" ht="11.25">
      <c r="A11" s="62">
        <v>2</v>
      </c>
      <c r="B11" s="63" t="s">
        <v>7</v>
      </c>
      <c r="C11" s="12">
        <f>SUM(C12,C26)</f>
        <v>14102</v>
      </c>
      <c r="D11" s="12">
        <v>22726</v>
      </c>
      <c r="E11" s="61"/>
      <c r="F11" s="102"/>
      <c r="G11" s="14">
        <v>2</v>
      </c>
      <c r="H11" s="63" t="s">
        <v>8</v>
      </c>
      <c r="I11" s="12">
        <f>SUM(I12,I26)</f>
        <v>16368</v>
      </c>
      <c r="J11" s="12">
        <v>23496</v>
      </c>
      <c r="K11" s="12"/>
      <c r="L11" s="13"/>
    </row>
    <row r="12" spans="1:12" ht="11.25">
      <c r="A12" s="62">
        <v>3</v>
      </c>
      <c r="B12" s="63" t="s">
        <v>9</v>
      </c>
      <c r="C12" s="12">
        <f>SUM(C13:C23)</f>
        <v>14102</v>
      </c>
      <c r="D12" s="12">
        <f>SUM(D13:D22)</f>
        <v>22726</v>
      </c>
      <c r="E12" s="61"/>
      <c r="F12" s="102"/>
      <c r="G12" s="14">
        <v>3</v>
      </c>
      <c r="H12" s="63" t="s">
        <v>9</v>
      </c>
      <c r="I12" s="12">
        <f>SUM(I13:I23)</f>
        <v>16368</v>
      </c>
      <c r="J12" s="12">
        <f>SUM(J13:J25)</f>
        <v>23891</v>
      </c>
      <c r="K12" s="12"/>
      <c r="L12" s="13"/>
    </row>
    <row r="13" spans="1:12" ht="11.25">
      <c r="A13" s="62">
        <v>4</v>
      </c>
      <c r="B13" s="15" t="s">
        <v>10</v>
      </c>
      <c r="C13" s="16"/>
      <c r="D13" s="16"/>
      <c r="E13" s="61"/>
      <c r="F13" s="102"/>
      <c r="G13" s="14">
        <v>4</v>
      </c>
      <c r="H13" s="15" t="s">
        <v>11</v>
      </c>
      <c r="I13" s="16">
        <v>6147</v>
      </c>
      <c r="J13" s="16">
        <v>10671</v>
      </c>
      <c r="K13" s="16"/>
      <c r="L13" s="13"/>
    </row>
    <row r="14" spans="1:12" ht="11.25">
      <c r="A14" s="62">
        <v>5</v>
      </c>
      <c r="B14" s="17" t="s">
        <v>87</v>
      </c>
      <c r="C14" s="18">
        <v>1004</v>
      </c>
      <c r="D14" s="18">
        <v>727</v>
      </c>
      <c r="E14" s="61"/>
      <c r="F14" s="102"/>
      <c r="G14" s="14">
        <v>5</v>
      </c>
      <c r="H14" s="15" t="s">
        <v>12</v>
      </c>
      <c r="I14" s="16">
        <v>1307</v>
      </c>
      <c r="J14" s="16">
        <v>2175</v>
      </c>
      <c r="K14" s="16"/>
      <c r="L14" s="13"/>
    </row>
    <row r="15" spans="1:12" ht="11.25">
      <c r="A15" s="62">
        <v>6</v>
      </c>
      <c r="B15" s="17" t="s">
        <v>103</v>
      </c>
      <c r="C15" s="18">
        <v>610</v>
      </c>
      <c r="D15" s="18">
        <v>644</v>
      </c>
      <c r="E15" s="61"/>
      <c r="F15" s="102"/>
      <c r="G15" s="14">
        <v>6</v>
      </c>
      <c r="H15" s="15" t="s">
        <v>13</v>
      </c>
      <c r="I15" s="16">
        <v>3919</v>
      </c>
      <c r="J15" s="16">
        <v>3660</v>
      </c>
      <c r="K15" s="16"/>
      <c r="L15" s="13"/>
    </row>
    <row r="16" spans="1:12" ht="11.25">
      <c r="A16" s="62">
        <v>7</v>
      </c>
      <c r="B16" s="15" t="s">
        <v>14</v>
      </c>
      <c r="C16" s="16"/>
      <c r="D16" s="16"/>
      <c r="E16" s="61"/>
      <c r="F16" s="102"/>
      <c r="G16" s="14">
        <v>7</v>
      </c>
      <c r="H16" s="15" t="s">
        <v>15</v>
      </c>
      <c r="I16" s="16"/>
      <c r="J16" s="16"/>
      <c r="K16" s="16"/>
      <c r="L16" s="13"/>
    </row>
    <row r="17" spans="1:12" ht="11.25">
      <c r="A17" s="62">
        <v>8</v>
      </c>
      <c r="B17" s="15" t="s">
        <v>16</v>
      </c>
      <c r="C17" s="16">
        <v>3300</v>
      </c>
      <c r="D17" s="16">
        <v>7739</v>
      </c>
      <c r="E17" s="61"/>
      <c r="F17" s="102"/>
      <c r="G17" s="14">
        <v>8</v>
      </c>
      <c r="H17" s="15"/>
      <c r="I17" s="16"/>
      <c r="J17" s="16"/>
      <c r="K17" s="16"/>
      <c r="L17" s="13"/>
    </row>
    <row r="18" spans="1:12" ht="11.25">
      <c r="A18" s="62">
        <v>9</v>
      </c>
      <c r="B18" s="17" t="s">
        <v>17</v>
      </c>
      <c r="C18" s="18"/>
      <c r="D18" s="18"/>
      <c r="E18" s="61"/>
      <c r="F18" s="102"/>
      <c r="G18" s="14">
        <v>9</v>
      </c>
      <c r="H18" s="15" t="s">
        <v>86</v>
      </c>
      <c r="I18" s="16">
        <v>1243</v>
      </c>
      <c r="J18" s="16">
        <v>2221</v>
      </c>
      <c r="K18" s="16"/>
      <c r="L18" s="13"/>
    </row>
    <row r="19" spans="1:12" ht="11.25">
      <c r="A19" s="62">
        <v>10</v>
      </c>
      <c r="B19" s="15" t="s">
        <v>18</v>
      </c>
      <c r="C19" s="16"/>
      <c r="D19" s="16">
        <v>129</v>
      </c>
      <c r="E19" s="61"/>
      <c r="F19" s="102"/>
      <c r="G19" s="14">
        <v>10</v>
      </c>
      <c r="H19" s="15" t="s">
        <v>19</v>
      </c>
      <c r="I19" s="16"/>
      <c r="J19" s="16"/>
      <c r="K19" s="16"/>
      <c r="L19" s="13"/>
    </row>
    <row r="20" spans="1:12" ht="22.5">
      <c r="A20" s="62">
        <v>11</v>
      </c>
      <c r="B20" s="15" t="s">
        <v>20</v>
      </c>
      <c r="C20" s="16">
        <v>9188</v>
      </c>
      <c r="D20" s="16">
        <v>13026</v>
      </c>
      <c r="E20" s="61"/>
      <c r="F20" s="102"/>
      <c r="G20" s="14">
        <v>11</v>
      </c>
      <c r="H20" s="15" t="s">
        <v>0</v>
      </c>
      <c r="I20" s="16"/>
      <c r="J20" s="16"/>
      <c r="K20" s="16"/>
      <c r="L20" s="13"/>
    </row>
    <row r="21" spans="1:12" ht="22.5">
      <c r="A21" s="62">
        <v>12</v>
      </c>
      <c r="B21" s="15" t="s">
        <v>21</v>
      </c>
      <c r="C21" s="16"/>
      <c r="D21" s="16"/>
      <c r="E21" s="61"/>
      <c r="F21" s="102"/>
      <c r="G21" s="14">
        <v>12</v>
      </c>
      <c r="H21" s="15" t="s">
        <v>22</v>
      </c>
      <c r="I21" s="16">
        <v>3752</v>
      </c>
      <c r="J21" s="16">
        <v>2536</v>
      </c>
      <c r="K21" s="16"/>
      <c r="L21" s="13"/>
    </row>
    <row r="22" spans="1:12" ht="11.25">
      <c r="A22" s="62">
        <v>13</v>
      </c>
      <c r="B22" s="15" t="s">
        <v>105</v>
      </c>
      <c r="C22" s="16"/>
      <c r="D22" s="16">
        <v>461</v>
      </c>
      <c r="E22" s="61"/>
      <c r="F22" s="102"/>
      <c r="G22" s="14"/>
      <c r="H22" s="15" t="s">
        <v>159</v>
      </c>
      <c r="I22" s="16"/>
      <c r="J22" s="16">
        <v>2233</v>
      </c>
      <c r="K22" s="16"/>
      <c r="L22" s="13"/>
    </row>
    <row r="23" spans="1:12" ht="22.5">
      <c r="A23" s="62">
        <v>14</v>
      </c>
      <c r="B23" s="15" t="s">
        <v>108</v>
      </c>
      <c r="C23" s="16"/>
      <c r="D23" s="16"/>
      <c r="E23" s="61"/>
      <c r="F23" s="102"/>
      <c r="G23" s="14">
        <v>13</v>
      </c>
      <c r="H23" s="15" t="s">
        <v>23</v>
      </c>
      <c r="I23" s="16"/>
      <c r="J23" s="16"/>
      <c r="K23" s="16"/>
      <c r="L23" s="13"/>
    </row>
    <row r="24" spans="1:12" ht="22.5">
      <c r="A24" s="62"/>
      <c r="B24" s="15"/>
      <c r="C24" s="16"/>
      <c r="D24" s="16"/>
      <c r="E24" s="61"/>
      <c r="F24" s="102"/>
      <c r="G24" s="14">
        <v>14</v>
      </c>
      <c r="H24" s="15" t="s">
        <v>106</v>
      </c>
      <c r="I24" s="16"/>
      <c r="J24" s="16">
        <v>395</v>
      </c>
      <c r="K24" s="16"/>
      <c r="L24" s="13"/>
    </row>
    <row r="25" spans="1:12" ht="22.5">
      <c r="A25" s="62"/>
      <c r="B25" s="15"/>
      <c r="C25" s="16"/>
      <c r="D25" s="16"/>
      <c r="E25" s="61"/>
      <c r="F25" s="102"/>
      <c r="G25" s="14">
        <v>15</v>
      </c>
      <c r="H25" s="15" t="s">
        <v>107</v>
      </c>
      <c r="I25" s="16"/>
      <c r="J25" s="16"/>
      <c r="K25" s="16"/>
      <c r="L25" s="13"/>
    </row>
    <row r="26" spans="1:12" ht="11.25">
      <c r="A26" s="62">
        <v>15</v>
      </c>
      <c r="B26" s="63" t="s">
        <v>24</v>
      </c>
      <c r="C26" s="12">
        <v>0</v>
      </c>
      <c r="D26" s="12">
        <v>0</v>
      </c>
      <c r="E26" s="61"/>
      <c r="F26" s="102"/>
      <c r="G26" s="14">
        <v>16</v>
      </c>
      <c r="H26" s="63" t="s">
        <v>25</v>
      </c>
      <c r="I26" s="12">
        <v>0</v>
      </c>
      <c r="J26" s="12">
        <f>SUM(J27:J28)</f>
        <v>1294</v>
      </c>
      <c r="K26" s="12"/>
      <c r="L26" s="13"/>
    </row>
    <row r="27" spans="1:12" ht="11.25">
      <c r="A27" s="62">
        <v>16</v>
      </c>
      <c r="B27" s="15" t="s">
        <v>81</v>
      </c>
      <c r="C27" s="16"/>
      <c r="D27" s="16"/>
      <c r="E27" s="61"/>
      <c r="F27" s="102"/>
      <c r="G27" s="14">
        <v>17</v>
      </c>
      <c r="H27" s="15" t="s">
        <v>26</v>
      </c>
      <c r="I27" s="16"/>
      <c r="J27" s="16">
        <v>745</v>
      </c>
      <c r="K27" s="16"/>
      <c r="L27" s="13"/>
    </row>
    <row r="28" spans="1:12" ht="11.25">
      <c r="A28" s="62">
        <v>17</v>
      </c>
      <c r="B28" s="15" t="s">
        <v>27</v>
      </c>
      <c r="C28" s="16"/>
      <c r="D28" s="16"/>
      <c r="E28" s="61"/>
      <c r="F28" s="72"/>
      <c r="G28" s="14">
        <v>18</v>
      </c>
      <c r="H28" s="15" t="s">
        <v>28</v>
      </c>
      <c r="I28" s="16"/>
      <c r="J28" s="16">
        <v>549</v>
      </c>
      <c r="K28" s="16"/>
      <c r="L28" s="13"/>
    </row>
    <row r="29" spans="1:12" ht="11.25">
      <c r="A29" s="62">
        <v>18</v>
      </c>
      <c r="B29" s="15" t="s">
        <v>29</v>
      </c>
      <c r="C29" s="16"/>
      <c r="D29" s="16"/>
      <c r="E29" s="61"/>
      <c r="F29" s="102"/>
      <c r="G29" s="14">
        <v>19</v>
      </c>
      <c r="H29" s="15" t="s">
        <v>1</v>
      </c>
      <c r="I29" s="16"/>
      <c r="J29" s="16"/>
      <c r="K29" s="16"/>
      <c r="L29" s="13"/>
    </row>
    <row r="30" spans="1:12" ht="22.5">
      <c r="A30" s="62">
        <v>19</v>
      </c>
      <c r="B30" s="15" t="s">
        <v>20</v>
      </c>
      <c r="C30" s="16"/>
      <c r="D30" s="16"/>
      <c r="E30" s="61"/>
      <c r="F30" s="102"/>
      <c r="G30" s="14">
        <v>20</v>
      </c>
      <c r="H30" s="15" t="s">
        <v>30</v>
      </c>
      <c r="I30" s="16"/>
      <c r="J30" s="16"/>
      <c r="K30" s="16"/>
      <c r="L30" s="13"/>
    </row>
    <row r="31" spans="1:12" ht="22.5">
      <c r="A31" s="62">
        <v>20</v>
      </c>
      <c r="B31" s="15" t="s">
        <v>21</v>
      </c>
      <c r="C31" s="16"/>
      <c r="D31" s="16"/>
      <c r="E31" s="61"/>
      <c r="F31" s="102"/>
      <c r="G31" s="14">
        <v>21</v>
      </c>
      <c r="H31" s="15" t="s">
        <v>31</v>
      </c>
      <c r="I31" s="16"/>
      <c r="J31" s="16"/>
      <c r="K31" s="16"/>
      <c r="L31" s="13"/>
    </row>
    <row r="32" spans="1:12" ht="11.25">
      <c r="A32" s="62">
        <v>21</v>
      </c>
      <c r="B32" s="103" t="s">
        <v>157</v>
      </c>
      <c r="C32" s="16"/>
      <c r="D32" s="16"/>
      <c r="E32" s="61"/>
      <c r="F32" s="102"/>
      <c r="G32" s="14">
        <v>22</v>
      </c>
      <c r="H32" s="15" t="s">
        <v>32</v>
      </c>
      <c r="I32" s="16"/>
      <c r="J32" s="16"/>
      <c r="K32" s="16"/>
      <c r="L32" s="13"/>
    </row>
    <row r="33" spans="1:12" s="67" customFormat="1" ht="11.25">
      <c r="A33" s="65"/>
      <c r="B33" s="66"/>
      <c r="C33" s="19"/>
      <c r="D33" s="19"/>
      <c r="E33" s="19"/>
      <c r="F33" s="22"/>
      <c r="G33" s="25"/>
      <c r="H33" s="66"/>
      <c r="I33" s="26"/>
      <c r="J33" s="26"/>
      <c r="K33" s="26"/>
      <c r="L33" s="22"/>
    </row>
    <row r="34" spans="1:12" s="67" customFormat="1" ht="11.25">
      <c r="A34" s="65"/>
      <c r="B34" s="66"/>
      <c r="C34" s="19"/>
      <c r="D34" s="19"/>
      <c r="E34" s="19"/>
      <c r="F34" s="22"/>
      <c r="G34" s="25"/>
      <c r="H34" s="66"/>
      <c r="I34" s="26"/>
      <c r="J34" s="26"/>
      <c r="K34" s="26"/>
      <c r="L34" s="22"/>
    </row>
    <row r="35" spans="1:12" s="67" customFormat="1" ht="11.25">
      <c r="A35" s="65"/>
      <c r="B35" s="66"/>
      <c r="C35" s="19"/>
      <c r="D35" s="19"/>
      <c r="E35" s="19"/>
      <c r="F35" s="22"/>
      <c r="G35" s="25"/>
      <c r="H35" s="66"/>
      <c r="I35" s="26"/>
      <c r="J35" s="26"/>
      <c r="K35" s="26"/>
      <c r="L35" s="22"/>
    </row>
    <row r="36" spans="1:12" ht="11.25">
      <c r="A36" s="105" t="s">
        <v>166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1:12" ht="11.25">
      <c r="A37" s="105" t="s">
        <v>156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1:12" ht="11.25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3" t="s">
        <v>78</v>
      </c>
      <c r="L38" s="74"/>
    </row>
    <row r="39" spans="1:12" ht="11.25">
      <c r="A39" s="53"/>
      <c r="B39" s="53" t="s">
        <v>91</v>
      </c>
      <c r="C39" s="53" t="s">
        <v>92</v>
      </c>
      <c r="D39" s="53" t="s">
        <v>93</v>
      </c>
      <c r="E39" s="53" t="s">
        <v>94</v>
      </c>
      <c r="F39" s="53" t="s">
        <v>59</v>
      </c>
      <c r="G39" s="54"/>
      <c r="H39" s="53" t="s">
        <v>96</v>
      </c>
      <c r="I39" s="53" t="s">
        <v>97</v>
      </c>
      <c r="J39" s="53" t="s">
        <v>98</v>
      </c>
      <c r="K39" s="53" t="s">
        <v>99</v>
      </c>
      <c r="L39" s="53" t="s">
        <v>100</v>
      </c>
    </row>
    <row r="40" spans="1:12" s="57" customFormat="1" ht="24.75" customHeight="1">
      <c r="A40" s="55" t="s">
        <v>89</v>
      </c>
      <c r="B40" s="107" t="s">
        <v>2</v>
      </c>
      <c r="C40" s="107"/>
      <c r="D40" s="107"/>
      <c r="E40" s="107"/>
      <c r="F40" s="107"/>
      <c r="G40" s="55" t="s">
        <v>89</v>
      </c>
      <c r="H40" s="107" t="s">
        <v>3</v>
      </c>
      <c r="I40" s="107"/>
      <c r="J40" s="107"/>
      <c r="K40" s="107"/>
      <c r="L40" s="107"/>
    </row>
    <row r="41" spans="1:12" s="57" customFormat="1" ht="27" customHeight="1">
      <c r="A41" s="55"/>
      <c r="B41" s="56"/>
      <c r="C41" s="58" t="s">
        <v>90</v>
      </c>
      <c r="D41" s="58" t="s">
        <v>165</v>
      </c>
      <c r="E41" s="58"/>
      <c r="F41" s="58"/>
      <c r="G41" s="59"/>
      <c r="H41" s="60"/>
      <c r="I41" s="58" t="s">
        <v>90</v>
      </c>
      <c r="J41" s="58" t="s">
        <v>165</v>
      </c>
      <c r="K41" s="58"/>
      <c r="L41" s="58"/>
    </row>
    <row r="42" spans="1:12" ht="11.25">
      <c r="A42" s="62">
        <v>22</v>
      </c>
      <c r="B42" s="63"/>
      <c r="C42" s="16"/>
      <c r="D42" s="16"/>
      <c r="E42" s="16"/>
      <c r="F42" s="13"/>
      <c r="G42" s="14">
        <v>22</v>
      </c>
      <c r="H42" s="63" t="s">
        <v>33</v>
      </c>
      <c r="I42" s="12"/>
      <c r="J42" s="12"/>
      <c r="K42" s="12"/>
      <c r="L42" s="13"/>
    </row>
    <row r="43" spans="1:12" ht="11.25">
      <c r="A43" s="62">
        <v>23</v>
      </c>
      <c r="B43" s="64"/>
      <c r="C43" s="16"/>
      <c r="D43" s="16"/>
      <c r="E43" s="16"/>
      <c r="F43" s="13"/>
      <c r="G43" s="14">
        <v>23</v>
      </c>
      <c r="H43" s="15" t="s">
        <v>83</v>
      </c>
      <c r="I43" s="16"/>
      <c r="J43" s="16"/>
      <c r="K43" s="16"/>
      <c r="L43" s="13"/>
    </row>
    <row r="44" spans="1:12" ht="11.25">
      <c r="A44" s="62">
        <v>24</v>
      </c>
      <c r="B44" s="64"/>
      <c r="C44" s="16"/>
      <c r="D44" s="16"/>
      <c r="E44" s="16"/>
      <c r="F44" s="13"/>
      <c r="G44" s="14">
        <v>24</v>
      </c>
      <c r="H44" s="15" t="s">
        <v>34</v>
      </c>
      <c r="I44" s="16"/>
      <c r="J44" s="16"/>
      <c r="K44" s="16"/>
      <c r="L44" s="13"/>
    </row>
    <row r="45" spans="1:12" ht="11.25">
      <c r="A45" s="62">
        <v>25</v>
      </c>
      <c r="B45" s="63"/>
      <c r="C45" s="16"/>
      <c r="D45" s="16"/>
      <c r="E45" s="16"/>
      <c r="F45" s="13"/>
      <c r="G45" s="14">
        <v>25</v>
      </c>
      <c r="H45" s="63" t="s">
        <v>35</v>
      </c>
      <c r="I45" s="12"/>
      <c r="J45" s="12"/>
      <c r="K45" s="12"/>
      <c r="L45" s="13"/>
    </row>
    <row r="46" spans="1:12" ht="11.25">
      <c r="A46" s="62">
        <v>26</v>
      </c>
      <c r="B46" s="64"/>
      <c r="C46" s="16"/>
      <c r="D46" s="16"/>
      <c r="E46" s="16"/>
      <c r="F46" s="13"/>
      <c r="G46" s="14">
        <v>26</v>
      </c>
      <c r="H46" s="15" t="s">
        <v>36</v>
      </c>
      <c r="I46" s="16"/>
      <c r="J46" s="16"/>
      <c r="K46" s="16"/>
      <c r="L46" s="13"/>
    </row>
    <row r="47" spans="1:12" ht="11.25">
      <c r="A47" s="62">
        <v>27</v>
      </c>
      <c r="B47" s="11"/>
      <c r="C47" s="16"/>
      <c r="D47" s="16"/>
      <c r="E47" s="16"/>
      <c r="F47" s="16"/>
      <c r="G47" s="20">
        <v>27</v>
      </c>
      <c r="H47" s="11" t="s">
        <v>37</v>
      </c>
      <c r="I47" s="12"/>
      <c r="J47" s="12"/>
      <c r="K47" s="12"/>
      <c r="L47" s="13"/>
    </row>
    <row r="48" spans="1:12" ht="11.25">
      <c r="A48" s="62">
        <v>28</v>
      </c>
      <c r="B48" s="64"/>
      <c r="C48" s="16"/>
      <c r="D48" s="16"/>
      <c r="E48" s="16"/>
      <c r="F48" s="16"/>
      <c r="G48" s="20">
        <v>28</v>
      </c>
      <c r="H48" s="15" t="s">
        <v>38</v>
      </c>
      <c r="I48" s="16"/>
      <c r="J48" s="16"/>
      <c r="K48" s="16"/>
      <c r="L48" s="13"/>
    </row>
    <row r="49" spans="1:12" ht="11.25">
      <c r="A49" s="62">
        <v>29</v>
      </c>
      <c r="B49" s="64"/>
      <c r="C49" s="16"/>
      <c r="D49" s="16"/>
      <c r="E49" s="16"/>
      <c r="F49" s="16"/>
      <c r="G49" s="20">
        <v>29</v>
      </c>
      <c r="H49" s="15" t="s">
        <v>39</v>
      </c>
      <c r="I49" s="16"/>
      <c r="J49" s="16"/>
      <c r="K49" s="16"/>
      <c r="L49" s="13"/>
    </row>
    <row r="50" spans="1:12" ht="11.25">
      <c r="A50" s="62">
        <v>30</v>
      </c>
      <c r="B50" s="11"/>
      <c r="C50" s="16"/>
      <c r="D50" s="16"/>
      <c r="E50" s="16"/>
      <c r="F50" s="16"/>
      <c r="G50" s="20">
        <v>30</v>
      </c>
      <c r="H50" s="11" t="s">
        <v>40</v>
      </c>
      <c r="I50" s="12"/>
      <c r="J50" s="12"/>
      <c r="K50" s="12"/>
      <c r="L50" s="13"/>
    </row>
    <row r="51" spans="1:12" ht="11.25">
      <c r="A51" s="62">
        <v>31</v>
      </c>
      <c r="B51" s="64"/>
      <c r="C51" s="16"/>
      <c r="D51" s="16"/>
      <c r="E51" s="16"/>
      <c r="F51" s="16"/>
      <c r="G51" s="20">
        <v>31</v>
      </c>
      <c r="H51" s="15" t="s">
        <v>41</v>
      </c>
      <c r="I51" s="16"/>
      <c r="J51" s="16"/>
      <c r="K51" s="16"/>
      <c r="L51" s="13"/>
    </row>
    <row r="52" spans="1:12" ht="11.25">
      <c r="A52" s="62">
        <v>32</v>
      </c>
      <c r="B52" s="64"/>
      <c r="C52" s="16"/>
      <c r="D52" s="16"/>
      <c r="E52" s="16"/>
      <c r="F52" s="16"/>
      <c r="G52" s="20">
        <v>32</v>
      </c>
      <c r="H52" s="15" t="s">
        <v>84</v>
      </c>
      <c r="I52" s="16"/>
      <c r="J52" s="16"/>
      <c r="K52" s="16"/>
      <c r="L52" s="13"/>
    </row>
    <row r="53" spans="1:12" ht="38.25" customHeight="1">
      <c r="A53" s="62">
        <v>33</v>
      </c>
      <c r="B53" s="11" t="s">
        <v>42</v>
      </c>
      <c r="C53" s="12">
        <f>SUM(C11)</f>
        <v>14102</v>
      </c>
      <c r="D53" s="12">
        <f>SUM(D11)</f>
        <v>22726</v>
      </c>
      <c r="E53" s="12"/>
      <c r="F53" s="13"/>
      <c r="G53" s="20">
        <v>33</v>
      </c>
      <c r="H53" s="11" t="s">
        <v>43</v>
      </c>
      <c r="I53" s="12">
        <f>SUM(I11)</f>
        <v>16368</v>
      </c>
      <c r="J53" s="12">
        <f>SUM(J26+J12)</f>
        <v>25185</v>
      </c>
      <c r="K53" s="12"/>
      <c r="L53" s="13"/>
    </row>
    <row r="54" spans="1:12" ht="22.5">
      <c r="A54" s="62">
        <v>34</v>
      </c>
      <c r="B54" s="11"/>
      <c r="C54" s="16"/>
      <c r="D54" s="16"/>
      <c r="E54" s="16"/>
      <c r="F54" s="13"/>
      <c r="G54" s="20">
        <v>34</v>
      </c>
      <c r="H54" s="11" t="s">
        <v>44</v>
      </c>
      <c r="I54" s="12"/>
      <c r="J54" s="12"/>
      <c r="K54" s="12"/>
      <c r="L54" s="13"/>
    </row>
    <row r="55" spans="1:12" ht="11.25">
      <c r="A55" s="62">
        <v>35</v>
      </c>
      <c r="B55" s="64"/>
      <c r="C55" s="16"/>
      <c r="D55" s="16"/>
      <c r="E55" s="16"/>
      <c r="F55" s="13"/>
      <c r="G55" s="20">
        <v>35</v>
      </c>
      <c r="H55" s="15" t="s">
        <v>45</v>
      </c>
      <c r="I55" s="16"/>
      <c r="J55" s="16"/>
      <c r="K55" s="16"/>
      <c r="L55" s="13"/>
    </row>
    <row r="56" spans="1:12" ht="11.25">
      <c r="A56" s="62">
        <v>36</v>
      </c>
      <c r="B56" s="64"/>
      <c r="C56" s="16"/>
      <c r="D56" s="16"/>
      <c r="E56" s="16"/>
      <c r="F56" s="13"/>
      <c r="G56" s="20">
        <v>36</v>
      </c>
      <c r="H56" s="15" t="s">
        <v>39</v>
      </c>
      <c r="I56" s="16"/>
      <c r="J56" s="16"/>
      <c r="K56" s="16"/>
      <c r="L56" s="13"/>
    </row>
    <row r="57" spans="1:12" ht="13.5" customHeight="1">
      <c r="A57" s="62">
        <v>37</v>
      </c>
      <c r="B57" s="11" t="s">
        <v>46</v>
      </c>
      <c r="C57" s="12"/>
      <c r="D57" s="12"/>
      <c r="E57" s="12"/>
      <c r="F57" s="13"/>
      <c r="G57" s="20">
        <v>37</v>
      </c>
      <c r="H57" s="11"/>
      <c r="I57" s="16"/>
      <c r="J57" s="16"/>
      <c r="K57" s="16"/>
      <c r="L57" s="13"/>
    </row>
    <row r="58" spans="1:12" ht="11.25">
      <c r="A58" s="62">
        <v>38</v>
      </c>
      <c r="B58" s="63" t="s">
        <v>47</v>
      </c>
      <c r="C58" s="12">
        <f>SUM(C59:C60)</f>
        <v>2316</v>
      </c>
      <c r="D58" s="12">
        <f>SUM(D59:D60)</f>
        <v>2459</v>
      </c>
      <c r="E58" s="12"/>
      <c r="F58" s="13"/>
      <c r="G58" s="20">
        <v>38</v>
      </c>
      <c r="H58" s="64"/>
      <c r="I58" s="16"/>
      <c r="J58" s="16"/>
      <c r="K58" s="16"/>
      <c r="L58" s="13"/>
    </row>
    <row r="59" spans="1:12" ht="22.5">
      <c r="A59" s="62">
        <v>39</v>
      </c>
      <c r="B59" s="64" t="s">
        <v>48</v>
      </c>
      <c r="C59" s="16">
        <v>2316</v>
      </c>
      <c r="D59" s="16">
        <v>2459</v>
      </c>
      <c r="E59" s="16"/>
      <c r="F59" s="13"/>
      <c r="G59" s="20">
        <v>39</v>
      </c>
      <c r="H59" s="15"/>
      <c r="I59" s="16"/>
      <c r="J59" s="16"/>
      <c r="K59" s="16"/>
      <c r="L59" s="13"/>
    </row>
    <row r="60" spans="1:12" ht="22.5">
      <c r="A60" s="62">
        <v>40</v>
      </c>
      <c r="B60" s="64" t="s">
        <v>49</v>
      </c>
      <c r="C60" s="16"/>
      <c r="D60" s="16"/>
      <c r="E60" s="16"/>
      <c r="F60" s="13"/>
      <c r="G60" s="20">
        <v>40</v>
      </c>
      <c r="H60" s="15"/>
      <c r="I60" s="16"/>
      <c r="J60" s="16"/>
      <c r="K60" s="16"/>
      <c r="L60" s="13"/>
    </row>
    <row r="61" spans="1:12" ht="11.25">
      <c r="A61" s="62">
        <v>41</v>
      </c>
      <c r="B61" s="63" t="s">
        <v>50</v>
      </c>
      <c r="C61" s="12">
        <f>SUM(C62:C63)</f>
        <v>0</v>
      </c>
      <c r="D61" s="12">
        <f>SUM(D62:D63)</f>
        <v>0</v>
      </c>
      <c r="E61" s="12"/>
      <c r="F61" s="13"/>
      <c r="G61" s="20">
        <v>41</v>
      </c>
      <c r="H61" s="64"/>
      <c r="I61" s="16"/>
      <c r="J61" s="16"/>
      <c r="K61" s="16"/>
      <c r="L61" s="13"/>
    </row>
    <row r="62" spans="1:12" ht="11.25">
      <c r="A62" s="62">
        <v>42</v>
      </c>
      <c r="B62" s="64" t="s">
        <v>51</v>
      </c>
      <c r="C62" s="16"/>
      <c r="D62" s="16">
        <v>0</v>
      </c>
      <c r="E62" s="16"/>
      <c r="F62" s="13"/>
      <c r="G62" s="20">
        <v>42</v>
      </c>
      <c r="H62" s="15"/>
      <c r="I62" s="16"/>
      <c r="J62" s="16"/>
      <c r="K62" s="16"/>
      <c r="L62" s="13"/>
    </row>
    <row r="63" spans="1:12" ht="11.25">
      <c r="A63" s="62">
        <v>43</v>
      </c>
      <c r="B63" s="64" t="s">
        <v>52</v>
      </c>
      <c r="C63" s="16">
        <v>0</v>
      </c>
      <c r="D63" s="16">
        <v>0</v>
      </c>
      <c r="E63" s="16"/>
      <c r="F63" s="13"/>
      <c r="G63" s="20">
        <v>43</v>
      </c>
      <c r="H63" s="15"/>
      <c r="I63" s="16"/>
      <c r="J63" s="16"/>
      <c r="K63" s="16"/>
      <c r="L63" s="13"/>
    </row>
    <row r="64" spans="1:12" ht="11.25">
      <c r="A64" s="62">
        <v>44</v>
      </c>
      <c r="B64" s="11" t="s">
        <v>53</v>
      </c>
      <c r="C64" s="12">
        <f>SUM(C65:C66)</f>
        <v>16418</v>
      </c>
      <c r="D64" s="12">
        <f>SUM(D58,D53)</f>
        <v>25185</v>
      </c>
      <c r="E64" s="12"/>
      <c r="F64" s="13"/>
      <c r="G64" s="20">
        <v>44</v>
      </c>
      <c r="H64" s="11" t="s">
        <v>54</v>
      </c>
      <c r="I64" s="12">
        <f>SUM(I65:I66)</f>
        <v>16368</v>
      </c>
      <c r="J64" s="12">
        <f>SUM(J65:J66)</f>
        <v>25185</v>
      </c>
      <c r="K64" s="12"/>
      <c r="L64" s="13"/>
    </row>
    <row r="65" spans="1:12" ht="11.25">
      <c r="A65" s="62">
        <v>45</v>
      </c>
      <c r="B65" s="64" t="s">
        <v>55</v>
      </c>
      <c r="C65" s="16">
        <f>SUM(C12,C59,C62)</f>
        <v>16418</v>
      </c>
      <c r="D65" s="16">
        <v>25185</v>
      </c>
      <c r="E65" s="16"/>
      <c r="F65" s="13"/>
      <c r="G65" s="20">
        <v>45</v>
      </c>
      <c r="H65" s="15" t="s">
        <v>56</v>
      </c>
      <c r="I65" s="16">
        <f>SUM(I12,I42,I51)</f>
        <v>16368</v>
      </c>
      <c r="J65" s="16">
        <f>SUM(J12,J42,J51)</f>
        <v>23891</v>
      </c>
      <c r="K65" s="16"/>
      <c r="L65" s="13"/>
    </row>
    <row r="66" spans="1:12" ht="11.25">
      <c r="A66" s="62">
        <v>46</v>
      </c>
      <c r="B66" s="64" t="s">
        <v>57</v>
      </c>
      <c r="C66" s="16">
        <f>SUM(C26,C60,C63)</f>
        <v>0</v>
      </c>
      <c r="D66" s="16">
        <v>0</v>
      </c>
      <c r="E66" s="16"/>
      <c r="F66" s="13"/>
      <c r="G66" s="20">
        <v>46</v>
      </c>
      <c r="H66" s="15" t="s">
        <v>58</v>
      </c>
      <c r="I66" s="16">
        <f>SUM(I26,I45,I52)</f>
        <v>0</v>
      </c>
      <c r="J66" s="16">
        <f>SUM(J26,J45,J52)</f>
        <v>1294</v>
      </c>
      <c r="K66" s="16"/>
      <c r="L66" s="13"/>
    </row>
    <row r="67" spans="1:7" ht="11.25">
      <c r="A67" s="68"/>
      <c r="G67" s="70"/>
    </row>
    <row r="68" spans="1:7" ht="11.25">
      <c r="A68" s="68"/>
      <c r="G68" s="70"/>
    </row>
    <row r="69" spans="1:7" ht="11.25">
      <c r="A69" s="68"/>
      <c r="G69" s="70"/>
    </row>
    <row r="70" spans="1:7" ht="11.25">
      <c r="A70" s="68"/>
      <c r="G70" s="70"/>
    </row>
    <row r="71" spans="1:7" ht="11.25">
      <c r="A71" s="68"/>
      <c r="G71" s="70"/>
    </row>
    <row r="72" spans="1:7" ht="11.25">
      <c r="A72" s="68"/>
      <c r="G72" s="70"/>
    </row>
    <row r="73" spans="1:7" ht="11.25">
      <c r="A73" s="68"/>
      <c r="G73" s="70"/>
    </row>
    <row r="74" spans="1:7" ht="11.25">
      <c r="A74" s="68"/>
      <c r="G74" s="70"/>
    </row>
    <row r="75" spans="1:7" ht="11.25">
      <c r="A75" s="68"/>
      <c r="G75" s="70"/>
    </row>
    <row r="76" spans="1:7" ht="11.25">
      <c r="A76" s="68"/>
      <c r="G76" s="70"/>
    </row>
    <row r="77" spans="1:7" ht="11.25">
      <c r="A77" s="68"/>
      <c r="G77" s="70"/>
    </row>
    <row r="78" spans="1:7" ht="11.25">
      <c r="A78" s="68"/>
      <c r="G78" s="70"/>
    </row>
    <row r="79" spans="1:7" ht="11.25">
      <c r="A79" s="68"/>
      <c r="G79" s="70"/>
    </row>
    <row r="80" spans="1:7" ht="11.25">
      <c r="A80" s="68"/>
      <c r="G80" s="70"/>
    </row>
    <row r="81" spans="1:7" ht="11.25">
      <c r="A81" s="68"/>
      <c r="G81" s="70"/>
    </row>
    <row r="82" spans="1:7" ht="11.25">
      <c r="A82" s="68"/>
      <c r="G82" s="70"/>
    </row>
    <row r="83" spans="1:7" ht="11.25">
      <c r="A83" s="68"/>
      <c r="G83" s="70"/>
    </row>
  </sheetData>
  <sheetProtection/>
  <mergeCells count="10">
    <mergeCell ref="A37:L37"/>
    <mergeCell ref="B40:F40"/>
    <mergeCell ref="H40:L40"/>
    <mergeCell ref="A1:L1"/>
    <mergeCell ref="A3:L3"/>
    <mergeCell ref="A4:L4"/>
    <mergeCell ref="B7:F7"/>
    <mergeCell ref="H7:L7"/>
    <mergeCell ref="A36:L36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140625" style="42" customWidth="1"/>
    <col min="2" max="2" width="38.140625" style="31" customWidth="1"/>
    <col min="3" max="3" width="10.421875" style="2" customWidth="1"/>
    <col min="4" max="4" width="10.8515625" style="2" customWidth="1"/>
    <col min="5" max="5" width="11.421875" style="2" customWidth="1"/>
    <col min="6" max="6" width="9.421875" style="37" customWidth="1"/>
    <col min="7" max="16384" width="9.140625" style="27" customWidth="1"/>
  </cols>
  <sheetData>
    <row r="1" spans="1:6" ht="12.75">
      <c r="A1" s="110" t="s">
        <v>171</v>
      </c>
      <c r="B1" s="110"/>
      <c r="C1" s="110"/>
      <c r="D1" s="110"/>
      <c r="E1" s="110"/>
      <c r="F1" s="110"/>
    </row>
    <row r="2" spans="1:6" ht="12.75">
      <c r="A2" s="116" t="s">
        <v>172</v>
      </c>
      <c r="B2" s="117"/>
      <c r="C2" s="117"/>
      <c r="D2" s="117"/>
      <c r="E2" s="117"/>
      <c r="F2" s="118"/>
    </row>
    <row r="3" spans="1:6" ht="12.75">
      <c r="A3" s="77"/>
      <c r="B3" s="78"/>
      <c r="C3" s="79"/>
      <c r="D3" s="79"/>
      <c r="E3" s="79"/>
      <c r="F3" s="75"/>
    </row>
    <row r="4" spans="1:6" ht="25.5" customHeight="1">
      <c r="A4" s="111" t="s">
        <v>160</v>
      </c>
      <c r="B4" s="111"/>
      <c r="C4" s="111"/>
      <c r="D4" s="111"/>
      <c r="E4" s="111"/>
      <c r="F4" s="111"/>
    </row>
    <row r="5" spans="1:6" ht="12.75" customHeight="1">
      <c r="A5" s="81"/>
      <c r="B5" s="80"/>
      <c r="C5" s="82"/>
      <c r="D5" s="82"/>
      <c r="E5" s="82"/>
      <c r="F5" s="83" t="s">
        <v>78</v>
      </c>
    </row>
    <row r="6" spans="1:6" s="3" customFormat="1" ht="11.25">
      <c r="A6" s="6"/>
      <c r="B6" s="32" t="s">
        <v>91</v>
      </c>
      <c r="C6" s="1" t="s">
        <v>92</v>
      </c>
      <c r="D6" s="1" t="s">
        <v>93</v>
      </c>
      <c r="E6" s="1" t="s">
        <v>94</v>
      </c>
      <c r="F6" s="6" t="s">
        <v>95</v>
      </c>
    </row>
    <row r="7" spans="1:6" ht="21">
      <c r="A7" s="9" t="s">
        <v>79</v>
      </c>
      <c r="B7" s="8" t="s">
        <v>80</v>
      </c>
      <c r="C7" s="21" t="s">
        <v>90</v>
      </c>
      <c r="D7" s="58" t="s">
        <v>165</v>
      </c>
      <c r="E7" s="21"/>
      <c r="F7" s="35"/>
    </row>
    <row r="8" spans="1:6" ht="12.75">
      <c r="A8" s="6">
        <v>1</v>
      </c>
      <c r="B8" s="84" t="s">
        <v>61</v>
      </c>
      <c r="C8" s="85">
        <v>610</v>
      </c>
      <c r="D8" s="85">
        <v>644</v>
      </c>
      <c r="E8" s="85"/>
      <c r="F8" s="38"/>
    </row>
    <row r="9" spans="1:6" s="5" customFormat="1" ht="12.75">
      <c r="A9" s="6">
        <f aca="true" t="shared" si="0" ref="A9:A31">A8+1</f>
        <v>2</v>
      </c>
      <c r="B9" s="86" t="s">
        <v>62</v>
      </c>
      <c r="C9" s="85">
        <f>SUM(C10:C21)</f>
        <v>607</v>
      </c>
      <c r="D9" s="85">
        <f>SUM(D10:D21)</f>
        <v>644</v>
      </c>
      <c r="E9" s="85"/>
      <c r="F9" s="38"/>
    </row>
    <row r="10" spans="1:6" s="5" customFormat="1" ht="12.75">
      <c r="A10" s="6">
        <f t="shared" si="0"/>
        <v>3</v>
      </c>
      <c r="B10" s="87" t="s">
        <v>131</v>
      </c>
      <c r="C10" s="88"/>
      <c r="D10" s="88"/>
      <c r="E10" s="88"/>
      <c r="F10" s="38"/>
    </row>
    <row r="11" spans="1:6" s="5" customFormat="1" ht="12.75">
      <c r="A11" s="6">
        <f t="shared" si="0"/>
        <v>4</v>
      </c>
      <c r="B11" s="87" t="s">
        <v>132</v>
      </c>
      <c r="C11" s="88">
        <v>222</v>
      </c>
      <c r="D11" s="88">
        <v>222</v>
      </c>
      <c r="E11" s="88"/>
      <c r="F11" s="38"/>
    </row>
    <row r="12" spans="1:6" s="5" customFormat="1" ht="12.75">
      <c r="A12" s="6">
        <f t="shared" si="0"/>
        <v>5</v>
      </c>
      <c r="B12" s="87" t="s">
        <v>133</v>
      </c>
      <c r="C12" s="88">
        <v>278</v>
      </c>
      <c r="D12" s="88">
        <v>288</v>
      </c>
      <c r="E12" s="88"/>
      <c r="F12" s="38"/>
    </row>
    <row r="13" spans="1:6" s="5" customFormat="1" ht="12.75">
      <c r="A13" s="6">
        <f t="shared" si="0"/>
        <v>6</v>
      </c>
      <c r="B13" s="87" t="s">
        <v>134</v>
      </c>
      <c r="C13" s="88"/>
      <c r="D13" s="88"/>
      <c r="E13" s="88"/>
      <c r="F13" s="38"/>
    </row>
    <row r="14" spans="1:6" s="5" customFormat="1" ht="12.75">
      <c r="A14" s="6">
        <f t="shared" si="0"/>
        <v>7</v>
      </c>
      <c r="B14" s="87" t="s">
        <v>135</v>
      </c>
      <c r="C14" s="88"/>
      <c r="D14" s="88"/>
      <c r="E14" s="88"/>
      <c r="F14" s="38"/>
    </row>
    <row r="15" spans="1:6" s="5" customFormat="1" ht="12.75">
      <c r="A15" s="6">
        <f t="shared" si="0"/>
        <v>8</v>
      </c>
      <c r="B15" s="87" t="s">
        <v>136</v>
      </c>
      <c r="C15" s="88">
        <v>12</v>
      </c>
      <c r="D15" s="88">
        <v>15</v>
      </c>
      <c r="E15" s="88"/>
      <c r="F15" s="38"/>
    </row>
    <row r="16" spans="1:6" s="5" customFormat="1" ht="12.75">
      <c r="A16" s="6">
        <f t="shared" si="0"/>
        <v>9</v>
      </c>
      <c r="B16" s="87" t="s">
        <v>137</v>
      </c>
      <c r="C16" s="88"/>
      <c r="D16" s="88"/>
      <c r="E16" s="88"/>
      <c r="F16" s="38"/>
    </row>
    <row r="17" spans="1:6" s="5" customFormat="1" ht="12.75">
      <c r="A17" s="6">
        <f t="shared" si="0"/>
        <v>10</v>
      </c>
      <c r="B17" s="87" t="s">
        <v>138</v>
      </c>
      <c r="C17" s="88"/>
      <c r="D17" s="88"/>
      <c r="E17" s="88"/>
      <c r="F17" s="38"/>
    </row>
    <row r="18" spans="1:6" s="5" customFormat="1" ht="12.75">
      <c r="A18" s="6">
        <f t="shared" si="0"/>
        <v>11</v>
      </c>
      <c r="B18" s="87" t="s">
        <v>139</v>
      </c>
      <c r="C18" s="88"/>
      <c r="D18" s="88"/>
      <c r="E18" s="88"/>
      <c r="F18" s="38"/>
    </row>
    <row r="19" spans="1:6" s="5" customFormat="1" ht="12.75">
      <c r="A19" s="6">
        <f t="shared" si="0"/>
        <v>12</v>
      </c>
      <c r="B19" s="87" t="s">
        <v>140</v>
      </c>
      <c r="C19" s="88"/>
      <c r="D19" s="88"/>
      <c r="E19" s="88"/>
      <c r="F19" s="38"/>
    </row>
    <row r="20" spans="1:6" ht="12.75">
      <c r="A20" s="6">
        <f t="shared" si="0"/>
        <v>13</v>
      </c>
      <c r="B20" s="87" t="s">
        <v>141</v>
      </c>
      <c r="C20" s="88"/>
      <c r="D20" s="88">
        <v>20</v>
      </c>
      <c r="E20" s="88"/>
      <c r="F20" s="38"/>
    </row>
    <row r="21" spans="1:6" ht="12.75">
      <c r="A21" s="6">
        <f t="shared" si="0"/>
        <v>14</v>
      </c>
      <c r="B21" s="87" t="s">
        <v>142</v>
      </c>
      <c r="C21" s="88">
        <v>95</v>
      </c>
      <c r="D21" s="88">
        <v>99</v>
      </c>
      <c r="E21" s="88"/>
      <c r="F21" s="38"/>
    </row>
    <row r="22" spans="1:6" ht="12.75">
      <c r="A22" s="6">
        <f t="shared" si="0"/>
        <v>15</v>
      </c>
      <c r="B22" s="86" t="s">
        <v>110</v>
      </c>
      <c r="C22" s="85">
        <f>SUM(C23:C31)</f>
        <v>1004</v>
      </c>
      <c r="D22" s="85">
        <f>SUM(D23:D31)</f>
        <v>856</v>
      </c>
      <c r="E22" s="85"/>
      <c r="F22" s="38"/>
    </row>
    <row r="23" spans="1:6" ht="12.75">
      <c r="A23" s="6">
        <f t="shared" si="0"/>
        <v>16</v>
      </c>
      <c r="B23" s="87" t="s">
        <v>111</v>
      </c>
      <c r="C23" s="88">
        <v>44</v>
      </c>
      <c r="D23" s="88"/>
      <c r="E23" s="88"/>
      <c r="F23" s="38"/>
    </row>
    <row r="24" spans="1:6" ht="12.75">
      <c r="A24" s="6">
        <f t="shared" si="0"/>
        <v>17</v>
      </c>
      <c r="B24" s="87" t="s">
        <v>118</v>
      </c>
      <c r="C24" s="88"/>
      <c r="D24" s="88"/>
      <c r="E24" s="88"/>
      <c r="F24" s="38"/>
    </row>
    <row r="25" spans="1:6" ht="12.75">
      <c r="A25" s="6">
        <f t="shared" si="0"/>
        <v>18</v>
      </c>
      <c r="B25" s="87" t="s">
        <v>112</v>
      </c>
      <c r="C25" s="88"/>
      <c r="D25" s="88">
        <v>360</v>
      </c>
      <c r="E25" s="88"/>
      <c r="F25" s="38"/>
    </row>
    <row r="26" spans="1:6" ht="12.75">
      <c r="A26" s="6">
        <f t="shared" si="0"/>
        <v>19</v>
      </c>
      <c r="B26" s="87" t="s">
        <v>113</v>
      </c>
      <c r="C26" s="88"/>
      <c r="D26" s="88"/>
      <c r="E26" s="88"/>
      <c r="F26" s="38"/>
    </row>
    <row r="27" spans="1:6" ht="12.75">
      <c r="A27" s="6">
        <f t="shared" si="0"/>
        <v>20</v>
      </c>
      <c r="B27" s="87" t="s">
        <v>114</v>
      </c>
      <c r="C27" s="88">
        <v>327</v>
      </c>
      <c r="D27" s="88">
        <v>270</v>
      </c>
      <c r="E27" s="88"/>
      <c r="F27" s="38"/>
    </row>
    <row r="28" spans="1:6" ht="12.75">
      <c r="A28" s="6">
        <f t="shared" si="0"/>
        <v>21</v>
      </c>
      <c r="B28" s="87" t="s">
        <v>115</v>
      </c>
      <c r="C28" s="88"/>
      <c r="D28" s="88"/>
      <c r="E28" s="88"/>
      <c r="F28" s="38"/>
    </row>
    <row r="29" spans="1:6" ht="12.75">
      <c r="A29" s="6">
        <f t="shared" si="0"/>
        <v>22</v>
      </c>
      <c r="B29" s="87" t="s">
        <v>116</v>
      </c>
      <c r="C29" s="88"/>
      <c r="D29" s="88">
        <v>1</v>
      </c>
      <c r="E29" s="88"/>
      <c r="F29" s="38"/>
    </row>
    <row r="30" spans="1:6" ht="12.75">
      <c r="A30" s="6">
        <f t="shared" si="0"/>
        <v>23</v>
      </c>
      <c r="B30" s="87" t="s">
        <v>117</v>
      </c>
      <c r="C30" s="88"/>
      <c r="D30" s="88">
        <v>129</v>
      </c>
      <c r="E30" s="88"/>
      <c r="F30" s="38"/>
    </row>
    <row r="31" spans="1:6" ht="12.75">
      <c r="A31" s="6">
        <f t="shared" si="0"/>
        <v>24</v>
      </c>
      <c r="B31" s="76" t="s">
        <v>148</v>
      </c>
      <c r="C31" s="88">
        <v>633</v>
      </c>
      <c r="D31" s="88">
        <v>96</v>
      </c>
      <c r="E31" s="88"/>
      <c r="F31" s="38"/>
    </row>
    <row r="32" spans="1:6" ht="21.75">
      <c r="A32" s="9">
        <f>A31+1</f>
        <v>25</v>
      </c>
      <c r="B32" s="89" t="s">
        <v>119</v>
      </c>
      <c r="C32" s="85">
        <v>3300</v>
      </c>
      <c r="D32" s="85">
        <v>7739</v>
      </c>
      <c r="E32" s="85"/>
      <c r="F32" s="90"/>
    </row>
    <row r="33" spans="1:6" ht="12.75">
      <c r="A33" s="9">
        <v>30</v>
      </c>
      <c r="B33" s="91" t="s">
        <v>120</v>
      </c>
      <c r="C33" s="85"/>
      <c r="D33" s="88"/>
      <c r="E33" s="88"/>
      <c r="F33" s="38"/>
    </row>
    <row r="34" spans="1:6" ht="12.75">
      <c r="A34" s="9">
        <v>31</v>
      </c>
      <c r="B34" s="91" t="s">
        <v>121</v>
      </c>
      <c r="C34" s="88"/>
      <c r="D34" s="88"/>
      <c r="E34" s="88"/>
      <c r="F34" s="38"/>
    </row>
    <row r="35" spans="1:6" ht="12.75">
      <c r="A35" s="9">
        <v>32</v>
      </c>
      <c r="B35" s="91" t="s">
        <v>122</v>
      </c>
      <c r="C35" s="88"/>
      <c r="D35" s="88"/>
      <c r="E35" s="88"/>
      <c r="F35" s="38"/>
    </row>
    <row r="36" spans="1:6" ht="12.75">
      <c r="A36" s="9">
        <v>33</v>
      </c>
      <c r="B36" s="91" t="s">
        <v>123</v>
      </c>
      <c r="C36" s="88">
        <v>3300</v>
      </c>
      <c r="D36" s="92">
        <v>7739</v>
      </c>
      <c r="E36" s="88"/>
      <c r="F36" s="38"/>
    </row>
    <row r="37" spans="1:6" ht="12.75">
      <c r="A37" s="9">
        <v>34</v>
      </c>
      <c r="B37" s="91" t="s">
        <v>124</v>
      </c>
      <c r="C37" s="88"/>
      <c r="D37" s="88"/>
      <c r="E37" s="88"/>
      <c r="F37" s="38"/>
    </row>
    <row r="38" spans="1:6" ht="12.75">
      <c r="A38" s="9">
        <v>35</v>
      </c>
      <c r="B38" s="93" t="s">
        <v>63</v>
      </c>
      <c r="C38" s="88"/>
      <c r="D38" s="85"/>
      <c r="E38" s="94"/>
      <c r="F38" s="38"/>
    </row>
    <row r="39" spans="1:6" ht="12.75">
      <c r="A39" s="9">
        <v>36</v>
      </c>
      <c r="B39" s="93"/>
      <c r="C39" s="85"/>
      <c r="D39" s="85"/>
      <c r="E39" s="88"/>
      <c r="F39" s="38"/>
    </row>
    <row r="40" spans="1:6" ht="12.75">
      <c r="A40" s="9">
        <v>37</v>
      </c>
      <c r="B40" s="95" t="s">
        <v>64</v>
      </c>
      <c r="C40" s="85"/>
      <c r="D40" s="85"/>
      <c r="E40" s="85"/>
      <c r="F40" s="38"/>
    </row>
    <row r="41" spans="1:6" ht="12.75">
      <c r="A41" s="9">
        <v>38</v>
      </c>
      <c r="B41" s="96"/>
      <c r="C41" s="85"/>
      <c r="D41" s="94"/>
      <c r="E41" s="94"/>
      <c r="F41" s="38"/>
    </row>
    <row r="42" spans="1:6" ht="12.75">
      <c r="A42" s="9">
        <v>39</v>
      </c>
      <c r="B42" s="86" t="s">
        <v>65</v>
      </c>
      <c r="C42" s="94">
        <f>SUM(C43:C48)</f>
        <v>9188</v>
      </c>
      <c r="D42" s="94">
        <f>SUM(D43:D48)</f>
        <v>13026</v>
      </c>
      <c r="E42" s="85"/>
      <c r="F42" s="38"/>
    </row>
    <row r="43" spans="1:6" ht="12.75">
      <c r="A43" s="9">
        <v>40</v>
      </c>
      <c r="B43" s="87" t="s">
        <v>143</v>
      </c>
      <c r="C43" s="88">
        <v>5273</v>
      </c>
      <c r="D43" s="88">
        <v>5273</v>
      </c>
      <c r="E43" s="88"/>
      <c r="F43" s="38"/>
    </row>
    <row r="44" spans="1:6" ht="22.5">
      <c r="A44" s="9">
        <v>41</v>
      </c>
      <c r="B44" s="87" t="s">
        <v>144</v>
      </c>
      <c r="C44" s="88">
        <v>0</v>
      </c>
      <c r="D44" s="88">
        <v>0</v>
      </c>
      <c r="E44" s="88"/>
      <c r="F44" s="38"/>
    </row>
    <row r="45" spans="1:6" ht="22.5">
      <c r="A45" s="9">
        <v>42</v>
      </c>
      <c r="B45" s="87" t="s">
        <v>145</v>
      </c>
      <c r="C45" s="88">
        <v>3771</v>
      </c>
      <c r="D45" s="88">
        <v>4502</v>
      </c>
      <c r="E45" s="88"/>
      <c r="F45" s="38"/>
    </row>
    <row r="46" spans="1:6" ht="12.75">
      <c r="A46" s="9">
        <v>43</v>
      </c>
      <c r="B46" s="87" t="s">
        <v>146</v>
      </c>
      <c r="C46" s="88">
        <v>144</v>
      </c>
      <c r="D46" s="88">
        <v>1200</v>
      </c>
      <c r="E46" s="88"/>
      <c r="F46" s="38"/>
    </row>
    <row r="47" spans="1:6" ht="12.75">
      <c r="A47" s="9">
        <v>44</v>
      </c>
      <c r="B47" s="87" t="s">
        <v>109</v>
      </c>
      <c r="C47" s="88">
        <v>0</v>
      </c>
      <c r="D47" s="88">
        <v>2051</v>
      </c>
      <c r="E47" s="88"/>
      <c r="F47" s="38"/>
    </row>
    <row r="48" spans="1:6" ht="12.75">
      <c r="A48" s="9">
        <v>45</v>
      </c>
      <c r="B48" s="87" t="s">
        <v>104</v>
      </c>
      <c r="C48" s="88"/>
      <c r="D48" s="88"/>
      <c r="E48" s="88"/>
      <c r="F48" s="38"/>
    </row>
    <row r="49" spans="1:6" ht="12.75">
      <c r="A49" s="71"/>
      <c r="B49" s="28"/>
      <c r="C49" s="104"/>
      <c r="D49" s="7"/>
      <c r="E49" s="7"/>
      <c r="F49" s="99"/>
    </row>
    <row r="50" spans="1:6" ht="12.75">
      <c r="A50" s="71"/>
      <c r="B50" s="28"/>
      <c r="C50" s="7"/>
      <c r="D50" s="7"/>
      <c r="E50" s="7"/>
      <c r="F50" s="99"/>
    </row>
    <row r="51" spans="1:6" ht="12.75">
      <c r="A51" s="71"/>
      <c r="B51" s="28"/>
      <c r="C51" s="7"/>
      <c r="D51" s="7"/>
      <c r="E51" s="7"/>
      <c r="F51" s="99"/>
    </row>
    <row r="52" spans="1:6" ht="12.75">
      <c r="A52" s="71"/>
      <c r="B52" s="28"/>
      <c r="C52" s="7"/>
      <c r="D52" s="7"/>
      <c r="E52" s="7"/>
      <c r="F52" s="99"/>
    </row>
    <row r="53" spans="1:6" ht="12.75">
      <c r="A53" s="71"/>
      <c r="B53" s="28"/>
      <c r="C53" s="7"/>
      <c r="D53" s="7"/>
      <c r="E53" s="7"/>
      <c r="F53" s="99"/>
    </row>
    <row r="54" spans="1:6" s="3" customFormat="1" ht="11.25">
      <c r="A54" s="6"/>
      <c r="B54" s="32" t="s">
        <v>91</v>
      </c>
      <c r="C54" s="1" t="s">
        <v>92</v>
      </c>
      <c r="D54" s="1" t="s">
        <v>93</v>
      </c>
      <c r="E54" s="1" t="s">
        <v>94</v>
      </c>
      <c r="F54" s="6" t="s">
        <v>95</v>
      </c>
    </row>
    <row r="55" spans="1:6" ht="21">
      <c r="A55" s="9" t="s">
        <v>79</v>
      </c>
      <c r="B55" s="8" t="s">
        <v>80</v>
      </c>
      <c r="C55" s="21" t="s">
        <v>90</v>
      </c>
      <c r="D55" s="58" t="s">
        <v>165</v>
      </c>
      <c r="E55" s="21"/>
      <c r="F55" s="35"/>
    </row>
    <row r="56" spans="1:6" s="5" customFormat="1" ht="21.75">
      <c r="A56" s="32">
        <v>46</v>
      </c>
      <c r="B56" s="86" t="s">
        <v>66</v>
      </c>
      <c r="C56" s="85">
        <f>SUM(C57:C60)</f>
        <v>0</v>
      </c>
      <c r="D56" s="85">
        <v>0</v>
      </c>
      <c r="E56" s="85"/>
      <c r="F56" s="38"/>
    </row>
    <row r="57" spans="1:6" ht="12.75">
      <c r="A57" s="9">
        <v>47</v>
      </c>
      <c r="B57" s="87" t="s">
        <v>125</v>
      </c>
      <c r="C57" s="88"/>
      <c r="D57" s="88"/>
      <c r="E57" s="88"/>
      <c r="F57" s="38"/>
    </row>
    <row r="58" spans="1:6" s="5" customFormat="1" ht="12.75">
      <c r="A58" s="9">
        <v>48</v>
      </c>
      <c r="B58" s="86" t="s">
        <v>126</v>
      </c>
      <c r="C58" s="85">
        <v>0</v>
      </c>
      <c r="D58" s="85">
        <v>0</v>
      </c>
      <c r="E58" s="85"/>
      <c r="F58" s="38"/>
    </row>
    <row r="59" spans="1:6" ht="12.75">
      <c r="A59" s="9">
        <v>49</v>
      </c>
      <c r="B59" s="87" t="s">
        <v>127</v>
      </c>
      <c r="C59" s="88"/>
      <c r="D59" s="88"/>
      <c r="E59" s="88"/>
      <c r="F59" s="38"/>
    </row>
    <row r="60" spans="1:6" ht="13.5" customHeight="1">
      <c r="A60" s="9">
        <v>50</v>
      </c>
      <c r="B60" s="87" t="s">
        <v>128</v>
      </c>
      <c r="C60" s="88"/>
      <c r="D60" s="88"/>
      <c r="E60" s="88"/>
      <c r="F60" s="38"/>
    </row>
    <row r="61" spans="1:6" ht="12.75">
      <c r="A61" s="9">
        <v>51</v>
      </c>
      <c r="B61" s="87" t="s">
        <v>129</v>
      </c>
      <c r="C61" s="94"/>
      <c r="D61" s="94"/>
      <c r="E61" s="88"/>
      <c r="F61" s="38"/>
    </row>
    <row r="62" spans="1:6" ht="12.75">
      <c r="A62" s="9"/>
      <c r="B62" s="93"/>
      <c r="C62" s="94"/>
      <c r="D62" s="94"/>
      <c r="E62" s="94"/>
      <c r="F62" s="38"/>
    </row>
    <row r="63" spans="1:6" ht="12.75">
      <c r="A63" s="9">
        <v>52</v>
      </c>
      <c r="B63" s="95" t="s">
        <v>130</v>
      </c>
      <c r="C63" s="85">
        <f>SUM(C8+C22+C32+C42)</f>
        <v>14102</v>
      </c>
      <c r="D63" s="85">
        <f>SUM(D8+D22+D32+D42)</f>
        <v>22265</v>
      </c>
      <c r="E63" s="85"/>
      <c r="F63" s="38"/>
    </row>
    <row r="64" spans="1:6" ht="12.75">
      <c r="A64" s="6">
        <v>53</v>
      </c>
      <c r="B64" s="97" t="s">
        <v>67</v>
      </c>
      <c r="C64" s="85">
        <v>2316</v>
      </c>
      <c r="D64" s="85">
        <v>2459</v>
      </c>
      <c r="E64" s="85"/>
      <c r="F64" s="38"/>
    </row>
    <row r="65" spans="1:6" ht="12.75">
      <c r="A65" s="9">
        <v>54</v>
      </c>
      <c r="B65" s="86" t="s">
        <v>147</v>
      </c>
      <c r="C65" s="88"/>
      <c r="D65" s="88">
        <v>461</v>
      </c>
      <c r="E65" s="88"/>
      <c r="F65" s="38"/>
    </row>
    <row r="66" spans="1:6" ht="12.75">
      <c r="A66" s="6">
        <v>55</v>
      </c>
      <c r="B66" s="93" t="s">
        <v>68</v>
      </c>
      <c r="C66" s="94">
        <f>SUM(C63:C65)</f>
        <v>16418</v>
      </c>
      <c r="D66" s="94">
        <f>SUM(D63:D65)</f>
        <v>25185</v>
      </c>
      <c r="E66" s="94"/>
      <c r="F66" s="38"/>
    </row>
    <row r="67" spans="1:6" ht="12.75">
      <c r="A67" s="6"/>
      <c r="B67" s="96"/>
      <c r="C67" s="88"/>
      <c r="D67" s="88"/>
      <c r="E67" s="88"/>
      <c r="F67" s="38"/>
    </row>
    <row r="68" spans="1:6" s="5" customFormat="1" ht="12.75">
      <c r="A68" s="6">
        <v>56</v>
      </c>
      <c r="B68" s="86" t="s">
        <v>69</v>
      </c>
      <c r="C68" s="85">
        <v>0</v>
      </c>
      <c r="D68" s="85">
        <v>0</v>
      </c>
      <c r="E68" s="85"/>
      <c r="F68" s="38"/>
    </row>
    <row r="69" spans="1:6" s="5" customFormat="1" ht="12.75">
      <c r="A69" s="6">
        <f>A68+1</f>
        <v>57</v>
      </c>
      <c r="B69" s="86" t="s">
        <v>70</v>
      </c>
      <c r="C69" s="85">
        <v>0</v>
      </c>
      <c r="D69" s="85">
        <v>0</v>
      </c>
      <c r="E69" s="85"/>
      <c r="F69" s="38"/>
    </row>
    <row r="70" spans="1:6" s="5" customFormat="1" ht="12.75">
      <c r="A70" s="6">
        <f>A69+1</f>
        <v>58</v>
      </c>
      <c r="B70" s="86" t="s">
        <v>71</v>
      </c>
      <c r="C70" s="85">
        <v>0</v>
      </c>
      <c r="D70" s="85">
        <v>0</v>
      </c>
      <c r="E70" s="85"/>
      <c r="F70" s="38"/>
    </row>
    <row r="71" spans="1:6" s="5" customFormat="1" ht="12.75">
      <c r="A71" s="6">
        <f>A70+1</f>
        <v>59</v>
      </c>
      <c r="B71" s="86" t="s">
        <v>72</v>
      </c>
      <c r="C71" s="85">
        <v>0</v>
      </c>
      <c r="D71" s="85">
        <v>0</v>
      </c>
      <c r="E71" s="85"/>
      <c r="F71" s="38"/>
    </row>
    <row r="72" spans="1:6" ht="12.75">
      <c r="A72" s="6"/>
      <c r="B72" s="87"/>
      <c r="C72" s="88"/>
      <c r="D72" s="88"/>
      <c r="E72" s="88"/>
      <c r="F72" s="38"/>
    </row>
    <row r="73" spans="1:6" ht="19.5" customHeight="1">
      <c r="A73" s="6">
        <v>91</v>
      </c>
      <c r="B73" s="8" t="s">
        <v>73</v>
      </c>
      <c r="C73" s="30">
        <v>19718</v>
      </c>
      <c r="D73" s="30">
        <v>25185</v>
      </c>
      <c r="E73" s="30"/>
      <c r="F73" s="38"/>
    </row>
    <row r="74" spans="1:6" ht="12.75">
      <c r="A74" s="6"/>
      <c r="B74" s="87"/>
      <c r="C74" s="88"/>
      <c r="D74" s="88"/>
      <c r="E74" s="88"/>
      <c r="F74" s="98"/>
    </row>
    <row r="75" spans="1:6" ht="12.75">
      <c r="A75" s="41"/>
      <c r="B75" s="33"/>
      <c r="C75" s="4"/>
      <c r="D75" s="4"/>
      <c r="E75" s="4"/>
      <c r="F75" s="36"/>
    </row>
    <row r="76" spans="1:6" ht="12.75">
      <c r="A76" s="41"/>
      <c r="B76" s="33"/>
      <c r="C76" s="4"/>
      <c r="D76" s="4"/>
      <c r="E76" s="4"/>
      <c r="F76" s="36"/>
    </row>
    <row r="77" spans="1:6" ht="12.75">
      <c r="A77" s="41"/>
      <c r="B77" s="33"/>
      <c r="C77" s="4"/>
      <c r="D77" s="4"/>
      <c r="E77" s="4"/>
      <c r="F77" s="36"/>
    </row>
    <row r="78" spans="1:6" ht="12.75">
      <c r="A78" s="41"/>
      <c r="B78" s="33"/>
      <c r="C78" s="4"/>
      <c r="D78" s="4"/>
      <c r="E78" s="4"/>
      <c r="F78" s="36"/>
    </row>
    <row r="79" spans="1:6" ht="12.75">
      <c r="A79" s="41"/>
      <c r="B79" s="33"/>
      <c r="C79" s="4"/>
      <c r="D79" s="4"/>
      <c r="E79" s="4"/>
      <c r="F79" s="36"/>
    </row>
    <row r="80" spans="1:6" ht="12.75">
      <c r="A80" s="41"/>
      <c r="B80" s="33"/>
      <c r="C80" s="4"/>
      <c r="D80" s="4"/>
      <c r="E80" s="4"/>
      <c r="F80" s="36"/>
    </row>
    <row r="81" spans="1:6" ht="12.75">
      <c r="A81" s="41"/>
      <c r="B81" s="33"/>
      <c r="C81" s="4"/>
      <c r="D81" s="4"/>
      <c r="E81" s="4"/>
      <c r="F81" s="36"/>
    </row>
    <row r="82" spans="1:6" ht="12.75">
      <c r="A82" s="41"/>
      <c r="B82" s="33"/>
      <c r="C82" s="4"/>
      <c r="D82" s="4"/>
      <c r="E82" s="4"/>
      <c r="F82" s="36"/>
    </row>
    <row r="83" spans="1:6" ht="12.75">
      <c r="A83" s="41"/>
      <c r="B83" s="33"/>
      <c r="C83" s="4"/>
      <c r="D83" s="4"/>
      <c r="E83" s="4"/>
      <c r="F83" s="36"/>
    </row>
    <row r="84" spans="1:6" ht="12.75">
      <c r="A84" s="41"/>
      <c r="B84" s="33"/>
      <c r="C84" s="4"/>
      <c r="D84" s="4"/>
      <c r="E84" s="4"/>
      <c r="F84" s="36"/>
    </row>
    <row r="85" spans="1:6" ht="12.75">
      <c r="A85" s="41"/>
      <c r="B85" s="33"/>
      <c r="C85" s="4"/>
      <c r="D85" s="4"/>
      <c r="E85" s="4"/>
      <c r="F85" s="36"/>
    </row>
    <row r="86" spans="1:6" ht="12.75">
      <c r="A86" s="41"/>
      <c r="B86" s="33"/>
      <c r="C86" s="4"/>
      <c r="D86" s="4"/>
      <c r="E86" s="4"/>
      <c r="F86" s="36"/>
    </row>
    <row r="87" spans="1:6" ht="12.75">
      <c r="A87" s="41"/>
      <c r="B87" s="33"/>
      <c r="C87" s="4"/>
      <c r="D87" s="4"/>
      <c r="E87" s="4"/>
      <c r="F87" s="36"/>
    </row>
  </sheetData>
  <sheetProtection/>
  <mergeCells count="3">
    <mergeCell ref="A1:F1"/>
    <mergeCell ref="A4:F4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" sqref="A2:F27"/>
    </sheetView>
  </sheetViews>
  <sheetFormatPr defaultColWidth="9.140625" defaultRowHeight="12.75"/>
  <cols>
    <col min="1" max="1" width="5.140625" style="42" customWidth="1"/>
    <col min="2" max="2" width="41.8515625" style="31" customWidth="1"/>
    <col min="3" max="4" width="10.421875" style="37" customWidth="1"/>
    <col min="5" max="5" width="10.28125" style="37" customWidth="1"/>
    <col min="6" max="6" width="8.7109375" style="37" customWidth="1"/>
    <col min="7" max="16384" width="9.140625" style="27" customWidth="1"/>
  </cols>
  <sheetData>
    <row r="1" spans="1:6" ht="12.75">
      <c r="A1" s="112" t="s">
        <v>171</v>
      </c>
      <c r="B1" s="112"/>
      <c r="C1" s="112"/>
      <c r="D1" s="112"/>
      <c r="E1" s="112"/>
      <c r="F1" s="112"/>
    </row>
    <row r="2" spans="1:6" ht="12.75">
      <c r="A2" s="119" t="s">
        <v>173</v>
      </c>
      <c r="B2" s="115"/>
      <c r="C2" s="115"/>
      <c r="D2" s="115"/>
      <c r="E2" s="115"/>
      <c r="F2" s="115"/>
    </row>
    <row r="3" spans="1:6" ht="30" customHeight="1">
      <c r="A3" s="113" t="s">
        <v>161</v>
      </c>
      <c r="B3" s="113"/>
      <c r="C3" s="113"/>
      <c r="D3" s="113"/>
      <c r="E3" s="113"/>
      <c r="F3" s="113"/>
    </row>
    <row r="4" spans="1:6" ht="12.75" customHeight="1">
      <c r="A4" s="40"/>
      <c r="B4" s="24"/>
      <c r="C4" s="40"/>
      <c r="D4" s="40"/>
      <c r="E4" s="40"/>
      <c r="F4" s="34" t="s">
        <v>78</v>
      </c>
    </row>
    <row r="5" spans="1:6" s="3" customFormat="1" ht="11.25">
      <c r="A5" s="6"/>
      <c r="B5" s="32" t="s">
        <v>91</v>
      </c>
      <c r="C5" s="6" t="s">
        <v>92</v>
      </c>
      <c r="D5" s="6" t="s">
        <v>93</v>
      </c>
      <c r="E5" s="6" t="s">
        <v>94</v>
      </c>
      <c r="F5" s="6" t="s">
        <v>95</v>
      </c>
    </row>
    <row r="6" spans="1:6" ht="21">
      <c r="A6" s="9" t="s">
        <v>79</v>
      </c>
      <c r="B6" s="8" t="s">
        <v>80</v>
      </c>
      <c r="C6" s="35" t="s">
        <v>90</v>
      </c>
      <c r="D6" s="58" t="s">
        <v>165</v>
      </c>
      <c r="E6" s="35"/>
      <c r="F6" s="35"/>
    </row>
    <row r="7" spans="1:6" ht="12.75">
      <c r="A7" s="6"/>
      <c r="B7" s="87"/>
      <c r="C7" s="98"/>
      <c r="D7" s="98"/>
      <c r="E7" s="98"/>
      <c r="F7" s="98"/>
    </row>
    <row r="8" spans="1:6" s="5" customFormat="1" ht="12.75">
      <c r="A8" s="6">
        <v>1</v>
      </c>
      <c r="B8" s="86" t="s">
        <v>60</v>
      </c>
      <c r="C8" s="30">
        <v>16418</v>
      </c>
      <c r="D8" s="30">
        <v>23496</v>
      </c>
      <c r="E8" s="30"/>
      <c r="F8" s="46"/>
    </row>
    <row r="9" spans="1:6" ht="12.75">
      <c r="A9" s="6"/>
      <c r="B9" s="87"/>
      <c r="C9" s="98"/>
      <c r="D9" s="98"/>
      <c r="E9" s="98"/>
      <c r="F9" s="46"/>
    </row>
    <row r="10" spans="1:6" ht="12.75">
      <c r="A10" s="6">
        <f>A8+1</f>
        <v>2</v>
      </c>
      <c r="B10" s="86" t="s">
        <v>82</v>
      </c>
      <c r="C10" s="30">
        <f>SUM(C11:C16)</f>
        <v>16418</v>
      </c>
      <c r="D10" s="30">
        <f>SUM(D11:D16)</f>
        <v>23496</v>
      </c>
      <c r="E10" s="30"/>
      <c r="F10" s="46"/>
    </row>
    <row r="11" spans="1:6" ht="12.75">
      <c r="A11" s="6">
        <f aca="true" t="shared" si="0" ref="A11:A16">A10+1</f>
        <v>3</v>
      </c>
      <c r="B11" s="87" t="s">
        <v>149</v>
      </c>
      <c r="C11" s="98">
        <v>6147</v>
      </c>
      <c r="D11" s="98">
        <v>10671</v>
      </c>
      <c r="E11" s="98"/>
      <c r="F11" s="46"/>
    </row>
    <row r="12" spans="1:6" ht="12.75">
      <c r="A12" s="6">
        <f t="shared" si="0"/>
        <v>4</v>
      </c>
      <c r="B12" s="87" t="s">
        <v>150</v>
      </c>
      <c r="C12" s="98">
        <v>1307</v>
      </c>
      <c r="D12" s="98">
        <v>2175</v>
      </c>
      <c r="E12" s="98"/>
      <c r="F12" s="46"/>
    </row>
    <row r="13" spans="1:6" ht="12.75">
      <c r="A13" s="6">
        <f t="shared" si="0"/>
        <v>5</v>
      </c>
      <c r="B13" s="87" t="s">
        <v>85</v>
      </c>
      <c r="C13" s="98">
        <v>3919</v>
      </c>
      <c r="D13" s="98">
        <v>3660</v>
      </c>
      <c r="E13" s="98"/>
      <c r="F13" s="46"/>
    </row>
    <row r="14" spans="1:6" ht="12.75">
      <c r="A14" s="6">
        <f t="shared" si="0"/>
        <v>6</v>
      </c>
      <c r="B14" s="87" t="s">
        <v>152</v>
      </c>
      <c r="C14" s="98">
        <v>1243</v>
      </c>
      <c r="D14" s="98">
        <v>2221</v>
      </c>
      <c r="E14" s="98"/>
      <c r="F14" s="46"/>
    </row>
    <row r="15" spans="1:6" ht="12.75">
      <c r="A15" s="6">
        <f t="shared" si="0"/>
        <v>7</v>
      </c>
      <c r="B15" s="87" t="s">
        <v>151</v>
      </c>
      <c r="C15" s="98">
        <v>3752</v>
      </c>
      <c r="D15" s="98">
        <v>4769</v>
      </c>
      <c r="E15" s="98"/>
      <c r="F15" s="46"/>
    </row>
    <row r="16" spans="1:6" ht="12.75">
      <c r="A16" s="6">
        <f t="shared" si="0"/>
        <v>8</v>
      </c>
      <c r="B16" s="87" t="s">
        <v>88</v>
      </c>
      <c r="C16" s="98">
        <v>50</v>
      </c>
      <c r="D16" s="98"/>
      <c r="E16" s="98"/>
      <c r="F16" s="46"/>
    </row>
    <row r="17" spans="1:6" ht="12.75">
      <c r="A17" s="6"/>
      <c r="B17" s="86"/>
      <c r="C17" s="30"/>
      <c r="D17" s="30"/>
      <c r="E17" s="30"/>
      <c r="F17" s="46"/>
    </row>
    <row r="18" spans="1:6" s="5" customFormat="1" ht="12.75">
      <c r="A18" s="6">
        <v>17</v>
      </c>
      <c r="B18" s="86" t="s">
        <v>74</v>
      </c>
      <c r="C18" s="100">
        <f>SUM(C20:C21)</f>
        <v>0</v>
      </c>
      <c r="D18" s="100">
        <f>SUM(D20:D21)</f>
        <v>1294</v>
      </c>
      <c r="E18" s="100"/>
      <c r="F18" s="46"/>
    </row>
    <row r="19" spans="1:6" ht="12.75">
      <c r="A19" s="6"/>
      <c r="B19" s="87"/>
      <c r="C19" s="98"/>
      <c r="D19" s="98"/>
      <c r="E19" s="98"/>
      <c r="F19" s="46"/>
    </row>
    <row r="20" spans="1:6" ht="12.75">
      <c r="A20" s="6">
        <v>18</v>
      </c>
      <c r="B20" s="87" t="s">
        <v>101</v>
      </c>
      <c r="C20" s="98"/>
      <c r="D20" s="98">
        <v>745</v>
      </c>
      <c r="E20" s="98"/>
      <c r="F20" s="46"/>
    </row>
    <row r="21" spans="1:6" ht="12.75">
      <c r="A21" s="6">
        <f>A20+1</f>
        <v>19</v>
      </c>
      <c r="B21" s="87" t="s">
        <v>28</v>
      </c>
      <c r="C21" s="98"/>
      <c r="D21" s="98">
        <v>549</v>
      </c>
      <c r="E21" s="98"/>
      <c r="F21" s="46"/>
    </row>
    <row r="22" spans="1:6" ht="12.75">
      <c r="A22" s="6"/>
      <c r="B22" s="86"/>
      <c r="C22" s="30"/>
      <c r="D22" s="30"/>
      <c r="E22" s="30"/>
      <c r="F22" s="46"/>
    </row>
    <row r="23" spans="1:6" ht="24.75" customHeight="1">
      <c r="A23" s="6">
        <v>29</v>
      </c>
      <c r="B23" s="8" t="s">
        <v>75</v>
      </c>
      <c r="C23" s="30">
        <f>C8+C18</f>
        <v>16418</v>
      </c>
      <c r="D23" s="30">
        <f>SUM(D10,D18)</f>
        <v>24790</v>
      </c>
      <c r="E23" s="30"/>
      <c r="F23" s="46"/>
    </row>
    <row r="24" spans="1:6" ht="27" customHeight="1">
      <c r="A24" s="6">
        <v>30</v>
      </c>
      <c r="B24" s="86" t="s">
        <v>76</v>
      </c>
      <c r="C24" s="100">
        <f>SUM(C26:C26)</f>
        <v>0</v>
      </c>
      <c r="D24" s="100">
        <v>395</v>
      </c>
      <c r="E24" s="100"/>
      <c r="F24" s="46"/>
    </row>
    <row r="25" spans="1:6" ht="12.75">
      <c r="A25" s="6"/>
      <c r="B25" s="87" t="s">
        <v>153</v>
      </c>
      <c r="C25" s="30"/>
      <c r="D25" s="30">
        <v>395</v>
      </c>
      <c r="E25" s="30"/>
      <c r="F25" s="46"/>
    </row>
    <row r="26" spans="1:6" ht="12.75">
      <c r="A26" s="6">
        <v>31</v>
      </c>
      <c r="B26" s="87" t="s">
        <v>154</v>
      </c>
      <c r="C26" s="30"/>
      <c r="D26" s="30"/>
      <c r="E26" s="30"/>
      <c r="F26" s="46"/>
    </row>
    <row r="27" spans="1:6" ht="24.75" customHeight="1">
      <c r="A27" s="6">
        <v>33</v>
      </c>
      <c r="B27" s="29" t="s">
        <v>77</v>
      </c>
      <c r="C27" s="30">
        <f>C23+C24</f>
        <v>16418</v>
      </c>
      <c r="D27" s="30">
        <f>SUM(D23,D24)</f>
        <v>25185</v>
      </c>
      <c r="E27" s="30"/>
      <c r="F27" s="46"/>
    </row>
  </sheetData>
  <sheetProtection/>
  <mergeCells count="3">
    <mergeCell ref="A1:F1"/>
    <mergeCell ref="A3:F3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6.28125" style="43" customWidth="1"/>
    <col min="2" max="2" width="38.421875" style="33" customWidth="1"/>
    <col min="3" max="3" width="10.8515625" style="3" customWidth="1"/>
    <col min="4" max="4" width="11.00390625" style="3" customWidth="1"/>
    <col min="5" max="5" width="11.00390625" style="2" customWidth="1"/>
    <col min="6" max="6" width="8.57421875" style="48" customWidth="1"/>
    <col min="7" max="16384" width="9.140625" style="3" customWidth="1"/>
  </cols>
  <sheetData>
    <row r="1" spans="1:6" ht="11.25">
      <c r="A1" s="112" t="s">
        <v>169</v>
      </c>
      <c r="B1" s="112"/>
      <c r="C1" s="112"/>
      <c r="D1" s="112"/>
      <c r="E1" s="112"/>
      <c r="F1" s="112"/>
    </row>
    <row r="2" spans="1:6" ht="12.75">
      <c r="A2" s="112" t="s">
        <v>174</v>
      </c>
      <c r="B2" s="120"/>
      <c r="C2" s="120"/>
      <c r="D2" s="120"/>
      <c r="E2" s="120"/>
      <c r="F2" s="120"/>
    </row>
    <row r="3" spans="2:6" ht="11.25">
      <c r="B3" s="44"/>
      <c r="C3" s="23"/>
      <c r="D3" s="23"/>
      <c r="F3" s="45"/>
    </row>
    <row r="5" spans="1:6" ht="12" customHeight="1">
      <c r="A5" s="114" t="s">
        <v>167</v>
      </c>
      <c r="B5" s="114"/>
      <c r="C5" s="114"/>
      <c r="D5" s="114"/>
      <c r="E5" s="114"/>
      <c r="F5" s="114"/>
    </row>
    <row r="6" spans="1:6" ht="11.25">
      <c r="A6" s="47"/>
      <c r="B6" s="47"/>
      <c r="C6" s="47"/>
      <c r="D6" s="47"/>
      <c r="E6" s="47"/>
      <c r="F6" s="47"/>
    </row>
    <row r="7" spans="1:6" ht="11.25">
      <c r="A7" s="47"/>
      <c r="B7" s="47"/>
      <c r="C7" s="47"/>
      <c r="D7" s="47"/>
      <c r="E7" s="47"/>
      <c r="F7" s="47"/>
    </row>
    <row r="8" spans="1:6" ht="11.25">
      <c r="A8" s="47"/>
      <c r="B8" s="47"/>
      <c r="C8" s="23"/>
      <c r="D8" s="23"/>
      <c r="E8" s="47"/>
      <c r="F8" s="45" t="s">
        <v>78</v>
      </c>
    </row>
    <row r="9" spans="1:6" ht="11.25">
      <c r="A9" s="1"/>
      <c r="B9" s="32" t="s">
        <v>91</v>
      </c>
      <c r="C9" s="6" t="s">
        <v>92</v>
      </c>
      <c r="D9" s="6" t="s">
        <v>93</v>
      </c>
      <c r="E9" s="6" t="s">
        <v>94</v>
      </c>
      <c r="F9" s="6" t="s">
        <v>95</v>
      </c>
    </row>
    <row r="10" spans="1:6" ht="21">
      <c r="A10" s="9" t="s">
        <v>79</v>
      </c>
      <c r="B10" s="9" t="s">
        <v>80</v>
      </c>
      <c r="C10" s="39" t="s">
        <v>90</v>
      </c>
      <c r="D10" s="58" t="s">
        <v>165</v>
      </c>
      <c r="E10" s="35"/>
      <c r="F10" s="39"/>
    </row>
    <row r="11" spans="1:6" ht="11.25">
      <c r="A11" s="1">
        <v>1</v>
      </c>
      <c r="B11" s="95" t="s">
        <v>28</v>
      </c>
      <c r="C11" s="85"/>
      <c r="D11" s="85">
        <v>431</v>
      </c>
      <c r="E11" s="76"/>
      <c r="F11" s="46"/>
    </row>
    <row r="12" spans="1:6" ht="12.75" customHeight="1">
      <c r="A12" s="1">
        <f>SUM(A11+1)</f>
        <v>2</v>
      </c>
      <c r="B12" s="87" t="s">
        <v>162</v>
      </c>
      <c r="C12" s="101"/>
      <c r="D12" s="79">
        <v>431</v>
      </c>
      <c r="E12" s="76"/>
      <c r="F12" s="46"/>
    </row>
    <row r="13" spans="1:6" ht="11.25">
      <c r="A13" s="1">
        <f>SUM(A12+1)</f>
        <v>3</v>
      </c>
      <c r="B13" s="95" t="s">
        <v>101</v>
      </c>
      <c r="C13" s="85"/>
      <c r="D13" s="85">
        <v>745</v>
      </c>
      <c r="E13" s="76"/>
      <c r="F13" s="46"/>
    </row>
    <row r="14" spans="1:6" ht="11.25">
      <c r="A14" s="1">
        <f>SUM(A13+1)</f>
        <v>4</v>
      </c>
      <c r="B14" s="87" t="s">
        <v>163</v>
      </c>
      <c r="C14" s="88"/>
      <c r="D14" s="79">
        <v>580</v>
      </c>
      <c r="E14" s="76"/>
      <c r="F14" s="46"/>
    </row>
    <row r="15" spans="1:6" ht="11.25">
      <c r="A15" s="1">
        <f>SUM(A14+1)</f>
        <v>5</v>
      </c>
      <c r="B15" s="87" t="s">
        <v>164</v>
      </c>
      <c r="C15" s="88"/>
      <c r="D15" s="79">
        <v>165</v>
      </c>
      <c r="E15" s="76"/>
      <c r="F15" s="46"/>
    </row>
    <row r="16" spans="1:6" ht="29.25" customHeight="1">
      <c r="A16" s="1">
        <f>SUM(A15+1)</f>
        <v>6</v>
      </c>
      <c r="B16" s="29" t="s">
        <v>102</v>
      </c>
      <c r="C16" s="30"/>
      <c r="D16" s="30">
        <f>SUM(D11,D13)</f>
        <v>1176</v>
      </c>
      <c r="E16" s="76"/>
      <c r="F16" s="46"/>
    </row>
    <row r="17" spans="3:6" ht="11.25">
      <c r="C17" s="4"/>
      <c r="D17" s="4"/>
      <c r="F17" s="36"/>
    </row>
    <row r="18" spans="3:6" ht="11.25">
      <c r="C18" s="4"/>
      <c r="D18" s="4"/>
      <c r="F18" s="36"/>
    </row>
    <row r="19" spans="3:6" ht="11.25">
      <c r="C19" s="4"/>
      <c r="D19" s="4"/>
      <c r="F19" s="36"/>
    </row>
    <row r="20" spans="3:6" ht="11.25">
      <c r="C20" s="4"/>
      <c r="D20" s="4"/>
      <c r="F20" s="36"/>
    </row>
    <row r="21" spans="3:6" ht="11.25">
      <c r="C21" s="49"/>
      <c r="D21" s="49"/>
      <c r="F21" s="50"/>
    </row>
    <row r="22" spans="3:6" ht="11.25">
      <c r="C22" s="49"/>
      <c r="D22" s="49"/>
      <c r="F22" s="50"/>
    </row>
    <row r="23" spans="3:6" ht="11.25">
      <c r="C23" s="49"/>
      <c r="D23" s="49"/>
      <c r="F23" s="50"/>
    </row>
    <row r="24" spans="3:6" ht="11.25">
      <c r="C24" s="49"/>
      <c r="D24" s="49"/>
      <c r="F24" s="50"/>
    </row>
    <row r="25" spans="3:6" ht="11.25">
      <c r="C25" s="49"/>
      <c r="D25" s="49"/>
      <c r="F25" s="50"/>
    </row>
    <row r="26" spans="3:6" ht="11.25">
      <c r="C26" s="49"/>
      <c r="D26" s="49"/>
      <c r="F26" s="50"/>
    </row>
    <row r="27" spans="3:6" ht="11.25">
      <c r="C27" s="49"/>
      <c r="D27" s="49"/>
      <c r="F27" s="50"/>
    </row>
    <row r="28" spans="3:6" ht="11.25">
      <c r="C28" s="49"/>
      <c r="D28" s="49"/>
      <c r="F28" s="50"/>
    </row>
    <row r="29" spans="3:6" ht="11.25">
      <c r="C29" s="49"/>
      <c r="D29" s="49"/>
      <c r="F29" s="50"/>
    </row>
  </sheetData>
  <sheetProtection/>
  <mergeCells count="3">
    <mergeCell ref="A1:F1"/>
    <mergeCell ref="A5:F5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komuves.monika</dc:creator>
  <cp:keywords/>
  <dc:description/>
  <cp:lastModifiedBy>Iroda-8596</cp:lastModifiedBy>
  <cp:lastPrinted>2016-06-02T08:28:47Z</cp:lastPrinted>
  <dcterms:created xsi:type="dcterms:W3CDTF">2010-01-27T15:10:55Z</dcterms:created>
  <dcterms:modified xsi:type="dcterms:W3CDTF">2016-06-02T14:25:42Z</dcterms:modified>
  <cp:category/>
  <cp:version/>
  <cp:contentType/>
  <cp:contentStatus/>
</cp:coreProperties>
</file>