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.m_Összevont_KV-iMérleg_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 localSheetId="0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M38" i="1"/>
  <c r="L38"/>
  <c r="K38"/>
  <c r="G38"/>
  <c r="F38"/>
  <c r="H38" s="1"/>
  <c r="E38"/>
  <c r="H35"/>
  <c r="H34"/>
  <c r="N31"/>
  <c r="N30"/>
  <c r="N29"/>
  <c r="M25"/>
  <c r="N25" s="1"/>
  <c r="L25"/>
  <c r="K25"/>
  <c r="G25"/>
  <c r="H25" s="1"/>
  <c r="F25"/>
  <c r="E25"/>
  <c r="N24"/>
  <c r="H24"/>
  <c r="N23"/>
  <c r="H23"/>
  <c r="N22"/>
  <c r="H22"/>
  <c r="H21"/>
  <c r="M19"/>
  <c r="M26" s="1"/>
  <c r="N26" s="1"/>
  <c r="L19"/>
  <c r="L26" s="1"/>
  <c r="K19"/>
  <c r="K26" s="1"/>
  <c r="H18"/>
  <c r="H17"/>
  <c r="N16"/>
  <c r="H16"/>
  <c r="N15"/>
  <c r="H15"/>
  <c r="N14"/>
  <c r="H13"/>
  <c r="N12"/>
  <c r="N11"/>
  <c r="N10"/>
  <c r="H10"/>
  <c r="N9"/>
  <c r="H9"/>
  <c r="N8"/>
  <c r="G8"/>
  <c r="G19" s="1"/>
  <c r="F8"/>
  <c r="F19" s="1"/>
  <c r="F26" s="1"/>
  <c r="F39" s="1"/>
  <c r="E8"/>
  <c r="E19" s="1"/>
  <c r="E26" s="1"/>
  <c r="E39" s="1"/>
  <c r="G26" l="1"/>
  <c r="H19"/>
  <c r="K39"/>
  <c r="M39"/>
  <c r="N39" s="1"/>
  <c r="L39"/>
  <c r="N19"/>
  <c r="N38"/>
  <c r="H8"/>
  <c r="G39" l="1"/>
  <c r="H39" s="1"/>
  <c r="H26"/>
</calcChain>
</file>

<file path=xl/sharedStrings.xml><?xml version="1.0" encoding="utf-8"?>
<sst xmlns="http://schemas.openxmlformats.org/spreadsheetml/2006/main" count="71" uniqueCount="64">
  <si>
    <t>ÖSKÜ  KÖZSÉG  ÖNKORMÁNYZATA  BEVÉTELEINEK  ÉS KIADÁSAINAK</t>
  </si>
  <si>
    <t>ÖSSZEVONT  KÖLTSÉGVETÉSI MÉRLEGE 2015.dec.31-én</t>
  </si>
  <si>
    <t>Sor-szám</t>
  </si>
  <si>
    <t xml:space="preserve">BEVÉTELEK </t>
  </si>
  <si>
    <t>2015.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</si>
  <si>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</si>
  <si>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</si>
  <si>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</si>
  <si>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</si>
  <si>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</si>
  <si>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</si>
  <si>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</si>
  <si>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</si>
  <si>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</si>
  <si>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</si>
  <si>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</si>
  <si>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</si>
  <si>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</si>
  <si>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</si>
  <si>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</si>
  <si>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</si>
  <si>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- Társadalombiztosítás pénzügyi alapjai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</si>
  <si>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</si>
  <si>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</si>
  <si>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</si>
  <si>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</si>
  <si>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</si>
  <si>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</si>
  <si>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</si>
  <si>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</si>
  <si>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</si>
  <si>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</si>
  <si>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</si>
  <si>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</si>
  <si>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 xml:space="preserve"> -befektetési célú belföldi értékpapírok beváltása</t>
  </si>
  <si>
    <t xml:space="preserve">  Likviditási célú hitel törlesztés</t>
  </si>
  <si>
    <t xml:space="preserve">  Intézményfinanszírozás</t>
  </si>
  <si>
    <t xml:space="preserve">  Forgatási célú értékpapír vásárlás</t>
  </si>
  <si>
    <t>- előző évi maradvány igénybevétele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</si>
  <si>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</si>
  <si>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</si>
  <si>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</si>
  <si>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</si>
  <si>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</si>
  <si>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</si>
  <si>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</si>
  <si>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</si>
  <si>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</si>
  <si>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</si>
  <si>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</si>
  <si>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</si>
  <si>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</si>
  <si>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</si>
  <si>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</si>
  <si>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</si>
  <si>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</si>
  <si>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</si>
  <si>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</si>
  <si>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</si>
  <si>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</si>
  <si>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</si>
  <si>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</si>
  <si>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</si>
  <si>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1. melléklet a 6/2016.(V.20.)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</si>
</sst>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8"/>
      <name val="Garamond"/>
      <family val="1"/>
      <charset val="238"/>
    </font>
    <font>
      <b/>
      <sz val="8"/>
      <name val="Garamond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2" fillId="0" borderId="0"/>
    <xf numFmtId="0" fontId="7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0" fillId="3" borderId="0" applyNumberFormat="0" applyBorder="0" applyAlignment="0" applyProtection="0"/>
    <xf numFmtId="0" fontId="10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5" borderId="0" applyNumberFormat="0" applyBorder="0" applyAlignment="0" applyProtection="0"/>
    <xf numFmtId="0" fontId="13" fillId="6" borderId="0" applyNumberFormat="0" applyBorder="0" applyAlignment="0" applyProtection="0"/>
    <xf numFmtId="0" fontId="14" fillId="26" borderId="13" applyNumberFormat="0" applyAlignment="0" applyProtection="0"/>
    <xf numFmtId="0" fontId="15" fillId="27" borderId="14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3" applyNumberFormat="0" applyAlignment="0" applyProtection="0"/>
    <xf numFmtId="0" fontId="23" fillId="0" borderId="18" applyNumberFormat="0" applyFill="0" applyAlignment="0" applyProtection="0"/>
    <xf numFmtId="0" fontId="24" fillId="28" borderId="0" applyNumberFormat="0" applyBorder="0" applyAlignment="0" applyProtection="0"/>
    <xf numFmtId="0" fontId="7" fillId="0" borderId="0"/>
    <xf numFmtId="0" fontId="1" fillId="0" borderId="0"/>
    <xf numFmtId="0" fontId="16" fillId="0" borderId="0"/>
    <xf numFmtId="0" fontId="11" fillId="29" borderId="19" applyNumberFormat="0" applyFont="0" applyAlignment="0" applyProtection="0"/>
    <xf numFmtId="0" fontId="26" fillId="26" borderId="20" applyNumberFormat="0" applyAlignment="0" applyProtection="0"/>
    <xf numFmtId="164" fontId="16" fillId="0" borderId="0"/>
    <xf numFmtId="164" fontId="25" fillId="0" borderId="0"/>
    <xf numFmtId="44" fontId="25" fillId="0" borderId="0" applyFont="0" applyFill="0" applyBorder="0" applyAlignment="0" applyProtection="0"/>
    <xf numFmtId="164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9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/>
    <xf numFmtId="3" fontId="4" fillId="0" borderId="0" xfId="2" applyNumberFormat="1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0" fontId="5" fillId="0" borderId="0" xfId="1" applyFont="1"/>
    <xf numFmtId="0" fontId="5" fillId="2" borderId="5" xfId="2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3" fontId="4" fillId="0" borderId="4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vertical="center"/>
    </xf>
    <xf numFmtId="3" fontId="3" fillId="0" borderId="4" xfId="2" applyNumberFormat="1" applyFont="1" applyBorder="1" applyAlignment="1">
      <alignment vertical="center"/>
    </xf>
    <xf numFmtId="3" fontId="3" fillId="0" borderId="11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3" fontId="3" fillId="0" borderId="4" xfId="2" applyNumberFormat="1" applyFont="1" applyBorder="1" applyAlignment="1">
      <alignment vertical="center"/>
    </xf>
    <xf numFmtId="3" fontId="3" fillId="0" borderId="4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left" vertical="center"/>
    </xf>
    <xf numFmtId="3" fontId="3" fillId="0" borderId="11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3" fontId="3" fillId="0" borderId="11" xfId="2" applyNumberFormat="1" applyFont="1" applyFill="1" applyBorder="1" applyAlignment="1">
      <alignment horizontal="left" vertical="center"/>
    </xf>
    <xf numFmtId="3" fontId="3" fillId="0" borderId="12" xfId="2" applyNumberFormat="1" applyFont="1" applyFill="1" applyBorder="1" applyAlignment="1">
      <alignment horizontal="left" vertical="center"/>
    </xf>
    <xf numFmtId="3" fontId="3" fillId="0" borderId="12" xfId="2" applyNumberFormat="1" applyFont="1" applyFill="1" applyBorder="1" applyAlignment="1">
      <alignment horizontal="right" vertic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3" fontId="3" fillId="0" borderId="11" xfId="2" applyNumberFormat="1" applyFont="1" applyBorder="1" applyAlignment="1">
      <alignment horizontal="center" vertical="center"/>
    </xf>
    <xf numFmtId="3" fontId="3" fillId="0" borderId="12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right" vertical="center"/>
    </xf>
    <xf numFmtId="0" fontId="3" fillId="0" borderId="11" xfId="2" applyFont="1" applyBorder="1" applyAlignment="1">
      <alignment horizontal="center"/>
    </xf>
    <xf numFmtId="0" fontId="8" fillId="0" borderId="11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3" fontId="4" fillId="0" borderId="11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left" vertical="center"/>
    </xf>
    <xf numFmtId="0" fontId="3" fillId="0" borderId="11" xfId="3" applyFont="1" applyFill="1" applyBorder="1" applyAlignment="1">
      <alignment horizontal="left" vertical="center"/>
    </xf>
    <xf numFmtId="0" fontId="3" fillId="0" borderId="12" xfId="3" applyFont="1" applyFill="1" applyBorder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0" fontId="4" fillId="0" borderId="11" xfId="3" applyFont="1" applyFill="1" applyBorder="1" applyAlignment="1">
      <alignment horizontal="left" vertical="center"/>
    </xf>
    <xf numFmtId="0" fontId="4" fillId="0" borderId="12" xfId="3" applyFont="1" applyFill="1" applyBorder="1" applyAlignment="1">
      <alignment horizontal="left" vertical="center"/>
    </xf>
    <xf numFmtId="3" fontId="4" fillId="0" borderId="11" xfId="2" applyNumberFormat="1" applyFont="1" applyFill="1" applyBorder="1" applyAlignment="1">
      <alignment vertical="center"/>
    </xf>
    <xf numFmtId="3" fontId="4" fillId="0" borderId="1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horizontal="right" vertical="center"/>
    </xf>
    <xf numFmtId="3" fontId="4" fillId="0" borderId="4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0" fontId="9" fillId="0" borderId="11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3" fontId="4" fillId="0" borderId="11" xfId="2" applyNumberFormat="1" applyFont="1" applyFill="1" applyBorder="1" applyAlignment="1">
      <alignment horizontal="left" vertical="center"/>
    </xf>
    <xf numFmtId="3" fontId="4" fillId="0" borderId="12" xfId="2" applyNumberFormat="1" applyFont="1" applyFill="1" applyBorder="1" applyAlignment="1">
      <alignment horizontal="left" vertical="center"/>
    </xf>
    <xf numFmtId="3" fontId="4" fillId="0" borderId="11" xfId="2" applyNumberFormat="1" applyFont="1" applyFill="1" applyBorder="1" applyAlignment="1">
      <alignment horizontal="center" vertical="center"/>
    </xf>
    <xf numFmtId="3" fontId="4" fillId="0" borderId="12" xfId="2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</cellXfs>
  <cellStyles count="61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3"/>
    <cellStyle name="Normál 2_Esztertáblák" xfId="47"/>
    <cellStyle name="Normál 3" xfId="48"/>
    <cellStyle name="Normál 4" xfId="49"/>
    <cellStyle name="Normál_Rendelet mellékletek 2008.jav." xfId="2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activeCell="P7" sqref="P7"/>
    </sheetView>
  </sheetViews>
  <sheetFormatPr defaultRowHeight="12.75"/>
  <cols>
    <col min="1" max="1" width="5" style="2" customWidth="1"/>
    <col min="2" max="2" width="4.85546875" style="2" customWidth="1"/>
    <col min="3" max="3" width="26.140625" style="2" customWidth="1"/>
    <col min="4" max="4" width="8.140625" style="2" customWidth="1"/>
    <col min="5" max="5" width="8.28515625" style="2" customWidth="1"/>
    <col min="6" max="6" width="8.140625" style="2" customWidth="1"/>
    <col min="7" max="7" width="6.7109375" style="2" customWidth="1"/>
    <col min="8" max="8" width="5" style="2" customWidth="1"/>
    <col min="9" max="9" width="20.85546875" style="2" customWidth="1"/>
    <col min="10" max="11" width="8.42578125" style="2" customWidth="1"/>
    <col min="12" max="12" width="8.28515625" style="2" customWidth="1"/>
    <col min="13" max="13" width="7.42578125" style="2" customWidth="1"/>
    <col min="14" max="14" width="5.85546875" style="2" customWidth="1"/>
    <col min="15" max="16384" width="9.140625" style="2"/>
  </cols>
  <sheetData>
    <row r="1" spans="1:14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9" customFormat="1" ht="12.75" customHeight="1">
      <c r="A4" s="4" t="s">
        <v>2</v>
      </c>
      <c r="B4" s="4" t="s">
        <v>2</v>
      </c>
      <c r="C4" s="5" t="s">
        <v>3</v>
      </c>
      <c r="D4" s="6"/>
      <c r="E4" s="7" t="s">
        <v>4</v>
      </c>
      <c r="F4" s="8" t="s">
        <v>5</v>
      </c>
      <c r="G4" s="8" t="s">
        <v>6</v>
      </c>
      <c r="H4" s="8" t="s">
        <v>7</v>
      </c>
      <c r="I4" s="5" t="s">
        <v>8</v>
      </c>
      <c r="J4" s="6"/>
      <c r="K4" s="7" t="s">
        <v>4</v>
      </c>
      <c r="L4" s="8" t="s">
        <v>5</v>
      </c>
      <c r="M4" s="8" t="s">
        <v>6</v>
      </c>
      <c r="N4" s="8" t="s">
        <v>7</v>
      </c>
    </row>
    <row r="5" spans="1:14" s="9" customFormat="1" ht="11.25">
      <c r="A5" s="10"/>
      <c r="B5" s="10"/>
      <c r="C5" s="11"/>
      <c r="D5" s="12"/>
      <c r="E5" s="13"/>
      <c r="F5" s="8"/>
      <c r="G5" s="8"/>
      <c r="H5" s="8"/>
      <c r="I5" s="11"/>
      <c r="J5" s="12"/>
      <c r="K5" s="13"/>
      <c r="L5" s="8"/>
      <c r="M5" s="8"/>
      <c r="N5" s="8"/>
    </row>
    <row r="6" spans="1:14" s="9" customFormat="1" ht="13.5" customHeight="1">
      <c r="A6" s="14"/>
      <c r="B6" s="14"/>
      <c r="C6" s="15"/>
      <c r="D6" s="16"/>
      <c r="E6" s="17"/>
      <c r="F6" s="8"/>
      <c r="G6" s="8"/>
      <c r="H6" s="8"/>
      <c r="I6" s="15"/>
      <c r="J6" s="16"/>
      <c r="K6" s="17"/>
      <c r="L6" s="8"/>
      <c r="M6" s="8"/>
      <c r="N6" s="8"/>
    </row>
    <row r="7" spans="1:14" ht="13.5" customHeight="1">
      <c r="A7" s="18">
        <v>1</v>
      </c>
      <c r="B7" s="19">
        <v>1</v>
      </c>
      <c r="C7" s="20" t="s">
        <v>9</v>
      </c>
      <c r="D7" s="20"/>
      <c r="E7" s="21"/>
      <c r="F7" s="21"/>
      <c r="G7" s="21"/>
      <c r="H7" s="22"/>
      <c r="I7" s="20" t="s">
        <v>10</v>
      </c>
      <c r="J7" s="20"/>
      <c r="K7" s="21"/>
      <c r="L7" s="21"/>
      <c r="M7" s="21"/>
      <c r="N7" s="22"/>
    </row>
    <row r="8" spans="1:14" ht="13.5" customHeight="1">
      <c r="A8" s="18">
        <v>2</v>
      </c>
      <c r="B8" s="19">
        <v>2</v>
      </c>
      <c r="C8" s="23" t="s">
        <v>11</v>
      </c>
      <c r="D8" s="24"/>
      <c r="E8" s="22">
        <f>SUM(E9:E15)</f>
        <v>166153</v>
      </c>
      <c r="F8" s="22">
        <f>SUM(F9:F15)</f>
        <v>181961</v>
      </c>
      <c r="G8" s="22">
        <f>SUM(G9:G15)</f>
        <v>181961</v>
      </c>
      <c r="H8" s="22">
        <f>G8/F8*100</f>
        <v>100</v>
      </c>
      <c r="I8" s="25" t="s">
        <v>12</v>
      </c>
      <c r="J8" s="25"/>
      <c r="K8" s="22">
        <v>104543</v>
      </c>
      <c r="L8" s="22">
        <v>117409</v>
      </c>
      <c r="M8" s="26">
        <v>115200</v>
      </c>
      <c r="N8" s="22">
        <f t="shared" ref="N8:N19" si="0">M8/L8*100</f>
        <v>98.11854287150048</v>
      </c>
    </row>
    <row r="9" spans="1:14" ht="13.5" customHeight="1">
      <c r="A9" s="18">
        <v>3</v>
      </c>
      <c r="B9" s="19">
        <v>3</v>
      </c>
      <c r="C9" s="25" t="s">
        <v>13</v>
      </c>
      <c r="D9" s="25"/>
      <c r="E9" s="22">
        <v>159285</v>
      </c>
      <c r="F9" s="22">
        <v>163963</v>
      </c>
      <c r="G9" s="22">
        <v>163962</v>
      </c>
      <c r="H9" s="22">
        <f>G9/F9*100</f>
        <v>99.999390106304475</v>
      </c>
      <c r="I9" s="25" t="s">
        <v>14</v>
      </c>
      <c r="J9" s="25"/>
      <c r="K9" s="22">
        <v>27714</v>
      </c>
      <c r="L9" s="22">
        <v>29654</v>
      </c>
      <c r="M9" s="26">
        <v>29533</v>
      </c>
      <c r="N9" s="22">
        <f t="shared" si="0"/>
        <v>99.591960612396306</v>
      </c>
    </row>
    <row r="10" spans="1:14" ht="13.5" customHeight="1">
      <c r="A10" s="18">
        <v>4</v>
      </c>
      <c r="B10" s="19">
        <v>4</v>
      </c>
      <c r="C10" s="27" t="s">
        <v>15</v>
      </c>
      <c r="D10" s="28"/>
      <c r="E10" s="22">
        <v>0</v>
      </c>
      <c r="F10" s="22">
        <v>14471</v>
      </c>
      <c r="G10" s="22">
        <v>14471</v>
      </c>
      <c r="H10" s="22">
        <f>G10/F10*100</f>
        <v>100</v>
      </c>
      <c r="I10" s="25" t="s">
        <v>16</v>
      </c>
      <c r="J10" s="25"/>
      <c r="K10" s="22">
        <v>67791</v>
      </c>
      <c r="L10" s="22">
        <v>72871</v>
      </c>
      <c r="M10" s="26">
        <v>68751</v>
      </c>
      <c r="N10" s="22">
        <f t="shared" si="0"/>
        <v>94.346173374867917</v>
      </c>
    </row>
    <row r="11" spans="1:14">
      <c r="A11" s="18">
        <v>5</v>
      </c>
      <c r="B11" s="19">
        <v>5</v>
      </c>
      <c r="C11" s="27" t="s">
        <v>17</v>
      </c>
      <c r="D11" s="28"/>
      <c r="E11" s="22">
        <v>1857</v>
      </c>
      <c r="F11" s="22"/>
      <c r="G11" s="22"/>
      <c r="H11" s="22"/>
      <c r="I11" s="25" t="s">
        <v>18</v>
      </c>
      <c r="J11" s="25"/>
      <c r="K11" s="29">
        <v>8014</v>
      </c>
      <c r="L11" s="29">
        <v>10208</v>
      </c>
      <c r="M11" s="29">
        <v>6888</v>
      </c>
      <c r="N11" s="22">
        <f t="shared" si="0"/>
        <v>67.476489028213166</v>
      </c>
    </row>
    <row r="12" spans="1:14">
      <c r="A12" s="18">
        <v>6</v>
      </c>
      <c r="B12" s="19">
        <v>6</v>
      </c>
      <c r="C12" s="27" t="s">
        <v>19</v>
      </c>
      <c r="D12" s="28"/>
      <c r="E12" s="22">
        <v>0</v>
      </c>
      <c r="F12" s="22"/>
      <c r="G12" s="22"/>
      <c r="H12" s="22"/>
      <c r="I12" s="25" t="s">
        <v>20</v>
      </c>
      <c r="J12" s="25"/>
      <c r="K12" s="22">
        <v>2150</v>
      </c>
      <c r="L12" s="22">
        <v>2075</v>
      </c>
      <c r="M12" s="26">
        <v>2005</v>
      </c>
      <c r="N12" s="22">
        <f t="shared" si="0"/>
        <v>96.626506024096386</v>
      </c>
    </row>
    <row r="13" spans="1:14">
      <c r="A13" s="18"/>
      <c r="B13" s="19"/>
      <c r="C13" s="30" t="s">
        <v>21</v>
      </c>
      <c r="D13" s="31"/>
      <c r="E13" s="22">
        <v>0</v>
      </c>
      <c r="F13" s="22">
        <v>2438</v>
      </c>
      <c r="G13" s="22">
        <v>2438</v>
      </c>
      <c r="H13" s="22">
        <f>G13/F13*100</f>
        <v>100</v>
      </c>
      <c r="I13" s="32"/>
      <c r="J13" s="33"/>
      <c r="K13" s="33"/>
      <c r="L13" s="33"/>
      <c r="M13" s="29"/>
      <c r="N13" s="22"/>
    </row>
    <row r="14" spans="1:14">
      <c r="A14" s="18">
        <v>7</v>
      </c>
      <c r="B14" s="19">
        <v>7</v>
      </c>
      <c r="C14" s="27" t="s">
        <v>22</v>
      </c>
      <c r="D14" s="28"/>
      <c r="E14" s="22">
        <v>0</v>
      </c>
      <c r="F14" s="22">
        <v>0</v>
      </c>
      <c r="G14" s="22">
        <v>0</v>
      </c>
      <c r="H14" s="22"/>
      <c r="I14" s="27" t="s">
        <v>23</v>
      </c>
      <c r="J14" s="28"/>
      <c r="K14" s="29">
        <v>5750</v>
      </c>
      <c r="L14" s="29">
        <v>5248</v>
      </c>
      <c r="M14" s="29">
        <v>4407</v>
      </c>
      <c r="N14" s="22">
        <f t="shared" si="0"/>
        <v>83.974847560975604</v>
      </c>
    </row>
    <row r="15" spans="1:14">
      <c r="A15" s="18">
        <v>8</v>
      </c>
      <c r="B15" s="19">
        <v>8</v>
      </c>
      <c r="C15" s="27" t="s">
        <v>24</v>
      </c>
      <c r="D15" s="28"/>
      <c r="E15" s="22">
        <v>5011</v>
      </c>
      <c r="F15" s="33">
        <v>1089</v>
      </c>
      <c r="G15" s="26">
        <v>1090</v>
      </c>
      <c r="H15" s="22">
        <f>G15/F15*100</f>
        <v>100.09182736455465</v>
      </c>
      <c r="I15" s="34" t="s">
        <v>25</v>
      </c>
      <c r="J15" s="35"/>
      <c r="K15" s="36"/>
      <c r="L15" s="36">
        <v>1862</v>
      </c>
      <c r="M15" s="36">
        <v>1834</v>
      </c>
      <c r="N15" s="22">
        <f t="shared" si="0"/>
        <v>98.496240601503757</v>
      </c>
    </row>
    <row r="16" spans="1:14">
      <c r="A16" s="18">
        <v>9</v>
      </c>
      <c r="B16" s="19">
        <v>9</v>
      </c>
      <c r="C16" s="37" t="s">
        <v>26</v>
      </c>
      <c r="D16" s="38"/>
      <c r="E16" s="29">
        <v>26260</v>
      </c>
      <c r="F16" s="29">
        <v>56732</v>
      </c>
      <c r="G16" s="29">
        <v>52878</v>
      </c>
      <c r="H16" s="22">
        <f>G16/F16*100</f>
        <v>93.206655855601767</v>
      </c>
      <c r="I16" s="27" t="s">
        <v>27</v>
      </c>
      <c r="J16" s="28"/>
      <c r="K16" s="29">
        <v>19024</v>
      </c>
      <c r="L16" s="29">
        <v>13914</v>
      </c>
      <c r="M16" s="29"/>
      <c r="N16" s="22">
        <f t="shared" si="0"/>
        <v>0</v>
      </c>
    </row>
    <row r="17" spans="1:14">
      <c r="A17" s="18">
        <v>10</v>
      </c>
      <c r="B17" s="19">
        <v>10</v>
      </c>
      <c r="C17" s="39" t="s">
        <v>28</v>
      </c>
      <c r="D17" s="40"/>
      <c r="E17" s="29">
        <v>22781</v>
      </c>
      <c r="F17" s="29">
        <v>30629</v>
      </c>
      <c r="G17" s="29">
        <v>28672</v>
      </c>
      <c r="H17" s="22">
        <f>G17/F17*100</f>
        <v>93.610630448267983</v>
      </c>
      <c r="I17" s="41"/>
      <c r="J17" s="42"/>
      <c r="K17" s="29"/>
      <c r="L17" s="29"/>
      <c r="M17" s="29"/>
      <c r="N17" s="22"/>
    </row>
    <row r="18" spans="1:14">
      <c r="A18" s="18">
        <v>11</v>
      </c>
      <c r="B18" s="19">
        <v>11</v>
      </c>
      <c r="C18" s="39" t="s">
        <v>29</v>
      </c>
      <c r="D18" s="40"/>
      <c r="E18" s="29"/>
      <c r="F18" s="29">
        <v>337</v>
      </c>
      <c r="G18" s="29">
        <v>111</v>
      </c>
      <c r="H18" s="22">
        <f>G18/F18*100</f>
        <v>32.937685459940653</v>
      </c>
      <c r="I18" s="41"/>
      <c r="J18" s="42"/>
      <c r="K18" s="29"/>
      <c r="L18" s="29"/>
      <c r="M18" s="29"/>
      <c r="N18" s="22"/>
    </row>
    <row r="19" spans="1:14">
      <c r="A19" s="18">
        <v>12</v>
      </c>
      <c r="B19" s="43">
        <v>12</v>
      </c>
      <c r="C19" s="44" t="s">
        <v>30</v>
      </c>
      <c r="D19" s="45"/>
      <c r="E19" s="46">
        <f>E8+E16+E17+E18</f>
        <v>215194</v>
      </c>
      <c r="F19" s="46">
        <f>F8+F16+F17+F18</f>
        <v>269659</v>
      </c>
      <c r="G19" s="46">
        <f>G8+G16+G17+G18</f>
        <v>263622</v>
      </c>
      <c r="H19" s="22">
        <f>G19/F19*100</f>
        <v>97.761246611461132</v>
      </c>
      <c r="I19" s="44" t="s">
        <v>31</v>
      </c>
      <c r="J19" s="45"/>
      <c r="K19" s="46">
        <f>SUM(K8:K17)</f>
        <v>234986</v>
      </c>
      <c r="L19" s="46">
        <f>SUM(L8:L17)</f>
        <v>253241</v>
      </c>
      <c r="M19" s="46">
        <f>SUM(M8:M17)</f>
        <v>228618</v>
      </c>
      <c r="N19" s="22">
        <f t="shared" si="0"/>
        <v>90.276850904869278</v>
      </c>
    </row>
    <row r="20" spans="1:14">
      <c r="A20" s="47">
        <v>13</v>
      </c>
      <c r="B20" s="43">
        <v>13</v>
      </c>
      <c r="C20" s="48" t="s">
        <v>32</v>
      </c>
      <c r="D20" s="49"/>
      <c r="E20" s="29"/>
      <c r="F20" s="29"/>
      <c r="G20" s="29"/>
      <c r="H20" s="22"/>
      <c r="I20" s="50" t="s">
        <v>33</v>
      </c>
      <c r="J20" s="51"/>
      <c r="K20" s="29"/>
      <c r="L20" s="29"/>
      <c r="M20" s="29"/>
      <c r="N20" s="22"/>
    </row>
    <row r="21" spans="1:14">
      <c r="A21" s="47">
        <v>14</v>
      </c>
      <c r="B21" s="43">
        <v>14</v>
      </c>
      <c r="C21" s="52" t="s">
        <v>34</v>
      </c>
      <c r="D21" s="53"/>
      <c r="E21" s="29">
        <v>0</v>
      </c>
      <c r="F21" s="29">
        <v>4816</v>
      </c>
      <c r="G21" s="29">
        <v>4816</v>
      </c>
      <c r="H21" s="22">
        <f t="shared" ref="H21:H26" si="1">G21/F21*100</f>
        <v>100</v>
      </c>
      <c r="I21" s="30" t="s">
        <v>35</v>
      </c>
      <c r="J21" s="31"/>
      <c r="K21" s="29"/>
      <c r="L21" s="29"/>
      <c r="M21" s="29"/>
      <c r="N21" s="22"/>
    </row>
    <row r="22" spans="1:14">
      <c r="A22" s="47">
        <v>15</v>
      </c>
      <c r="B22" s="43">
        <v>15</v>
      </c>
      <c r="C22" s="52" t="s">
        <v>36</v>
      </c>
      <c r="D22" s="53"/>
      <c r="E22" s="29">
        <v>105344</v>
      </c>
      <c r="F22" s="29">
        <v>107003</v>
      </c>
      <c r="G22" s="29">
        <v>103859</v>
      </c>
      <c r="H22" s="22">
        <f t="shared" si="1"/>
        <v>97.06176462342178</v>
      </c>
      <c r="I22" s="30" t="s">
        <v>37</v>
      </c>
      <c r="J22" s="31"/>
      <c r="K22" s="29">
        <v>0</v>
      </c>
      <c r="L22" s="29">
        <v>7430</v>
      </c>
      <c r="M22" s="29">
        <v>7430</v>
      </c>
      <c r="N22" s="22">
        <f>M22/L22*100</f>
        <v>100</v>
      </c>
    </row>
    <row r="23" spans="1:14">
      <c r="A23" s="47">
        <v>16</v>
      </c>
      <c r="B23" s="43">
        <v>16</v>
      </c>
      <c r="C23" s="52" t="s">
        <v>38</v>
      </c>
      <c r="D23" s="53"/>
      <c r="E23" s="29">
        <v>59447</v>
      </c>
      <c r="F23" s="29">
        <v>33629</v>
      </c>
      <c r="G23" s="29">
        <v>33629</v>
      </c>
      <c r="H23" s="22">
        <f t="shared" si="1"/>
        <v>100</v>
      </c>
      <c r="I23" s="30" t="s">
        <v>36</v>
      </c>
      <c r="J23" s="31"/>
      <c r="K23" s="29">
        <v>105344</v>
      </c>
      <c r="L23" s="29">
        <v>107003</v>
      </c>
      <c r="M23" s="29">
        <v>103859</v>
      </c>
      <c r="N23" s="22">
        <f>M23/L23*100</f>
        <v>97.06176462342178</v>
      </c>
    </row>
    <row r="24" spans="1:14">
      <c r="A24" s="47">
        <v>17</v>
      </c>
      <c r="B24" s="19">
        <v>17</v>
      </c>
      <c r="C24" s="52" t="s">
        <v>39</v>
      </c>
      <c r="D24" s="53"/>
      <c r="E24" s="22">
        <v>0</v>
      </c>
      <c r="F24" s="22">
        <v>10473</v>
      </c>
      <c r="G24" s="22">
        <v>10474</v>
      </c>
      <c r="H24" s="22">
        <f t="shared" si="1"/>
        <v>100.00954836245583</v>
      </c>
      <c r="I24" s="34" t="s">
        <v>40</v>
      </c>
      <c r="J24" s="35"/>
      <c r="K24" s="22">
        <v>5713</v>
      </c>
      <c r="L24" s="22">
        <v>10720</v>
      </c>
      <c r="M24" s="26">
        <v>10720</v>
      </c>
      <c r="N24" s="22">
        <f>M24/L24*100</f>
        <v>100</v>
      </c>
    </row>
    <row r="25" spans="1:14">
      <c r="A25" s="18">
        <v>18</v>
      </c>
      <c r="B25" s="54">
        <v>18</v>
      </c>
      <c r="C25" s="55" t="s">
        <v>41</v>
      </c>
      <c r="D25" s="56"/>
      <c r="E25" s="46">
        <f>SUM(E21:E24)</f>
        <v>164791</v>
      </c>
      <c r="F25" s="46">
        <f>SUM(F21:F24)</f>
        <v>155921</v>
      </c>
      <c r="G25" s="46">
        <f>SUM(G21:G24)</f>
        <v>152778</v>
      </c>
      <c r="H25" s="22">
        <f t="shared" si="1"/>
        <v>97.98423560649303</v>
      </c>
      <c r="I25" s="55" t="s">
        <v>42</v>
      </c>
      <c r="J25" s="56"/>
      <c r="K25" s="21">
        <f>SUM(K21:K24)</f>
        <v>111057</v>
      </c>
      <c r="L25" s="21">
        <f>SUM(L21:L24)</f>
        <v>125153</v>
      </c>
      <c r="M25" s="21">
        <f>SUM(M21:M24)</f>
        <v>122009</v>
      </c>
      <c r="N25" s="22">
        <f>M25/L25*100</f>
        <v>97.487874841194383</v>
      </c>
    </row>
    <row r="26" spans="1:14">
      <c r="A26" s="54"/>
      <c r="B26" s="19">
        <v>19</v>
      </c>
      <c r="C26" s="57" t="s">
        <v>43</v>
      </c>
      <c r="D26" s="58"/>
      <c r="E26" s="46">
        <f>E19+E25</f>
        <v>379985</v>
      </c>
      <c r="F26" s="46">
        <f>F19+F25</f>
        <v>425580</v>
      </c>
      <c r="G26" s="46">
        <f>G19+G25</f>
        <v>416400</v>
      </c>
      <c r="H26" s="22">
        <f t="shared" si="1"/>
        <v>97.842943747356543</v>
      </c>
      <c r="I26" s="20" t="s">
        <v>44</v>
      </c>
      <c r="J26" s="20"/>
      <c r="K26" s="21">
        <f>K19+K25</f>
        <v>346043</v>
      </c>
      <c r="L26" s="21">
        <f>L19+L25</f>
        <v>378394</v>
      </c>
      <c r="M26" s="21">
        <f>M19+M25</f>
        <v>350627</v>
      </c>
      <c r="N26" s="22">
        <f>M26/L26*100</f>
        <v>92.66188153089108</v>
      </c>
    </row>
    <row r="27" spans="1:14">
      <c r="A27" s="18">
        <v>19</v>
      </c>
      <c r="B27" s="19">
        <v>20</v>
      </c>
      <c r="C27" s="57"/>
      <c r="D27" s="58"/>
      <c r="E27" s="59"/>
      <c r="F27" s="59"/>
      <c r="G27" s="59"/>
      <c r="H27" s="22"/>
      <c r="I27" s="20"/>
      <c r="J27" s="20"/>
      <c r="K27" s="21"/>
      <c r="L27" s="21"/>
      <c r="M27" s="60"/>
      <c r="N27" s="22"/>
    </row>
    <row r="28" spans="1:14">
      <c r="A28" s="18">
        <v>20</v>
      </c>
      <c r="B28" s="19">
        <v>21</v>
      </c>
      <c r="C28" s="61" t="s">
        <v>45</v>
      </c>
      <c r="D28" s="62"/>
      <c r="E28" s="21"/>
      <c r="F28" s="21"/>
      <c r="G28" s="21"/>
      <c r="H28" s="22"/>
      <c r="I28" s="20" t="s">
        <v>46</v>
      </c>
      <c r="J28" s="20"/>
      <c r="K28" s="21"/>
      <c r="L28" s="21"/>
      <c r="M28" s="60"/>
      <c r="N28" s="22"/>
    </row>
    <row r="29" spans="1:14">
      <c r="A29" s="18">
        <v>21</v>
      </c>
      <c r="B29" s="19">
        <v>22</v>
      </c>
      <c r="C29" s="27" t="s">
        <v>47</v>
      </c>
      <c r="D29" s="28"/>
      <c r="E29" s="22"/>
      <c r="F29" s="22"/>
      <c r="G29" s="22"/>
      <c r="H29" s="22"/>
      <c r="I29" s="25" t="s">
        <v>48</v>
      </c>
      <c r="J29" s="25"/>
      <c r="K29" s="22">
        <v>3129</v>
      </c>
      <c r="L29" s="22">
        <v>16297</v>
      </c>
      <c r="M29" s="26">
        <v>15714</v>
      </c>
      <c r="N29" s="22">
        <f>M29/L29*100</f>
        <v>96.422654476283981</v>
      </c>
    </row>
    <row r="30" spans="1:14">
      <c r="A30" s="18">
        <v>22</v>
      </c>
      <c r="B30" s="19">
        <v>23</v>
      </c>
      <c r="C30" s="23" t="s">
        <v>49</v>
      </c>
      <c r="D30" s="24"/>
      <c r="E30" s="22"/>
      <c r="F30" s="22"/>
      <c r="G30" s="22"/>
      <c r="H30" s="22"/>
      <c r="I30" s="30" t="s">
        <v>50</v>
      </c>
      <c r="J30" s="31"/>
      <c r="K30" s="26">
        <v>30813</v>
      </c>
      <c r="L30" s="26">
        <v>31148</v>
      </c>
      <c r="M30" s="26">
        <v>31143</v>
      </c>
      <c r="N30" s="22">
        <f>M30/L30*100</f>
        <v>99.98394760498266</v>
      </c>
    </row>
    <row r="31" spans="1:14">
      <c r="A31" s="18">
        <v>23</v>
      </c>
      <c r="B31" s="19">
        <v>24</v>
      </c>
      <c r="C31" s="23" t="s">
        <v>51</v>
      </c>
      <c r="D31" s="24"/>
      <c r="E31" s="22"/>
      <c r="F31" s="22"/>
      <c r="G31" s="22"/>
      <c r="H31" s="22"/>
      <c r="I31" s="22" t="s">
        <v>52</v>
      </c>
      <c r="J31" s="22"/>
      <c r="K31" s="22">
        <v>0</v>
      </c>
      <c r="L31" s="22">
        <v>75</v>
      </c>
      <c r="M31" s="26">
        <v>70</v>
      </c>
      <c r="N31" s="22">
        <f>M31/L31*100</f>
        <v>93.333333333333329</v>
      </c>
    </row>
    <row r="32" spans="1:14">
      <c r="A32" s="18">
        <v>24</v>
      </c>
      <c r="B32" s="19">
        <v>25</v>
      </c>
      <c r="C32" s="23" t="s">
        <v>53</v>
      </c>
      <c r="D32" s="24"/>
      <c r="E32" s="22"/>
      <c r="F32" s="22"/>
      <c r="G32" s="22"/>
      <c r="H32" s="22"/>
      <c r="I32" s="30" t="s">
        <v>54</v>
      </c>
      <c r="J32" s="31"/>
      <c r="K32" s="22"/>
      <c r="L32" s="22"/>
      <c r="M32" s="26"/>
      <c r="N32" s="22"/>
    </row>
    <row r="33" spans="1:14">
      <c r="A33" s="18">
        <v>25</v>
      </c>
      <c r="B33" s="43">
        <v>26</v>
      </c>
      <c r="C33" s="27" t="s">
        <v>55</v>
      </c>
      <c r="D33" s="28"/>
      <c r="E33" s="22"/>
      <c r="F33" s="22"/>
      <c r="G33" s="22"/>
      <c r="H33" s="22"/>
      <c r="I33" s="27"/>
      <c r="J33" s="28"/>
      <c r="K33" s="22"/>
      <c r="L33" s="22"/>
      <c r="M33" s="26"/>
      <c r="N33" s="22"/>
    </row>
    <row r="34" spans="1:14">
      <c r="A34" s="18">
        <v>26</v>
      </c>
      <c r="B34" s="43">
        <v>27</v>
      </c>
      <c r="C34" s="27" t="s">
        <v>24</v>
      </c>
      <c r="D34" s="28"/>
      <c r="E34" s="22">
        <v>0</v>
      </c>
      <c r="F34" s="22">
        <v>184</v>
      </c>
      <c r="G34" s="22">
        <v>184</v>
      </c>
      <c r="H34" s="22">
        <f>G34/F34*100</f>
        <v>100</v>
      </c>
      <c r="I34" s="50"/>
      <c r="J34" s="51"/>
      <c r="K34" s="21"/>
      <c r="L34" s="22"/>
      <c r="M34" s="26"/>
      <c r="N34" s="22"/>
    </row>
    <row r="35" spans="1:14">
      <c r="A35" s="47">
        <v>27</v>
      </c>
      <c r="B35" s="19">
        <v>28</v>
      </c>
      <c r="C35" s="63" t="s">
        <v>56</v>
      </c>
      <c r="D35" s="64"/>
      <c r="E35" s="22">
        <v>0</v>
      </c>
      <c r="F35" s="22">
        <v>150</v>
      </c>
      <c r="G35" s="22">
        <v>150</v>
      </c>
      <c r="H35" s="22">
        <f>G35/F35*100</f>
        <v>100</v>
      </c>
      <c r="I35" s="27"/>
      <c r="J35" s="28"/>
      <c r="K35" s="22"/>
      <c r="L35" s="22"/>
      <c r="M35" s="26"/>
      <c r="N35" s="22"/>
    </row>
    <row r="36" spans="1:14">
      <c r="A36" s="47">
        <v>28</v>
      </c>
      <c r="B36" s="19">
        <v>29</v>
      </c>
      <c r="C36" s="63" t="s">
        <v>57</v>
      </c>
      <c r="D36" s="64"/>
      <c r="E36" s="22"/>
      <c r="F36" s="22"/>
      <c r="G36" s="22"/>
      <c r="H36" s="22"/>
      <c r="I36" s="27"/>
      <c r="J36" s="28"/>
      <c r="K36" s="22"/>
      <c r="L36" s="22"/>
      <c r="M36" s="26"/>
      <c r="N36" s="22"/>
    </row>
    <row r="37" spans="1:14">
      <c r="A37" s="18">
        <v>29</v>
      </c>
      <c r="B37" s="19">
        <v>30</v>
      </c>
      <c r="C37" s="23" t="s">
        <v>58</v>
      </c>
      <c r="D37" s="24"/>
      <c r="E37" s="22"/>
      <c r="F37" s="22"/>
      <c r="G37" s="22"/>
      <c r="H37" s="22"/>
      <c r="I37" s="41"/>
      <c r="J37" s="42"/>
      <c r="K37" s="22"/>
      <c r="L37" s="22"/>
      <c r="M37" s="26"/>
      <c r="N37" s="22"/>
    </row>
    <row r="38" spans="1:14">
      <c r="A38" s="54">
        <v>30</v>
      </c>
      <c r="B38" s="19">
        <v>31</v>
      </c>
      <c r="C38" s="65" t="s">
        <v>59</v>
      </c>
      <c r="D38" s="66"/>
      <c r="E38" s="60">
        <f>SUM(E29:E37)</f>
        <v>0</v>
      </c>
      <c r="F38" s="60">
        <f>SUM(F29:F37)</f>
        <v>334</v>
      </c>
      <c r="G38" s="60">
        <f>SUM(G29:G37)</f>
        <v>334</v>
      </c>
      <c r="H38" s="22">
        <f>G38/F38*100</f>
        <v>100</v>
      </c>
      <c r="I38" s="67" t="s">
        <v>60</v>
      </c>
      <c r="J38" s="68"/>
      <c r="K38" s="21">
        <f>SUM(K29:K36)</f>
        <v>33942</v>
      </c>
      <c r="L38" s="21">
        <f>SUM(L29:L36)</f>
        <v>47520</v>
      </c>
      <c r="M38" s="21">
        <f>SUM(M29:M36)</f>
        <v>46927</v>
      </c>
      <c r="N38" s="22">
        <f>M38/L38*100</f>
        <v>98.752104377104374</v>
      </c>
    </row>
    <row r="39" spans="1:14">
      <c r="A39" s="18">
        <v>31</v>
      </c>
      <c r="B39" s="19">
        <v>32</v>
      </c>
      <c r="C39" s="57" t="s">
        <v>61</v>
      </c>
      <c r="D39" s="58"/>
      <c r="E39" s="69">
        <f>E26+E38</f>
        <v>379985</v>
      </c>
      <c r="F39" s="69">
        <f>F26+F38</f>
        <v>425914</v>
      </c>
      <c r="G39" s="69">
        <f>G26+G38</f>
        <v>416734</v>
      </c>
      <c r="H39" s="22">
        <f>G39/F39*100</f>
        <v>97.84463530196237</v>
      </c>
      <c r="I39" s="20" t="s">
        <v>62</v>
      </c>
      <c r="J39" s="20"/>
      <c r="K39" s="59">
        <f>K38+K26</f>
        <v>379985</v>
      </c>
      <c r="L39" s="59">
        <f>L38+L26</f>
        <v>425914</v>
      </c>
      <c r="M39" s="59">
        <f>M38+M26</f>
        <v>397554</v>
      </c>
      <c r="N39" s="22">
        <f>M39/L39*100</f>
        <v>93.341378775997029</v>
      </c>
    </row>
    <row r="40" spans="1:14">
      <c r="D40" s="70"/>
      <c r="E40" s="70"/>
      <c r="F40" s="70"/>
      <c r="G40" s="70"/>
      <c r="H40" s="70"/>
      <c r="I40" s="70"/>
      <c r="J40" s="70"/>
      <c r="K40" s="70"/>
      <c r="L40" s="70"/>
      <c r="M40" s="70"/>
    </row>
  </sheetData>
  <mergeCells count="73">
    <mergeCell ref="C37:D37"/>
    <mergeCell ref="I37:J37"/>
    <mergeCell ref="C38:D38"/>
    <mergeCell ref="I38:J38"/>
    <mergeCell ref="C39:D39"/>
    <mergeCell ref="I39:J39"/>
    <mergeCell ref="C34:D34"/>
    <mergeCell ref="I34:J34"/>
    <mergeCell ref="C35:D35"/>
    <mergeCell ref="I35:J35"/>
    <mergeCell ref="C36:D36"/>
    <mergeCell ref="I36:J36"/>
    <mergeCell ref="C29:D29"/>
    <mergeCell ref="I29:J29"/>
    <mergeCell ref="C30:D30"/>
    <mergeCell ref="C31:D31"/>
    <mergeCell ref="C32:D32"/>
    <mergeCell ref="C33:D33"/>
    <mergeCell ref="I33:J33"/>
    <mergeCell ref="C26:D26"/>
    <mergeCell ref="I26:J26"/>
    <mergeCell ref="C27:D27"/>
    <mergeCell ref="I27:J27"/>
    <mergeCell ref="C28:D28"/>
    <mergeCell ref="I28:J28"/>
    <mergeCell ref="C21:D21"/>
    <mergeCell ref="C22:D22"/>
    <mergeCell ref="C23:D23"/>
    <mergeCell ref="C24:D24"/>
    <mergeCell ref="I24:J24"/>
    <mergeCell ref="C25:D25"/>
    <mergeCell ref="I25:J25"/>
    <mergeCell ref="C18:D18"/>
    <mergeCell ref="I18:J18"/>
    <mergeCell ref="C19:D19"/>
    <mergeCell ref="I19:J19"/>
    <mergeCell ref="C20:D20"/>
    <mergeCell ref="I20:J20"/>
    <mergeCell ref="C15:D15"/>
    <mergeCell ref="I15:J15"/>
    <mergeCell ref="C16:D16"/>
    <mergeCell ref="I16:J16"/>
    <mergeCell ref="C17:D17"/>
    <mergeCell ref="I17:J17"/>
    <mergeCell ref="C11:D11"/>
    <mergeCell ref="I11:J11"/>
    <mergeCell ref="C12:D12"/>
    <mergeCell ref="I12:J12"/>
    <mergeCell ref="C14:D14"/>
    <mergeCell ref="I14:J14"/>
    <mergeCell ref="C8:D8"/>
    <mergeCell ref="I8:J8"/>
    <mergeCell ref="C9:D9"/>
    <mergeCell ref="I9:J9"/>
    <mergeCell ref="C10:D10"/>
    <mergeCell ref="I10:J10"/>
    <mergeCell ref="I4:J6"/>
    <mergeCell ref="K4:K6"/>
    <mergeCell ref="L4:L6"/>
    <mergeCell ref="M4:M6"/>
    <mergeCell ref="N4:N6"/>
    <mergeCell ref="C7:D7"/>
    <mergeCell ref="I7:J7"/>
    <mergeCell ref="A1:M1"/>
    <mergeCell ref="A2:M2"/>
    <mergeCell ref="A3:M3"/>
    <mergeCell ref="A4:A6"/>
    <mergeCell ref="B4:B6"/>
    <mergeCell ref="C4:D6"/>
    <mergeCell ref="E4:E6"/>
    <mergeCell ref="F4:F6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1.m_Összevont_KV-iMérleg_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2016-05-23T06:44:17Z</dcterms:created>
  <dcterms:modified xsi:type="dcterms:W3CDTF">2016-05-23T06:46:06Z</dcterms:modified>
</cp:coreProperties>
</file>