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firstSheet="4" activeTab="13"/>
  </bookViews>
  <sheets>
    <sheet name="1.sz. mell." sheetId="1" r:id="rId1"/>
    <sheet name="2.sz.mell" sheetId="2" r:id="rId2"/>
    <sheet name="3.1. sz. mell." sheetId="3" r:id="rId3"/>
    <sheet name="4. sz. mell." sheetId="4" r:id="rId4"/>
    <sheet name="5. sz. mell." sheetId="5" r:id="rId5"/>
    <sheet name="6. sz. mell." sheetId="6" r:id="rId6"/>
    <sheet name="7. sz. mell." sheetId="7" r:id="rId7"/>
    <sheet name="8.sz. mell." sheetId="8" r:id="rId8"/>
    <sheet name="9. sz. mell." sheetId="9" r:id="rId9"/>
    <sheet name="10. sz. mell." sheetId="10" r:id="rId10"/>
    <sheet name="11. sz. mell." sheetId="11" r:id="rId11"/>
    <sheet name="12. sz. mell." sheetId="12" r:id="rId12"/>
    <sheet name="13. sz. mell." sheetId="13" r:id="rId13"/>
    <sheet name="13.1. sz. mell." sheetId="14" r:id="rId14"/>
  </sheets>
  <definedNames>
    <definedName name="_xlnm.Print_Area" localSheetId="0">'1.sz. mell.'!$A$1:$O$78</definedName>
    <definedName name="_xlnm.Print_Area" localSheetId="2">'3.1. sz. mell.'!$A$1:$O$78</definedName>
  </definedNames>
  <calcPr fullCalcOnLoad="1"/>
</workbook>
</file>

<file path=xl/sharedStrings.xml><?xml version="1.0" encoding="utf-8"?>
<sst xmlns="http://schemas.openxmlformats.org/spreadsheetml/2006/main" count="1071" uniqueCount="553">
  <si>
    <t>B E V É T E L E K</t>
  </si>
  <si>
    <t>1.</t>
  </si>
  <si>
    <t>2.</t>
  </si>
  <si>
    <t>3.</t>
  </si>
  <si>
    <t>4.</t>
  </si>
  <si>
    <t>5.</t>
  </si>
  <si>
    <t>6.</t>
  </si>
  <si>
    <t>7.</t>
  </si>
  <si>
    <t>8.</t>
  </si>
  <si>
    <t>K I A D Á S O K</t>
  </si>
  <si>
    <t>Megnevezés</t>
  </si>
  <si>
    <t>Összesen</t>
  </si>
  <si>
    <t>4. sz.melléklet</t>
  </si>
  <si>
    <t>Magánszemélyek kommunális adója</t>
  </si>
  <si>
    <t>Helyi iparűzési adó (állandó jell.)</t>
  </si>
  <si>
    <t>Helyi adók összesen</t>
  </si>
  <si>
    <t>Gépjárműadó (40%)</t>
  </si>
  <si>
    <t>Közhatalmi bevételek összesen</t>
  </si>
  <si>
    <t>Működési célú támogatási bevételek</t>
  </si>
  <si>
    <t>Működés c. tám. bev. összesen</t>
  </si>
  <si>
    <t>5. sz. melléklet</t>
  </si>
  <si>
    <t>6. sz. melléklet</t>
  </si>
  <si>
    <t>Felhalmozási támogatások és átvett pe. összesen.</t>
  </si>
  <si>
    <t>7. sz. melléklet</t>
  </si>
  <si>
    <t>Egyéb működési célú kiadások</t>
  </si>
  <si>
    <t>Egyéb műk. c. kiadások</t>
  </si>
  <si>
    <t>8 sz.melléklet</t>
  </si>
  <si>
    <t>Önkormányzat által folyósított ellátások összesen</t>
  </si>
  <si>
    <t>9. sz. melléklet</t>
  </si>
  <si>
    <t>Felújítások</t>
  </si>
  <si>
    <t>Felújítási cél</t>
  </si>
  <si>
    <t>Felújítások összesen:</t>
  </si>
  <si>
    <t>11. sz. melléklet</t>
  </si>
  <si>
    <t>10. sz. melléklet</t>
  </si>
  <si>
    <t>Beruházások</t>
  </si>
  <si>
    <t>Beruházási cél</t>
  </si>
  <si>
    <t>Pótlék</t>
  </si>
  <si>
    <t>Ezer forintban</t>
  </si>
  <si>
    <t>Pénzmaradvány</t>
  </si>
  <si>
    <t>Felhalmozási c. pályázati tám.</t>
  </si>
  <si>
    <t>1. sz. táblázat</t>
  </si>
  <si>
    <t>Sor-
szám</t>
  </si>
  <si>
    <t>Rovat azonosító</t>
  </si>
  <si>
    <t>Bevételi jogcím</t>
  </si>
  <si>
    <t>2016. évi előirányzat</t>
  </si>
  <si>
    <t>12/2016 (IX.30.) sz. rendelettel módosított előirányzat</t>
  </si>
  <si>
    <t>Javasolt módosítás</t>
  </si>
  <si>
    <t>Módosított előirányzat</t>
  </si>
  <si>
    <t>Testületi anyag által javasolt módosítás</t>
  </si>
  <si>
    <t>B11</t>
  </si>
  <si>
    <t>Önkormányzat működési támogatásai (1.1.+…+.1.6.)</t>
  </si>
  <si>
    <t>1.1.</t>
  </si>
  <si>
    <t>B111</t>
  </si>
  <si>
    <t>Helyi önkormányzatok működésének általános támogatása</t>
  </si>
  <si>
    <t>1.2.</t>
  </si>
  <si>
    <t>B112</t>
  </si>
  <si>
    <t>Önkormányzatok egyes köznevelési feladatainak támogatása</t>
  </si>
  <si>
    <t>1.3.</t>
  </si>
  <si>
    <t>B113</t>
  </si>
  <si>
    <t>Önkormányzatok szociális és gyermekjóléti, étkeztetési feladatainak támogatása</t>
  </si>
  <si>
    <t>1.4.</t>
  </si>
  <si>
    <t>B114</t>
  </si>
  <si>
    <t>Önkormányzatok kulturális feladatainak támogatása</t>
  </si>
  <si>
    <t>1.5.</t>
  </si>
  <si>
    <t>B115</t>
  </si>
  <si>
    <t xml:space="preserve">Működési célú kvi támogatások és kiegészítő támogatások </t>
  </si>
  <si>
    <t>1.6.</t>
  </si>
  <si>
    <t>B116</t>
  </si>
  <si>
    <t>Elszámolásból származó bevételek</t>
  </si>
  <si>
    <t>Működési célú támogatások államháztartáson belülről (2.1.+…+.2.5.)</t>
  </si>
  <si>
    <t>2.1.</t>
  </si>
  <si>
    <t>B12</t>
  </si>
  <si>
    <t>Elvonások és befizetések bevételei</t>
  </si>
  <si>
    <t>2.2.</t>
  </si>
  <si>
    <t>B13</t>
  </si>
  <si>
    <t xml:space="preserve">Működési célú garancia- és kezességvállalásból megtérülések </t>
  </si>
  <si>
    <t>2.3.</t>
  </si>
  <si>
    <t>B14</t>
  </si>
  <si>
    <t xml:space="preserve">Működési célú visszatérítendő támogatások, kölcsönök visszatérülése </t>
  </si>
  <si>
    <t>2.4.</t>
  </si>
  <si>
    <t>B15</t>
  </si>
  <si>
    <t>Működési célú visszatérítendő támogatások, kölcsönök igénybevétele</t>
  </si>
  <si>
    <t>2.5.</t>
  </si>
  <si>
    <t>B16</t>
  </si>
  <si>
    <t xml:space="preserve">Egyéb működési célú támogatások bevételei </t>
  </si>
  <si>
    <t>B2</t>
  </si>
  <si>
    <t>Felhalmozási célú támogatások államháztartáson belülről (3.1.+…+3.5.)</t>
  </si>
  <si>
    <t>3.1.</t>
  </si>
  <si>
    <t>B21</t>
  </si>
  <si>
    <t>Felhalmozási célú önkormányzati támogatások</t>
  </si>
  <si>
    <t>3.2.</t>
  </si>
  <si>
    <t>B22</t>
  </si>
  <si>
    <t>Felhalmozási célú garancia- és kezességvállalásból megtérülések</t>
  </si>
  <si>
    <t>3.3.</t>
  </si>
  <si>
    <t>B23</t>
  </si>
  <si>
    <t>Felhalmozási célú visszatérítendő támogatások, kölcsönök visszatérülése</t>
  </si>
  <si>
    <t>3.4.</t>
  </si>
  <si>
    <t>B24</t>
  </si>
  <si>
    <t>Felhalmozási célú visszatérítendő támogatások, kölcsönök igénybevétele</t>
  </si>
  <si>
    <t>3.5.</t>
  </si>
  <si>
    <t>B25</t>
  </si>
  <si>
    <t>Egyéb felhalmozási célú támogatások bevételei</t>
  </si>
  <si>
    <t xml:space="preserve">4. </t>
  </si>
  <si>
    <t>B3</t>
  </si>
  <si>
    <t>Közhatalmi bevételek (4.1.+…4.7.)</t>
  </si>
  <si>
    <t>4.1</t>
  </si>
  <si>
    <t>B34</t>
  </si>
  <si>
    <t xml:space="preserve">Vagyoni tipusú adók  </t>
  </si>
  <si>
    <t>4.2</t>
  </si>
  <si>
    <t>B31</t>
  </si>
  <si>
    <t>Jövedelemadók</t>
  </si>
  <si>
    <t>4.3</t>
  </si>
  <si>
    <t>B351</t>
  </si>
  <si>
    <t xml:space="preserve">Értékesítési és forgalmi adók  </t>
  </si>
  <si>
    <t>4.4</t>
  </si>
  <si>
    <t>B352</t>
  </si>
  <si>
    <t xml:space="preserve">Fogyasztási adók  </t>
  </si>
  <si>
    <t>4.5</t>
  </si>
  <si>
    <t>B354</t>
  </si>
  <si>
    <t xml:space="preserve">Gépjárműadók </t>
  </si>
  <si>
    <t>4.6</t>
  </si>
  <si>
    <t>B355</t>
  </si>
  <si>
    <t xml:space="preserve">Egyéb áruhasználati és szolgáltatási adók </t>
  </si>
  <si>
    <t>4.7</t>
  </si>
  <si>
    <t>B36</t>
  </si>
  <si>
    <t xml:space="preserve">Egyéb közhatalmi bevételek  </t>
  </si>
  <si>
    <t>B4</t>
  </si>
  <si>
    <t>Működési bevételek (5.1.+…+ 5.10.)</t>
  </si>
  <si>
    <t>5.1.</t>
  </si>
  <si>
    <t>B401</t>
  </si>
  <si>
    <t>Készletértékesítés ellenértéke</t>
  </si>
  <si>
    <t>5.2.</t>
  </si>
  <si>
    <t>B402</t>
  </si>
  <si>
    <t>Szolgáltatások ellenértéke</t>
  </si>
  <si>
    <t>5.3.</t>
  </si>
  <si>
    <t>B403</t>
  </si>
  <si>
    <t>Közvetített szolgáltatások értéke</t>
  </si>
  <si>
    <t>5.4.</t>
  </si>
  <si>
    <t>B404</t>
  </si>
  <si>
    <t>Tulajdonosi bevételek</t>
  </si>
  <si>
    <t>5.5.</t>
  </si>
  <si>
    <t>B405</t>
  </si>
  <si>
    <t>Ellátási díjak</t>
  </si>
  <si>
    <t>5.6.</t>
  </si>
  <si>
    <t>B406</t>
  </si>
  <si>
    <t xml:space="preserve">Kiszámlázott általános forgalmi adó </t>
  </si>
  <si>
    <t>5.7.</t>
  </si>
  <si>
    <t>B407</t>
  </si>
  <si>
    <t>Általános forgalmi adó visszatérítése</t>
  </si>
  <si>
    <t>5.8.</t>
  </si>
  <si>
    <t>B408</t>
  </si>
  <si>
    <t>Kamatbevételek</t>
  </si>
  <si>
    <t>5.9.</t>
  </si>
  <si>
    <t>B409</t>
  </si>
  <si>
    <t>Biztosító által fizetett kártérítés</t>
  </si>
  <si>
    <t>5.10.</t>
  </si>
  <si>
    <t>B410</t>
  </si>
  <si>
    <t>Egyéb működési bevételek</t>
  </si>
  <si>
    <t>B5</t>
  </si>
  <si>
    <t>Felhalmozási bevételek (6.1.+…+6.5.)</t>
  </si>
  <si>
    <t>6.1.</t>
  </si>
  <si>
    <t>B51</t>
  </si>
  <si>
    <t>Immateriális javak értékesítése</t>
  </si>
  <si>
    <t>6.2.</t>
  </si>
  <si>
    <t>B52</t>
  </si>
  <si>
    <t>Ingatlanok értékesítése</t>
  </si>
  <si>
    <t>6.3.</t>
  </si>
  <si>
    <t>B53</t>
  </si>
  <si>
    <t>Egyéb tárgyi eszközök értékesítése</t>
  </si>
  <si>
    <t>6.4.</t>
  </si>
  <si>
    <t>B54</t>
  </si>
  <si>
    <t>Részesedések értékesítése</t>
  </si>
  <si>
    <t>6.5.</t>
  </si>
  <si>
    <t>B55</t>
  </si>
  <si>
    <t>Részesedések megszűnéséhez kapcsolódó bevételek</t>
  </si>
  <si>
    <t xml:space="preserve">7. </t>
  </si>
  <si>
    <t>B6</t>
  </si>
  <si>
    <t>Működési célú átvett pénzeszközök (7.1. + … + 7.3.)</t>
  </si>
  <si>
    <t>7.1</t>
  </si>
  <si>
    <t>B61</t>
  </si>
  <si>
    <t>Működési célú garancia- és kezességvállalásból származó megtérülések ÁH kívülről</t>
  </si>
  <si>
    <t>7.2</t>
  </si>
  <si>
    <t>B62</t>
  </si>
  <si>
    <t>Működési célú visszatérítendő támogatások, kölcsönök visszatérülése az Európai Uniótól</t>
  </si>
  <si>
    <t>7.3</t>
  </si>
  <si>
    <t>B63</t>
  </si>
  <si>
    <t>Működési célú v.tér. tám., kölcsönök vtér.kormányoktól és más nemzetközi szervezetektől</t>
  </si>
  <si>
    <t>7.4</t>
  </si>
  <si>
    <t>B64</t>
  </si>
  <si>
    <t>Működési célú visszatérítendő támogatások, kölcsönök visszatérülése ÁH kívülről</t>
  </si>
  <si>
    <t>7.5</t>
  </si>
  <si>
    <t>B65</t>
  </si>
  <si>
    <t>Egyéb működési célú átvett pénzeszközök</t>
  </si>
  <si>
    <t>B7</t>
  </si>
  <si>
    <t>Felhalmozási célú átvett pénzeszközök (8.1.+8.2.+8.3.)</t>
  </si>
  <si>
    <t>8.1</t>
  </si>
  <si>
    <t>B71</t>
  </si>
  <si>
    <t>Felhalmozási célú garancia- és kezességvállalásból származó megtérülések ÁH kívülről</t>
  </si>
  <si>
    <t>8.2</t>
  </si>
  <si>
    <t>B72</t>
  </si>
  <si>
    <t>Felhalmozási célú visszatérítendő támogatások, kölcsönök visszatérülése az Európai Uniótól</t>
  </si>
  <si>
    <t>8.3</t>
  </si>
  <si>
    <t>B73</t>
  </si>
  <si>
    <t>Felhalmozási célú v.tér.tám., kölcsönök v.tér. kormányoktól és más nemzetközi szervezetektől</t>
  </si>
  <si>
    <t>8.4</t>
  </si>
  <si>
    <t>B74</t>
  </si>
  <si>
    <t>Felhalmozási célú visszatérítendő támogatások, kölcsönök visszatérülése ÁH kívülről</t>
  </si>
  <si>
    <t>8.5</t>
  </si>
  <si>
    <t>B75</t>
  </si>
  <si>
    <t>Egyéb felhalmozási célú átvett pénzeszközök</t>
  </si>
  <si>
    <t>9.</t>
  </si>
  <si>
    <t>KÖLTSÉGVETÉSI BEVÉTELEK ÖSSZESEN: (1+…+8)</t>
  </si>
  <si>
    <t xml:space="preserve">   10.</t>
  </si>
  <si>
    <t>B81</t>
  </si>
  <si>
    <t>Hitel-, kölcsönfelvétel államháztartáson kívülről  (10.1.+10.3.)</t>
  </si>
  <si>
    <t>10.1.</t>
  </si>
  <si>
    <t>B8111</t>
  </si>
  <si>
    <t>Hosszú lejáratú  hitelek, kölcsönök felvétele</t>
  </si>
  <si>
    <t>10.2.</t>
  </si>
  <si>
    <t>B8112</t>
  </si>
  <si>
    <t>Likviditási célú  hitelek, kölcsönök felvétele pénzügyi vállalkozástól</t>
  </si>
  <si>
    <t>10.3.</t>
  </si>
  <si>
    <t>B8113</t>
  </si>
  <si>
    <t xml:space="preserve">    Rövid lejáratú  hitelek, kölcsönök felvétele</t>
  </si>
  <si>
    <t xml:space="preserve">   11.</t>
  </si>
  <si>
    <t>B812</t>
  </si>
  <si>
    <t>Belföldi értékpapírok bevételei (11.1. +…+ 11.4.)</t>
  </si>
  <si>
    <t>11.1.</t>
  </si>
  <si>
    <t>B8121</t>
  </si>
  <si>
    <t xml:space="preserve">Forgatási célú belföldi értékpapírok beváltása, értékesítése </t>
  </si>
  <si>
    <t>11.2.</t>
  </si>
  <si>
    <t>B8122</t>
  </si>
  <si>
    <t>Éven belüli lejáratú belföldi értékpapírok kibocsátása</t>
  </si>
  <si>
    <t>11.3.</t>
  </si>
  <si>
    <t>B8123</t>
  </si>
  <si>
    <t>Befektetési célú belföldi értékpapírok beváltása, értékesítése</t>
  </si>
  <si>
    <t>11.4.</t>
  </si>
  <si>
    <t>B8124</t>
  </si>
  <si>
    <t>Éven túli lejáratú belföldi értékpapírok kibocsátása</t>
  </si>
  <si>
    <t xml:space="preserve">    12.</t>
  </si>
  <si>
    <t>B813</t>
  </si>
  <si>
    <t>Maradvány igénybevétele (12.1. + 12.2.)</t>
  </si>
  <si>
    <t>12.1.</t>
  </si>
  <si>
    <t>B8131</t>
  </si>
  <si>
    <t>Előző év költségvetési maradványának igénybevétele</t>
  </si>
  <si>
    <t>12.2.</t>
  </si>
  <si>
    <t>B8132</t>
  </si>
  <si>
    <t>Előző év vállalkozási maradványának igénybevétele</t>
  </si>
  <si>
    <t xml:space="preserve">    13.</t>
  </si>
  <si>
    <t>Belföldi finanszírozás bevételei (13.1. + … + 13.5.)</t>
  </si>
  <si>
    <t>13.1</t>
  </si>
  <si>
    <t>B814</t>
  </si>
  <si>
    <t>Államháztartáson belüli megelőlegezések</t>
  </si>
  <si>
    <t>13.2</t>
  </si>
  <si>
    <t>B815</t>
  </si>
  <si>
    <t>Államháztartáson belüli megelőlegezések törlesztése</t>
  </si>
  <si>
    <t>13.3</t>
  </si>
  <si>
    <t>B17</t>
  </si>
  <si>
    <t xml:space="preserve">Lekötött bankbetétek megszüntetése </t>
  </si>
  <si>
    <t>13.4</t>
  </si>
  <si>
    <t>B8191</t>
  </si>
  <si>
    <t>Hosszú lejáratú tulajdonosi kölcsönök bevételei</t>
  </si>
  <si>
    <t>13.5</t>
  </si>
  <si>
    <t>B8192</t>
  </si>
  <si>
    <t>Rövid lejáratú tulajdonosi kölcsönök bevételei</t>
  </si>
  <si>
    <t xml:space="preserve">    14.</t>
  </si>
  <si>
    <t>B82</t>
  </si>
  <si>
    <t>Külföldi finanszírozás bevételei (14.1.+…14.5.)</t>
  </si>
  <si>
    <t xml:space="preserve">    14.1</t>
  </si>
  <si>
    <t>B821</t>
  </si>
  <si>
    <t>Forgatási célú külföldi értékpapírok beváltása, értékesítése (B821)</t>
  </si>
  <si>
    <t xml:space="preserve">    14.2</t>
  </si>
  <si>
    <t>B822</t>
  </si>
  <si>
    <t>Befektetési célú külföldi értékpapírok beváltása, értékesítése (B822)</t>
  </si>
  <si>
    <t xml:space="preserve">    14.3</t>
  </si>
  <si>
    <t>B823</t>
  </si>
  <si>
    <t>Külföldi értékpapírok kibocsátása (B823)</t>
  </si>
  <si>
    <t xml:space="preserve">    14.4</t>
  </si>
  <si>
    <t>B824</t>
  </si>
  <si>
    <t>Hitelek, kölcsönök felvétele külföldi kormányoktól és nemzetközi szervezetektől (B824)</t>
  </si>
  <si>
    <t xml:space="preserve">    14.5</t>
  </si>
  <si>
    <t>B825</t>
  </si>
  <si>
    <t>Hitelek, kölcsönök felvétele külföldi pénzintézetektől (B825)</t>
  </si>
  <si>
    <t xml:space="preserve">    15.</t>
  </si>
  <si>
    <t>B83</t>
  </si>
  <si>
    <t>Adóssághoz nem kapcsolódó származékos ügyletek bevételei</t>
  </si>
  <si>
    <t xml:space="preserve">    16.</t>
  </si>
  <si>
    <t>B8</t>
  </si>
  <si>
    <t>FINANSZÍROZÁSI BEVÉTELEK ÖSSZESEN: (10. + … +15.)</t>
  </si>
  <si>
    <t xml:space="preserve">    17.</t>
  </si>
  <si>
    <t>KÖLTSÉGVETÉSI ÉS FINANSZÍROZÁSI BEVÉTELEK ÖSSZESEN: (9+16)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</si>
  <si>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</si>
  <si>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</si>
  <si>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</si>
  <si>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K1</t>
  </si>
  <si>
    <t>Személyi  juttatások</t>
  </si>
  <si>
    <t>K2</t>
  </si>
  <si>
    <t>Munkaadókat terhelő járulékok és szociális hozzájárulási adó</t>
  </si>
  <si>
    <t>K3</t>
  </si>
  <si>
    <t>Dologi  kiadások</t>
  </si>
  <si>
    <t>K4</t>
  </si>
  <si>
    <t>Ellátottak pénzbeli juttatásai</t>
  </si>
  <si>
    <t>1.5</t>
  </si>
  <si>
    <t>K5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</si>
  <si>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</si>
  <si>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K6</t>
  </si>
  <si>
    <t>2.1.-ből EU-s forrásból megvalósuló beruházás</t>
  </si>
  <si>
    <t>K7</t>
  </si>
  <si>
    <t>2.3.-ból EU-s forrásból megvalósuló felújítás</t>
  </si>
  <si>
    <t>K8</t>
  </si>
  <si>
    <t>Egyéb felhalmozási kiadások</t>
  </si>
  <si>
    <t>K512</t>
  </si>
  <si>
    <t>Tartalékok (3.1.+3.2.)</t>
  </si>
  <si>
    <t>Általános tartalék</t>
  </si>
  <si>
    <t>Egyéb céltartalék</t>
  </si>
  <si>
    <t>Pályázati céltartalék</t>
  </si>
  <si>
    <t>KÖLTSÉGVETÉSI KIADÁSOK ÖSSZESEN (1+2+3)</t>
  </si>
  <si>
    <t>Hitel-, kölcsöntörlesztés államháztartáson kívülre (5.1. + … + 5.3.)</t>
  </si>
  <si>
    <t>K9111</t>
  </si>
  <si>
    <t xml:space="preserve">   Hosszú lejáratú hitelek, kölcsönök törlesztése</t>
  </si>
  <si>
    <t>K9112</t>
  </si>
  <si>
    <t xml:space="preserve">   Likviditási célú hitelek, kölcsönök törlesztése pénzügyi vállalkozásnak</t>
  </si>
  <si>
    <t>K9113</t>
  </si>
  <si>
    <t xml:space="preserve">   Rövid lejáratú hitelek, kölcsönök törlesztése</t>
  </si>
  <si>
    <t>K912</t>
  </si>
  <si>
    <t>Belföldi értékpapírok kiadásai (6.1. + … + 6.4.)</t>
  </si>
  <si>
    <t>K9121</t>
  </si>
  <si>
    <t xml:space="preserve">   Forgatási célú belföldi értékpapírok vásárlása</t>
  </si>
  <si>
    <t>K9122</t>
  </si>
  <si>
    <t xml:space="preserve">   Forgatási célú belföldi értékpapírok beváltása</t>
  </si>
  <si>
    <t>K9123</t>
  </si>
  <si>
    <t xml:space="preserve">   Befektetési célú belföldi értékpapírok vásárlása</t>
  </si>
  <si>
    <t>K9124</t>
  </si>
  <si>
    <t xml:space="preserve">   Befektetési célú belföldi értékpapírok beváltása</t>
  </si>
  <si>
    <t>Belföldi finanszírozás kiadásai (7.1. + … + 7.4.)</t>
  </si>
  <si>
    <t>7.1.</t>
  </si>
  <si>
    <t>K913</t>
  </si>
  <si>
    <t>Államháztartáson belüli megelőlegezések folyósítása</t>
  </si>
  <si>
    <t>7.2.</t>
  </si>
  <si>
    <t>K914</t>
  </si>
  <si>
    <t>Államháztartáson belüli megelőlegezések visszafizetése</t>
  </si>
  <si>
    <t>7.3.</t>
  </si>
  <si>
    <t>K915</t>
  </si>
  <si>
    <t>Központi, irányítószervi támogatás folyósítása</t>
  </si>
  <si>
    <t>7.4.</t>
  </si>
  <si>
    <t>K916</t>
  </si>
  <si>
    <t xml:space="preserve"> Pénzeszközök betétként elhelyezése </t>
  </si>
  <si>
    <t>7.5.</t>
  </si>
  <si>
    <t>K917</t>
  </si>
  <si>
    <t xml:space="preserve"> Pénzügyi lízing kiadásai</t>
  </si>
  <si>
    <t>K92</t>
  </si>
  <si>
    <t>Külföldi finanszírozás kiadásai (6.1. + … + 6.4.)</t>
  </si>
  <si>
    <t>8.1.</t>
  </si>
  <si>
    <t>K921</t>
  </si>
  <si>
    <t xml:space="preserve"> Forgatási célú külföldi értékpapírok vásárlása</t>
  </si>
  <si>
    <t>8.2.</t>
  </si>
  <si>
    <t>K922</t>
  </si>
  <si>
    <t xml:space="preserve"> Befektetési célú külföldi értékpapírok beváltása</t>
  </si>
  <si>
    <t>8.3.</t>
  </si>
  <si>
    <t>K923</t>
  </si>
  <si>
    <t xml:space="preserve"> Külföldi értékpapírok beváltása</t>
  </si>
  <si>
    <t>8.4.</t>
  </si>
  <si>
    <t>K924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</si>
  <si>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</si>
  <si>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</si>
  <si>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</si>
  <si>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</si>
  <si>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Eredeti előirányzat</t>
  </si>
  <si>
    <t>Teljesítés</t>
  </si>
  <si>
    <t/>
  </si>
  <si>
    <t>Egyéb önkormányzati feladatok támogatása</t>
  </si>
  <si>
    <t>Egyéb önkormányzati feladatok támogatása - beszámítás után</t>
  </si>
  <si>
    <t>Lakott külterülettel kapcsolatos feladatok támogatása</t>
  </si>
  <si>
    <t>Lakott külterülettel kapcsolatos feladatok támogatása - beszámítás után</t>
  </si>
  <si>
    <t>Üdülőhelyi feladatok támogatása</t>
  </si>
  <si>
    <t>Üdülőhelyi feladatok támogatása - beszámítás után</t>
  </si>
  <si>
    <t>A települési önkormányzatok működésének támogatása beszámítás és kiegészítés után</t>
  </si>
  <si>
    <t>I.1. jogcímekhez kapcsolódó kiegészítés</t>
  </si>
  <si>
    <t>Nem közművel összegyűjtött háztartási szennyvíz ártalmatlanítása</t>
  </si>
  <si>
    <t>Határátkelőhelyek fenntartásának támogatása</t>
  </si>
  <si>
    <t>A helyi önkormányzatok működésének általános támogatása összesen</t>
  </si>
  <si>
    <t>A települési önkormányzatok egyes köznevelési feladatainak támogatása</t>
  </si>
  <si>
    <t>A települési önkormányzatok szociális feladatainak egyéb támogatása</t>
  </si>
  <si>
    <t>A települési önkormányzatok szociális, gyermekjóléti és gyermekétkeztetési feladatainak támogatása</t>
  </si>
  <si>
    <t>A települési önkormányzatok kulturális feladatainak támogatása</t>
  </si>
  <si>
    <t>Egyéb pénzügyi műveletek bevételei</t>
  </si>
  <si>
    <t>B816</t>
  </si>
  <si>
    <t>Központi, irányító szervi támogatás</t>
  </si>
  <si>
    <t xml:space="preserve"> forintban</t>
  </si>
  <si>
    <t xml:space="preserve">Ebből: Elkülönített állami pénz. </t>
  </si>
  <si>
    <t>Ebből: Helyi önk.és költségvetési szervei</t>
  </si>
  <si>
    <t>forintban</t>
  </si>
  <si>
    <t>Családi támogatások (természetbeni Erzsébet ut.)</t>
  </si>
  <si>
    <t>Települési támogatás (rendelet alapján)</t>
  </si>
  <si>
    <t>(Település arculati kézikönyv)</t>
  </si>
  <si>
    <t>engedélyezett álláshelyei</t>
  </si>
  <si>
    <t xml:space="preserve">Megnevezés </t>
  </si>
  <si>
    <t>Engedélyezett létszám</t>
  </si>
  <si>
    <t>Kötelező</t>
  </si>
  <si>
    <t>Önként vállalt</t>
  </si>
  <si>
    <t>Közfoglalkoztatott</t>
  </si>
  <si>
    <t>Államigazg.</t>
  </si>
  <si>
    <t>A 2016. évről áthúzódó bérkompenzáció támogatása</t>
  </si>
  <si>
    <t xml:space="preserve">Györe Község Önkormányzat </t>
  </si>
  <si>
    <t>Ebből: központi kezelésű előirányzatok</t>
  </si>
  <si>
    <t>Györe Község Önkormányzata</t>
  </si>
  <si>
    <t>Előző időszak</t>
  </si>
  <si>
    <t>Tárgyi időszak</t>
  </si>
  <si>
    <t>A/I/1 Vagyoni értékű jogok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</si>
  <si>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</si>
  <si>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</si>
  <si>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</si>
  <si>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</si>
  <si>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</si>
  <si>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</si>
  <si>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</si>
  <si>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</si>
  <si>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</si>
  <si>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</si>
  <si>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</si>
  <si>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B/II/2 Forgatási célú hitelviszonyt megtestesítő értékpapírok (&gt;=B/II/2a+…+B/II/2e)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</si>
  <si>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</si>
  <si>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</si>
  <si>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</si>
  <si>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</si>
  <si>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</si>
  <si>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</si>
  <si>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</si>
  <si>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</si>
  <si>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 Költségvetési évben esedékes követelések (=D/I/1+…+D/I/8)</t>
  </si>
  <si>
    <t>D) KÖVETELÉSEK  (=D/I+D/II+D/III)</t>
  </si>
  <si>
    <t>ESZKÖZÖK ÖSSZESEN (=A+B+C+D+E+F)</t>
  </si>
  <si>
    <t>G/I  Nemzeti vagyon induláskori értéke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</si>
  <si>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</si>
  <si>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</si>
  <si>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</si>
  <si>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</si>
  <si>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</si>
  <si>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</si>
  <si>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</si>
  <si>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</si>
  <si>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FORRÁSOK ÖSSZESEN (=G+H+I+J)</t>
  </si>
  <si>
    <t xml:space="preserve">Vagyonkimutatás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</si>
  <si>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</si>
  <si>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</si>
  <si>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</si>
  <si>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</si>
  <si>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</si>
  <si>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</si>
  <si>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</si>
  <si>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</si>
  <si>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</si>
  <si>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</si>
  <si>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</si>
  <si>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</si>
  <si>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</si>
  <si>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</si>
  <si>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</si>
  <si>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</si>
  <si>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</si>
  <si>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</si>
  <si>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</si>
  <si>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</si>
  <si>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</si>
  <si>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</si>
  <si>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</si>
  <si>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</si>
  <si>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</si>
  <si>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</si>
  <si>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</si>
  <si>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</si>
  <si>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Györe Község Önkormányzata 2018</t>
  </si>
  <si>
    <t>Központi támogatás 2018.</t>
  </si>
  <si>
    <t>Jogcím megnevezése</t>
  </si>
  <si>
    <t>elszámolás felmérés szerinti Ft</t>
  </si>
  <si>
    <t>Eltérés</t>
  </si>
  <si>
    <t>Támogatás összesen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</si>
  <si>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</si>
  <si>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</si>
  <si>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</si>
  <si>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</si>
  <si>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</si>
  <si>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</si>
  <si>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</si>
  <si>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</si>
  <si>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</si>
  <si>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Beszámítás</t>
  </si>
  <si>
    <t>Nem teljesült beszámítás/szolidaritási hozzájárulás alapja</t>
  </si>
  <si>
    <t>Szolidaritási hozzájárulás</t>
  </si>
  <si>
    <t>Polgármesteri illetmény támogatása</t>
  </si>
  <si>
    <t>Óvodapedagógusok elismert létszáma</t>
  </si>
  <si>
    <t>pedagógus szakképzettséggel nem rendelkező, óvodapedagógusok nevelő munkáját közvetlenül segítők száma a Köznev. tv. 2. melléklete szerint</t>
  </si>
  <si>
    <t>pedagógus szakképzettséggel rendelkező, óvodapedagógusok nevelő munkáját közvetlenül segítők száma a Köznev. tv. 2. melléklete szerint</t>
  </si>
  <si>
    <t>Óvoda napi nyitvatartási ideje eléri a nyolc órát</t>
  </si>
  <si>
    <t>Óvoda napi nyitvatartási ideje nem éri el a nyolc órát, de eléri a hat órát</t>
  </si>
  <si>
    <t xml:space="preserve">8 hónap </t>
  </si>
  <si>
    <t>4 hónap</t>
  </si>
  <si>
    <t>Alapfokozatú végzettségű pedagógus II. kategóriába sorolt óvodapedagógusok kiegészítő támogatása, akik a minősítést 2016. december 31-éig szerezték meg</t>
  </si>
  <si>
    <t>Alapfokozatú végzettségű pedagógus II. kategóriába sorolt óvodapedagógusok kiegészítő támogatása, akik a minősítést 2018. január 1-jei átsorolássalszerezték meg</t>
  </si>
  <si>
    <t>Alapfokozatú végzettségű mesterpedagógus kategóriába sorolt óvodapedagógusok kiegészítő támogatása, akik a minősítést 2016. december 31-éig szerezték meg</t>
  </si>
  <si>
    <t>Alapfokozatú végzettségű mesterpedagógus kategóriába sorolt óvodapedagógusok kiegészítő támogatása, akik a minősítést 2018. január 1-jei átsorolássalszerezték meg</t>
  </si>
  <si>
    <t>Mesterfokozatú végzettségű pedagógus II. kategóriába sorolt óvodapedagógusok kiegészítő támogatása, akik a minősítést 2016. december 31-éig szerezték meg</t>
  </si>
  <si>
    <t>Mesterfokozatú végzettségű pedagógus II. kategóriába sorolt óvodapedagógusok kiegészítő támogatása, akik a minősítést 2018. január 1-jei átsorolássalszerezték meg</t>
  </si>
  <si>
    <t>Mesterfokozatú végzettségű mesterpedagógus kategóriába sorolt óvodapedagógusok kiegészítő támogatása, akik a minősítést 2016. december 31-éig szerezték meg</t>
  </si>
  <si>
    <t>Mesterfokozatú végzettségű mesterpedagógus kategóriába sorolt óvodapedagógusok kiegészítő támogatása, akik a minősítést 2018. január 1-jei átsorolássalszerezték meg</t>
  </si>
  <si>
    <t>A finanszírozás szempontjából elismert dolgozók bértámogatása</t>
  </si>
  <si>
    <t>Gyermekétkeztetés üzemeltetési támogatása</t>
  </si>
  <si>
    <t>A rászoruló gyermekek szünidei étkeztetésének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</si>
  <si>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</si>
  <si>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</si>
  <si>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</si>
  <si>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A települési önkormányzatok működésének támogatása beszámítás és kiegészítés után (11.c űrlap 01. sor 6. oszlop)</t>
  </si>
  <si>
    <t>Nem közművel összegyűjtött háztartási szennyvíz ártalmatlanítása (11.c űrlap 02. sor 6. oszlop)</t>
  </si>
  <si>
    <t>Határátkelőhelyek fenntartásának támogatása (11.c űrlap 03. sor 6. oszlop)</t>
  </si>
  <si>
    <t>II. A települési önkormányzatok egyes köznevelési feladatainak támogatása (11.c űrlap 05. sor 6. oszlop)</t>
  </si>
  <si>
    <t>III.3. Egyes szociális és gyermekjóléti feladatok támogatása (11.c űrlap 06. sor 6. oszlop)</t>
  </si>
  <si>
    <t>III. 4. A települési önkormányzatok által biztosított egyes szociális szakosított ellátások, valamint a gyermekek átmeneti gondozásával kapcsolatos feladatok támogatása (11.c űrlap 7. sor 6. oszlop)</t>
  </si>
  <si>
    <t>III.5. Intézményi gyermekétkeztetés támogatása (11.c űrlap 8. sor 6. oszlop)</t>
  </si>
  <si>
    <t>III.6. A rászoruló gyermekek intézményen kívüli szünidei étkeztetésének támogatása (11.c űrlap 9. sor 6. oszlop)</t>
  </si>
  <si>
    <t>Györei Kútvölgy Óvoda</t>
  </si>
  <si>
    <t>Közhatalmi bevételek alakulása 2018-ban</t>
  </si>
  <si>
    <t>2018 eredeti 
előirányzat</t>
  </si>
  <si>
    <t>2018 módosított előirányzat</t>
  </si>
  <si>
    <t>2018 évi 
teljesítés</t>
  </si>
  <si>
    <t>Működési célú támogatások és átvett pénzeszközök 2018-ban</t>
  </si>
  <si>
    <t>2018 évi eredeti előirányzat</t>
  </si>
  <si>
    <t>2018 évi  mód. előirányzat</t>
  </si>
  <si>
    <t>2018 évi teljesítés</t>
  </si>
  <si>
    <t>Felhalmozási célú támogatások és átvett pénzeszközök alakulása 2018-ban</t>
  </si>
  <si>
    <t>2018 évi mód. előirányzat</t>
  </si>
  <si>
    <t>Ebből: Konyha felújítására</t>
  </si>
  <si>
    <t>Egyéb működési célú kiadások alakulása 2018-ban</t>
  </si>
  <si>
    <t>Helyi önkormányzatok előző évi elszámolásából
származó kiadások</t>
  </si>
  <si>
    <t>Működési célú visszatérítendő támogatások ÁHT-n belülre</t>
  </si>
  <si>
    <t>Egyéb működési célú támogatások civil szervezeteknek</t>
  </si>
  <si>
    <t>Ellátottak pénzbeni juttatásainak alakulása 2018-ban</t>
  </si>
  <si>
    <t>Felújítások 2018-ban</t>
  </si>
  <si>
    <t>Polg.hiv. épületének felújítása</t>
  </si>
  <si>
    <t xml:space="preserve">2018. évi </t>
  </si>
  <si>
    <t>2018 évi erdeti ei.</t>
  </si>
  <si>
    <t>Ingatlanok beszerzése, létesítése</t>
  </si>
  <si>
    <t xml:space="preserve">Immateriális javak beszerzése, létesítése </t>
  </si>
  <si>
    <t>Meglévő részesedések növeléséhez kapcsolódó
kiadások</t>
  </si>
  <si>
    <t>Beruházási célú előzetesen felszámított ÁFA</t>
  </si>
  <si>
    <t xml:space="preserve">Györe Község Önkormányzata 2018. évi </t>
  </si>
  <si>
    <t>Kútvölgy Óvoda</t>
  </si>
  <si>
    <t>C/III/2 Kincstárban vezetett forinszámlák</t>
  </si>
  <si>
    <t>D/I3 Költségvetési évben esedékes követelések közhatalmi bevételre</t>
  </si>
  <si>
    <t xml:space="preserve">H/II Költségvetési évben esedékes kötelezettségek </t>
  </si>
  <si>
    <t>Passzív időbeli elhatárolások</t>
  </si>
  <si>
    <t>Előző időszak 2017</t>
  </si>
  <si>
    <t>Tárgyi időszak 2018</t>
  </si>
  <si>
    <t>Költségvetési évben esedékes kötelezettségek személyi juttatásokra</t>
  </si>
</sst>
</file>

<file path=xl/styles.xml><?xml version="1.0" encoding="utf-8"?>
<styleSheet xmlns="http://schemas.openxmlformats.org/spreadsheetml/2006/main">
  <numFmts count="6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0.0000"/>
    <numFmt numFmtId="216" formatCode="0.0%"/>
    <numFmt numFmtId="217" formatCode="#,##0;[Red]#,##0"/>
    <numFmt numFmtId="218" formatCode="#,##0_ ;\-#,##0\ "/>
    <numFmt numFmtId="219" formatCode="#,###"/>
  </numFmts>
  <fonts count="54">
    <font>
      <sz val="10"/>
      <name val="Times New Roman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4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0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 CE"/>
      <family val="0"/>
    </font>
    <font>
      <b/>
      <sz val="12"/>
      <name val="Arial"/>
      <family val="2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58" applyFill="1" applyProtection="1">
      <alignment/>
      <protection/>
    </xf>
    <xf numFmtId="0" fontId="1" fillId="0" borderId="15" xfId="56" applyFont="1" applyFill="1" applyBorder="1" applyAlignment="1" applyProtection="1">
      <alignment horizontal="right" vertical="center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/>
    </xf>
    <xf numFmtId="0" fontId="3" fillId="0" borderId="20" xfId="58" applyFont="1" applyFill="1" applyBorder="1" applyAlignment="1" applyProtection="1">
      <alignment horizontal="center" vertical="center" wrapText="1"/>
      <protection/>
    </xf>
    <xf numFmtId="0" fontId="3" fillId="0" borderId="21" xfId="58" applyFont="1" applyFill="1" applyBorder="1" applyAlignment="1" applyProtection="1">
      <alignment horizontal="center" vertical="center" wrapText="1"/>
      <protection/>
    </xf>
    <xf numFmtId="0" fontId="11" fillId="0" borderId="22" xfId="56" applyFont="1" applyFill="1" applyBorder="1" applyAlignment="1" applyProtection="1">
      <alignment horizontal="center" vertical="center" wrapText="1"/>
      <protection/>
    </xf>
    <xf numFmtId="0" fontId="11" fillId="0" borderId="23" xfId="56" applyFont="1" applyFill="1" applyBorder="1" applyAlignment="1" applyProtection="1">
      <alignment horizontal="center"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Protection="1">
      <alignment/>
      <protection/>
    </xf>
    <xf numFmtId="0" fontId="11" fillId="0" borderId="18" xfId="58" applyFont="1" applyFill="1" applyBorder="1" applyAlignment="1" applyProtection="1">
      <alignment horizontal="left" vertical="center" wrapText="1" indent="1"/>
      <protection/>
    </xf>
    <xf numFmtId="0" fontId="11" fillId="0" borderId="19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219" fontId="11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9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4" xfId="56" applyFont="1" applyBorder="1" applyAlignment="1" applyProtection="1">
      <alignment horizontal="left" wrapText="1" indent="1"/>
      <protection/>
    </xf>
    <xf numFmtId="219" fontId="9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7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0" xfId="56" applyFont="1" applyBorder="1" applyAlignment="1" applyProtection="1">
      <alignment horizontal="left" wrapText="1" indent="1"/>
      <protection/>
    </xf>
    <xf numFmtId="219" fontId="9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9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2" xfId="56" applyFont="1" applyBorder="1" applyAlignment="1" applyProtection="1">
      <alignment horizontal="left" wrapText="1" indent="1"/>
      <protection/>
    </xf>
    <xf numFmtId="3" fontId="9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56" applyFont="1" applyBorder="1" applyAlignment="1" applyProtection="1">
      <alignment horizontal="left" vertical="center" wrapText="1" indent="1"/>
      <protection/>
    </xf>
    <xf numFmtId="219" fontId="11" fillId="0" borderId="21" xfId="58" applyNumberFormat="1" applyFont="1" applyFill="1" applyBorder="1" applyAlignment="1" applyProtection="1">
      <alignment horizontal="right" vertical="center" wrapText="1" indent="1"/>
      <protection/>
    </xf>
    <xf numFmtId="219" fontId="9" fillId="0" borderId="26" xfId="58" applyNumberFormat="1" applyFont="1" applyFill="1" applyBorder="1" applyAlignment="1" applyProtection="1">
      <alignment horizontal="right" vertical="center" wrapText="1" indent="1"/>
      <protection/>
    </xf>
    <xf numFmtId="219" fontId="9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219" fontId="9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219" fontId="9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18" xfId="56" applyFont="1" applyBorder="1" applyAlignment="1" applyProtection="1">
      <alignment wrapText="1"/>
      <protection/>
    </xf>
    <xf numFmtId="0" fontId="12" fillId="0" borderId="12" xfId="56" applyFont="1" applyBorder="1" applyAlignment="1" applyProtection="1">
      <alignment wrapText="1"/>
      <protection/>
    </xf>
    <xf numFmtId="0" fontId="12" fillId="0" borderId="25" xfId="56" applyFont="1" applyBorder="1" applyAlignment="1" applyProtection="1">
      <alignment wrapText="1"/>
      <protection/>
    </xf>
    <xf numFmtId="219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56" applyFont="1" applyBorder="1" applyAlignment="1" applyProtection="1">
      <alignment wrapText="1"/>
      <protection/>
    </xf>
    <xf numFmtId="0" fontId="13" fillId="0" borderId="32" xfId="56" applyFont="1" applyBorder="1" applyAlignment="1" applyProtection="1">
      <alignment wrapText="1"/>
      <protection/>
    </xf>
    <xf numFmtId="0" fontId="13" fillId="0" borderId="33" xfId="56" applyFont="1" applyBorder="1" applyAlignment="1" applyProtection="1">
      <alignment wrapText="1"/>
      <protection/>
    </xf>
    <xf numFmtId="0" fontId="13" fillId="0" borderId="34" xfId="56" applyFont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219" fontId="11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" fillId="0" borderId="15" xfId="56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1" fillId="0" borderId="18" xfId="58" applyFont="1" applyFill="1" applyBorder="1" applyAlignment="1" applyProtection="1">
      <alignment horizontal="center" vertical="center" wrapText="1"/>
      <protection/>
    </xf>
    <xf numFmtId="0" fontId="11" fillId="0" borderId="24" xfId="58" applyFont="1" applyFill="1" applyBorder="1" applyAlignment="1" applyProtection="1">
      <alignment horizontal="left" vertical="center" wrapText="1" indent="1"/>
      <protection/>
    </xf>
    <xf numFmtId="0" fontId="11" fillId="0" borderId="35" xfId="58" applyFont="1" applyFill="1" applyBorder="1" applyAlignment="1" applyProtection="1">
      <alignment horizontal="left" vertical="center" wrapText="1" indent="1"/>
      <protection/>
    </xf>
    <xf numFmtId="0" fontId="11" fillId="0" borderId="36" xfId="58" applyFont="1" applyFill="1" applyBorder="1" applyAlignment="1" applyProtection="1">
      <alignment vertical="center" wrapText="1"/>
      <protection/>
    </xf>
    <xf numFmtId="219" fontId="11" fillId="0" borderId="37" xfId="58" applyNumberFormat="1" applyFont="1" applyFill="1" applyBorder="1" applyAlignment="1" applyProtection="1">
      <alignment horizontal="right" vertical="center" wrapText="1" indent="1"/>
      <protection/>
    </xf>
    <xf numFmtId="49" fontId="9" fillId="0" borderId="38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40" xfId="58" applyFont="1" applyFill="1" applyBorder="1" applyAlignment="1" applyProtection="1">
      <alignment horizontal="left" vertical="center" wrapText="1" indent="1"/>
      <protection/>
    </xf>
    <xf numFmtId="219" fontId="9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58" applyFont="1" applyFill="1" applyBorder="1" applyAlignment="1" applyProtection="1">
      <alignment horizontal="left" vertical="center" wrapText="1" indent="1"/>
      <protection/>
    </xf>
    <xf numFmtId="219" fontId="9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7" xfId="58" applyFont="1" applyFill="1" applyBorder="1" applyAlignment="1" applyProtection="1">
      <alignment horizontal="left" vertical="center" wrapText="1" indent="1"/>
      <protection/>
    </xf>
    <xf numFmtId="49" fontId="9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vertical="center" wrapText="1"/>
      <protection/>
    </xf>
    <xf numFmtId="49" fontId="9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12" xfId="58" applyFont="1" applyFill="1" applyBorder="1" applyAlignment="1" applyProtection="1">
      <alignment horizontal="left" vertical="center" wrapText="1" indent="1"/>
      <protection/>
    </xf>
    <xf numFmtId="219" fontId="9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56" applyFont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9" fillId="0" borderId="14" xfId="58" applyFont="1" applyFill="1" applyBorder="1" applyAlignment="1" applyProtection="1">
      <alignment horizontal="left" vertical="center" wrapText="1" indent="1"/>
      <protection/>
    </xf>
    <xf numFmtId="49" fontId="9" fillId="0" borderId="43" xfId="58" applyNumberFormat="1" applyFont="1" applyFill="1" applyBorder="1" applyAlignment="1" applyProtection="1">
      <alignment horizontal="left" vertical="center" wrapText="1" indent="1"/>
      <protection/>
    </xf>
    <xf numFmtId="0" fontId="9" fillId="0" borderId="44" xfId="58" applyFont="1" applyFill="1" applyBorder="1" applyAlignment="1" applyProtection="1">
      <alignment horizontal="left" vertical="center" wrapText="1" indent="1"/>
      <protection/>
    </xf>
    <xf numFmtId="0" fontId="9" fillId="0" borderId="45" xfId="58" applyFont="1" applyFill="1" applyBorder="1" applyAlignment="1" applyProtection="1">
      <alignment horizontal="left" vertical="center" wrapText="1" indent="1"/>
      <protection/>
    </xf>
    <xf numFmtId="219" fontId="13" fillId="0" borderId="21" xfId="56" applyNumberFormat="1" applyFont="1" applyBorder="1" applyAlignment="1" applyProtection="1">
      <alignment horizontal="right" vertical="center" wrapText="1" indent="1"/>
      <protection/>
    </xf>
    <xf numFmtId="219" fontId="14" fillId="0" borderId="21" xfId="56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58" applyFont="1" applyFill="1" applyProtection="1">
      <alignment/>
      <protection/>
    </xf>
    <xf numFmtId="0" fontId="13" fillId="0" borderId="32" xfId="56" applyFont="1" applyBorder="1" applyAlignment="1" applyProtection="1">
      <alignment horizontal="left" vertical="center" wrapText="1" indent="1"/>
      <protection/>
    </xf>
    <xf numFmtId="0" fontId="13" fillId="0" borderId="33" xfId="56" applyFont="1" applyBorder="1" applyAlignment="1" applyProtection="1">
      <alignment horizontal="left" vertical="center" wrapText="1" indent="1"/>
      <protection/>
    </xf>
    <xf numFmtId="0" fontId="14" fillId="0" borderId="34" xfId="56" applyFont="1" applyBorder="1" applyAlignment="1" applyProtection="1">
      <alignment horizontal="left" vertical="center" wrapText="1" indent="1"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219" fontId="4" fillId="0" borderId="0" xfId="58" applyNumberFormat="1" applyFont="1" applyFill="1" applyAlignment="1" applyProtection="1">
      <alignment horizontal="right" vertical="center" indent="1"/>
      <protection/>
    </xf>
    <xf numFmtId="219" fontId="4" fillId="0" borderId="0" xfId="58" applyNumberFormat="1" applyFill="1" applyProtection="1">
      <alignment/>
      <protection/>
    </xf>
    <xf numFmtId="3" fontId="11" fillId="0" borderId="21" xfId="58" applyNumberFormat="1" applyFont="1" applyFill="1" applyBorder="1" applyAlignment="1" applyProtection="1">
      <alignment horizontal="right" vertical="center" wrapText="1" indent="1"/>
      <protection/>
    </xf>
    <xf numFmtId="3" fontId="11" fillId="0" borderId="21" xfId="58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58" applyNumberFormat="1" applyFont="1" applyFill="1" applyBorder="1" applyAlignment="1" applyProtection="1">
      <alignment horizontal="right" vertical="center" wrapText="1" indent="1"/>
      <protection/>
    </xf>
    <xf numFmtId="3" fontId="9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58" applyNumberFormat="1" applyFont="1" applyFill="1" applyBorder="1" applyAlignment="1" applyProtection="1">
      <alignment horizontal="right" vertical="center" wrapText="1" indent="1"/>
      <protection/>
    </xf>
    <xf numFmtId="3" fontId="9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56" applyNumberFormat="1" applyFont="1" applyBorder="1" applyAlignment="1" applyProtection="1">
      <alignment horizontal="right" vertical="center" wrapText="1" indent="1"/>
      <protection/>
    </xf>
    <xf numFmtId="3" fontId="14" fillId="0" borderId="21" xfId="56" applyNumberFormat="1" applyFont="1" applyBorder="1" applyAlignment="1" applyProtection="1" quotePrefix="1">
      <alignment horizontal="right" vertical="center" wrapText="1" indent="1"/>
      <protection/>
    </xf>
    <xf numFmtId="3" fontId="0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4" fillId="33" borderId="17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5" fillId="0" borderId="0" xfId="60">
      <alignment/>
      <protection/>
    </xf>
    <xf numFmtId="0" fontId="16" fillId="0" borderId="10" xfId="60" applyFont="1" applyBorder="1" applyAlignment="1">
      <alignment horizontal="center" vertical="center" wrapText="1"/>
      <protection/>
    </xf>
    <xf numFmtId="0" fontId="16" fillId="0" borderId="10" xfId="60" applyFont="1" applyBorder="1" applyAlignment="1">
      <alignment vertical="center" wrapText="1"/>
      <protection/>
    </xf>
    <xf numFmtId="0" fontId="16" fillId="0" borderId="46" xfId="59" applyFont="1" applyBorder="1">
      <alignment/>
      <protection/>
    </xf>
    <xf numFmtId="0" fontId="15" fillId="0" borderId="12" xfId="60" applyBorder="1">
      <alignment/>
      <protection/>
    </xf>
    <xf numFmtId="0" fontId="16" fillId="0" borderId="47" xfId="59" applyFont="1" applyBorder="1" applyAlignment="1">
      <alignment horizontal="left" wrapText="1"/>
      <protection/>
    </xf>
    <xf numFmtId="0" fontId="15" fillId="0" borderId="10" xfId="60" applyBorder="1">
      <alignment/>
      <protection/>
    </xf>
    <xf numFmtId="0" fontId="16" fillId="0" borderId="47" xfId="59" applyFont="1" applyBorder="1" applyAlignment="1">
      <alignment wrapText="1"/>
      <protection/>
    </xf>
    <xf numFmtId="0" fontId="15" fillId="0" borderId="20" xfId="60" applyBorder="1">
      <alignment/>
      <protection/>
    </xf>
    <xf numFmtId="0" fontId="15" fillId="0" borderId="48" xfId="60" applyBorder="1">
      <alignment/>
      <protection/>
    </xf>
    <xf numFmtId="0" fontId="16" fillId="0" borderId="0" xfId="59" applyFont="1" applyBorder="1">
      <alignment/>
      <protection/>
    </xf>
    <xf numFmtId="0" fontId="15" fillId="0" borderId="0" xfId="60" applyBorder="1">
      <alignment/>
      <protection/>
    </xf>
    <xf numFmtId="0" fontId="16" fillId="0" borderId="0" xfId="59" applyFont="1" applyFill="1" applyBorder="1">
      <alignment/>
      <protection/>
    </xf>
    <xf numFmtId="16" fontId="15" fillId="0" borderId="0" xfId="60" applyNumberFormat="1">
      <alignment/>
      <protection/>
    </xf>
    <xf numFmtId="0" fontId="16" fillId="0" borderId="49" xfId="59" applyFont="1" applyBorder="1">
      <alignment/>
      <protection/>
    </xf>
    <xf numFmtId="0" fontId="16" fillId="0" borderId="27" xfId="60" applyFont="1" applyBorder="1" applyAlignment="1">
      <alignment vertical="center" wrapText="1"/>
      <protection/>
    </xf>
    <xf numFmtId="0" fontId="16" fillId="0" borderId="28" xfId="60" applyFont="1" applyBorder="1" applyAlignment="1">
      <alignment vertical="center" wrapText="1"/>
      <protection/>
    </xf>
    <xf numFmtId="0" fontId="15" fillId="0" borderId="29" xfId="60" applyBorder="1">
      <alignment/>
      <protection/>
    </xf>
    <xf numFmtId="0" fontId="15" fillId="0" borderId="50" xfId="60" applyBorder="1">
      <alignment/>
      <protection/>
    </xf>
    <xf numFmtId="0" fontId="15" fillId="0" borderId="27" xfId="60" applyBorder="1">
      <alignment/>
      <protection/>
    </xf>
    <xf numFmtId="0" fontId="15" fillId="0" borderId="42" xfId="60" applyBorder="1">
      <alignment/>
      <protection/>
    </xf>
    <xf numFmtId="0" fontId="15" fillId="0" borderId="49" xfId="60" applyBorder="1">
      <alignment/>
      <protection/>
    </xf>
    <xf numFmtId="0" fontId="15" fillId="0" borderId="21" xfId="60" applyFill="1" applyBorder="1">
      <alignment/>
      <protection/>
    </xf>
    <xf numFmtId="3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2" xfId="0" applyNumberFormat="1" applyBorder="1" applyAlignment="1">
      <alignment vertical="center"/>
    </xf>
    <xf numFmtId="0" fontId="18" fillId="34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top" wrapText="1"/>
    </xf>
    <xf numFmtId="3" fontId="16" fillId="34" borderId="10" xfId="0" applyNumberFormat="1" applyFont="1" applyFill="1" applyBorder="1" applyAlignment="1">
      <alignment horizontal="right" vertical="top" wrapText="1"/>
    </xf>
    <xf numFmtId="3" fontId="9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219" fontId="2" fillId="0" borderId="0" xfId="58" applyNumberFormat="1" applyFont="1" applyFill="1" applyBorder="1" applyAlignment="1" applyProtection="1">
      <alignment horizontal="center" vertical="center"/>
      <protection/>
    </xf>
    <xf numFmtId="219" fontId="10" fillId="0" borderId="15" xfId="58" applyNumberFormat="1" applyFont="1" applyFill="1" applyBorder="1" applyAlignment="1" applyProtection="1">
      <alignment horizontal="left"/>
      <protection/>
    </xf>
    <xf numFmtId="219" fontId="10" fillId="0" borderId="15" xfId="58" applyNumberFormat="1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center"/>
    </xf>
    <xf numFmtId="0" fontId="17" fillId="3" borderId="0" xfId="58" applyFont="1" applyFill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6" fillId="0" borderId="0" xfId="60" applyFont="1" applyAlignment="1">
      <alignment horizontal="center"/>
      <protection/>
    </xf>
    <xf numFmtId="0" fontId="15" fillId="0" borderId="0" xfId="60" applyAlignment="1">
      <alignment horizontal="center"/>
      <protection/>
    </xf>
    <xf numFmtId="0" fontId="16" fillId="0" borderId="54" xfId="59" applyFont="1" applyBorder="1" applyAlignment="1">
      <alignment horizontal="center" vertical="center" wrapText="1"/>
      <protection/>
    </xf>
    <xf numFmtId="0" fontId="16" fillId="0" borderId="44" xfId="59" applyFont="1" applyBorder="1" applyAlignment="1">
      <alignment horizontal="center" vertical="center" wrapText="1"/>
      <protection/>
    </xf>
    <xf numFmtId="0" fontId="16" fillId="0" borderId="55" xfId="59" applyFont="1" applyBorder="1" applyAlignment="1">
      <alignment horizontal="center" vertical="center" wrapText="1"/>
      <protection/>
    </xf>
    <xf numFmtId="0" fontId="16" fillId="0" borderId="56" xfId="60" applyFont="1" applyBorder="1" applyAlignment="1">
      <alignment horizontal="center"/>
      <protection/>
    </xf>
    <xf numFmtId="0" fontId="16" fillId="0" borderId="57" xfId="60" applyFont="1" applyBorder="1" applyAlignment="1">
      <alignment horizontal="center"/>
      <protection/>
    </xf>
    <xf numFmtId="0" fontId="16" fillId="0" borderId="58" xfId="60" applyFont="1" applyBorder="1" applyAlignment="1">
      <alignment horizontal="center"/>
      <protection/>
    </xf>
    <xf numFmtId="14" fontId="16" fillId="0" borderId="47" xfId="60" applyNumberFormat="1" applyFont="1" applyBorder="1" applyAlignment="1">
      <alignment horizontal="center"/>
      <protection/>
    </xf>
    <xf numFmtId="0" fontId="16" fillId="0" borderId="59" xfId="60" applyFont="1" applyBorder="1" applyAlignment="1">
      <alignment horizontal="center"/>
      <protection/>
    </xf>
    <xf numFmtId="0" fontId="16" fillId="0" borderId="42" xfId="60" applyFont="1" applyBorder="1" applyAlignment="1">
      <alignment horizontal="center"/>
      <protection/>
    </xf>
    <xf numFmtId="0" fontId="18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 3" xfId="57"/>
    <cellStyle name="Normál_KVRENMUNKA" xfId="58"/>
    <cellStyle name="Normál_Létszám(15. tábla) 2" xfId="59"/>
    <cellStyle name="Normál_Létszámtábla. (2) 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zoomScalePageLayoutView="0" workbookViewId="0" topLeftCell="A1">
      <selection activeCell="N132" sqref="N132"/>
    </sheetView>
  </sheetViews>
  <sheetFormatPr defaultColWidth="9.00390625" defaultRowHeight="12.75"/>
  <cols>
    <col min="1" max="2" width="9.50390625" style="127" customWidth="1"/>
    <col min="3" max="3" width="71.00390625" style="127" customWidth="1"/>
    <col min="4" max="5" width="15.375" style="128" hidden="1" customWidth="1"/>
    <col min="6" max="6" width="12.625" style="128" hidden="1" customWidth="1"/>
    <col min="7" max="7" width="14.375" style="48" hidden="1" customWidth="1"/>
    <col min="8" max="8" width="14.50390625" style="48" hidden="1" customWidth="1"/>
    <col min="9" max="9" width="14.50390625" style="48" customWidth="1"/>
    <col min="10" max="10" width="14.375" style="48" bestFit="1" customWidth="1"/>
    <col min="11" max="11" width="14.50390625" style="48" customWidth="1"/>
    <col min="12" max="16384" width="9.375" style="48" customWidth="1"/>
  </cols>
  <sheetData>
    <row r="1" spans="1:11" ht="15.75" customHeight="1">
      <c r="A1" s="199" t="s">
        <v>471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6" ht="15.75" customHeight="1" thickBot="1">
      <c r="A3" s="201" t="s">
        <v>40</v>
      </c>
      <c r="B3" s="201"/>
      <c r="C3" s="201"/>
      <c r="D3" s="49"/>
      <c r="E3" s="49"/>
      <c r="F3" s="49"/>
    </row>
    <row r="4" spans="1:11" ht="42.75" thickBot="1">
      <c r="A4" s="50" t="s">
        <v>41</v>
      </c>
      <c r="B4" s="51" t="s">
        <v>42</v>
      </c>
      <c r="C4" s="52" t="s">
        <v>43</v>
      </c>
      <c r="D4" s="53" t="s">
        <v>44</v>
      </c>
      <c r="E4" s="54" t="s">
        <v>45</v>
      </c>
      <c r="F4" s="55" t="s">
        <v>46</v>
      </c>
      <c r="G4" s="54" t="s">
        <v>47</v>
      </c>
      <c r="H4" s="55" t="s">
        <v>48</v>
      </c>
      <c r="I4" s="55" t="s">
        <v>367</v>
      </c>
      <c r="J4" s="55" t="s">
        <v>47</v>
      </c>
      <c r="K4" s="55" t="s">
        <v>368</v>
      </c>
    </row>
    <row r="5" spans="1:11" s="57" customFormat="1" ht="12" customHeight="1" thickBo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/>
      <c r="J5" s="56">
        <v>9</v>
      </c>
      <c r="K5" s="56"/>
    </row>
    <row r="6" spans="1:11" s="62" customFormat="1" ht="12" customHeight="1" thickBot="1">
      <c r="A6" s="58" t="s">
        <v>1</v>
      </c>
      <c r="B6" s="59" t="s">
        <v>49</v>
      </c>
      <c r="C6" s="60" t="s">
        <v>50</v>
      </c>
      <c r="D6" s="61" t="e">
        <f>+D7+D8+D9+D10+D11+D12</f>
        <v>#REF!</v>
      </c>
      <c r="E6" s="61" t="e">
        <f>+E7+E8+E9+E10+E11+E12</f>
        <v>#REF!</v>
      </c>
      <c r="F6" s="61" t="e">
        <f aca="true" t="shared" si="0" ref="F6:K6">+F7+F8+F9+F10+F11+F12</f>
        <v>#REF!</v>
      </c>
      <c r="G6" s="61" t="e">
        <f t="shared" si="0"/>
        <v>#REF!</v>
      </c>
      <c r="H6" s="61" t="e">
        <f t="shared" si="0"/>
        <v>#REF!</v>
      </c>
      <c r="I6" s="61">
        <f t="shared" si="0"/>
        <v>37603095</v>
      </c>
      <c r="J6" s="61">
        <f t="shared" si="0"/>
        <v>39868005</v>
      </c>
      <c r="K6" s="61">
        <f t="shared" si="0"/>
        <v>39868005</v>
      </c>
    </row>
    <row r="7" spans="1:11" s="62" customFormat="1" ht="12" customHeight="1">
      <c r="A7" s="63" t="s">
        <v>51</v>
      </c>
      <c r="B7" s="64" t="s">
        <v>52</v>
      </c>
      <c r="C7" s="65" t="s">
        <v>53</v>
      </c>
      <c r="D7" s="66" t="e">
        <f>#REF!+#REF!+#REF!</f>
        <v>#REF!</v>
      </c>
      <c r="E7" s="66" t="e">
        <f>#REF!+#REF!+#REF!</f>
        <v>#REF!</v>
      </c>
      <c r="F7" s="66" t="e">
        <f>#REF!+#REF!+#REF!</f>
        <v>#REF!</v>
      </c>
      <c r="G7" s="66" t="e">
        <f>#REF!+#REF!+#REF!</f>
        <v>#REF!</v>
      </c>
      <c r="H7" s="66" t="e">
        <f>#REF!+#REF!+#REF!</f>
        <v>#REF!</v>
      </c>
      <c r="I7" s="66">
        <v>11129567</v>
      </c>
      <c r="J7" s="66">
        <v>11141157</v>
      </c>
      <c r="K7" s="66">
        <v>11141157</v>
      </c>
    </row>
    <row r="8" spans="1:11" s="62" customFormat="1" ht="12" customHeight="1">
      <c r="A8" s="67" t="s">
        <v>54</v>
      </c>
      <c r="B8" s="68" t="s">
        <v>55</v>
      </c>
      <c r="C8" s="69" t="s">
        <v>56</v>
      </c>
      <c r="D8" s="70" t="e">
        <f>#REF!+#REF!+#REF!</f>
        <v>#REF!</v>
      </c>
      <c r="E8" s="70" t="e">
        <f>#REF!+#REF!+#REF!</f>
        <v>#REF!</v>
      </c>
      <c r="F8" s="70" t="e">
        <f>#REF!+#REF!+#REF!</f>
        <v>#REF!</v>
      </c>
      <c r="G8" s="70" t="e">
        <f>#REF!+#REF!+#REF!</f>
        <v>#REF!</v>
      </c>
      <c r="H8" s="70" t="e">
        <f>#REF!+#REF!+#REF!</f>
        <v>#REF!</v>
      </c>
      <c r="I8" s="70">
        <v>11303000</v>
      </c>
      <c r="J8" s="70">
        <v>12202900</v>
      </c>
      <c r="K8" s="70">
        <v>12202900</v>
      </c>
    </row>
    <row r="9" spans="1:11" s="62" customFormat="1" ht="12" customHeight="1">
      <c r="A9" s="67" t="s">
        <v>57</v>
      </c>
      <c r="B9" s="68" t="s">
        <v>58</v>
      </c>
      <c r="C9" s="69" t="s">
        <v>59</v>
      </c>
      <c r="D9" s="70" t="e">
        <f>#REF!+#REF!+#REF!</f>
        <v>#REF!</v>
      </c>
      <c r="E9" s="70" t="e">
        <f>#REF!+#REF!+#REF!</f>
        <v>#REF!</v>
      </c>
      <c r="F9" s="70" t="e">
        <f>#REF!+#REF!+#REF!</f>
        <v>#REF!</v>
      </c>
      <c r="G9" s="70" t="e">
        <f>#REF!+#REF!+#REF!</f>
        <v>#REF!</v>
      </c>
      <c r="H9" s="70" t="e">
        <f>#REF!+#REF!+#REF!</f>
        <v>#REF!</v>
      </c>
      <c r="I9" s="70">
        <v>13370528</v>
      </c>
      <c r="J9" s="70">
        <v>13684688</v>
      </c>
      <c r="K9" s="70">
        <v>13684688</v>
      </c>
    </row>
    <row r="10" spans="1:11" s="62" customFormat="1" ht="12" customHeight="1">
      <c r="A10" s="67" t="s">
        <v>60</v>
      </c>
      <c r="B10" s="68" t="s">
        <v>61</v>
      </c>
      <c r="C10" s="69" t="s">
        <v>62</v>
      </c>
      <c r="D10" s="70" t="e">
        <f>#REF!+#REF!+#REF!</f>
        <v>#REF!</v>
      </c>
      <c r="E10" s="70" t="e">
        <f>#REF!+#REF!+#REF!</f>
        <v>#REF!</v>
      </c>
      <c r="F10" s="70" t="e">
        <f>#REF!+#REF!+#REF!</f>
        <v>#REF!</v>
      </c>
      <c r="G10" s="70" t="e">
        <f>#REF!+#REF!+#REF!</f>
        <v>#REF!</v>
      </c>
      <c r="H10" s="70" t="e">
        <f>#REF!+#REF!+#REF!</f>
        <v>#REF!</v>
      </c>
      <c r="I10" s="70">
        <v>1800000</v>
      </c>
      <c r="J10" s="70">
        <v>1800000</v>
      </c>
      <c r="K10" s="70">
        <v>1800000</v>
      </c>
    </row>
    <row r="11" spans="1:11" s="62" customFormat="1" ht="12" customHeight="1">
      <c r="A11" s="67" t="s">
        <v>63</v>
      </c>
      <c r="B11" s="68" t="s">
        <v>64</v>
      </c>
      <c r="C11" s="69" t="s">
        <v>65</v>
      </c>
      <c r="D11" s="70" t="e">
        <f>#REF!+#REF!+#REF!</f>
        <v>#REF!</v>
      </c>
      <c r="E11" s="70" t="e">
        <f>#REF!+#REF!+#REF!</f>
        <v>#REF!</v>
      </c>
      <c r="F11" s="70" t="e">
        <f>#REF!+#REF!+#REF!</f>
        <v>#REF!</v>
      </c>
      <c r="G11" s="70" t="e">
        <f>#REF!+#REF!+#REF!</f>
        <v>#REF!</v>
      </c>
      <c r="H11" s="70" t="e">
        <f>#REF!+#REF!+#REF!</f>
        <v>#REF!</v>
      </c>
      <c r="I11" s="74">
        <v>0</v>
      </c>
      <c r="J11" s="70">
        <v>908566</v>
      </c>
      <c r="K11" s="70">
        <v>908566</v>
      </c>
    </row>
    <row r="12" spans="1:11" s="62" customFormat="1" ht="12" customHeight="1" thickBot="1">
      <c r="A12" s="71" t="s">
        <v>66</v>
      </c>
      <c r="B12" s="72" t="s">
        <v>67</v>
      </c>
      <c r="C12" s="73" t="s">
        <v>68</v>
      </c>
      <c r="D12" s="70" t="e">
        <f>#REF!+#REF!+#REF!</f>
        <v>#REF!</v>
      </c>
      <c r="E12" s="70" t="e">
        <f>#REF!+#REF!+#REF!</f>
        <v>#REF!</v>
      </c>
      <c r="F12" s="70" t="e">
        <f>#REF!+#REF!+#REF!</f>
        <v>#REF!</v>
      </c>
      <c r="G12" s="70" t="e">
        <f>#REF!+#REF!+#REF!</f>
        <v>#REF!</v>
      </c>
      <c r="H12" s="70" t="e">
        <f>#REF!+#REF!+#REF!</f>
        <v>#REF!</v>
      </c>
      <c r="I12" s="74">
        <v>0</v>
      </c>
      <c r="J12" s="74">
        <v>130694</v>
      </c>
      <c r="K12" s="74">
        <v>130694</v>
      </c>
    </row>
    <row r="13" spans="1:11" s="62" customFormat="1" ht="12" customHeight="1" thickBot="1">
      <c r="A13" s="58" t="s">
        <v>2</v>
      </c>
      <c r="B13" s="59"/>
      <c r="C13" s="75" t="s">
        <v>69</v>
      </c>
      <c r="D13" s="61" t="e">
        <f>+D14+D15+D16+D17+D18</f>
        <v>#REF!</v>
      </c>
      <c r="E13" s="61" t="e">
        <f>+E14+E15+E16+E17+E18</f>
        <v>#REF!</v>
      </c>
      <c r="F13" s="61" t="e">
        <f>+F14+F15+F16+F17+F18</f>
        <v>#REF!</v>
      </c>
      <c r="G13" s="61" t="e">
        <f>+G14+G15+G16+G17+G18</f>
        <v>#REF!</v>
      </c>
      <c r="H13" s="61" t="e">
        <f>+H14+H15+H16+H17+H18</f>
        <v>#REF!</v>
      </c>
      <c r="I13" s="61">
        <f>I18</f>
        <v>4100000</v>
      </c>
      <c r="J13" s="61">
        <f>J18</f>
        <v>4100000</v>
      </c>
      <c r="K13" s="61">
        <f>K18</f>
        <v>2972639</v>
      </c>
    </row>
    <row r="14" spans="1:11" s="62" customFormat="1" ht="12" customHeight="1">
      <c r="A14" s="63" t="s">
        <v>70</v>
      </c>
      <c r="B14" s="64" t="s">
        <v>71</v>
      </c>
      <c r="C14" s="65" t="s">
        <v>72</v>
      </c>
      <c r="D14" s="66" t="e">
        <f>#REF!+#REF!+#REF!</f>
        <v>#REF!</v>
      </c>
      <c r="E14" s="66" t="e">
        <f>#REF!+#REF!+#REF!</f>
        <v>#REF!</v>
      </c>
      <c r="F14" s="66" t="e">
        <f>#REF!+#REF!+#REF!</f>
        <v>#REF!</v>
      </c>
      <c r="G14" s="66" t="e">
        <f>#REF!+#REF!+#REF!</f>
        <v>#REF!</v>
      </c>
      <c r="H14" s="66" t="e">
        <f>#REF!+#REF!+#REF!</f>
        <v>#REF!</v>
      </c>
      <c r="I14" s="74">
        <v>0</v>
      </c>
      <c r="J14" s="74">
        <v>0</v>
      </c>
      <c r="K14" s="74">
        <v>0</v>
      </c>
    </row>
    <row r="15" spans="1:11" s="62" customFormat="1" ht="12" customHeight="1">
      <c r="A15" s="67" t="s">
        <v>73</v>
      </c>
      <c r="B15" s="68" t="s">
        <v>74</v>
      </c>
      <c r="C15" s="69" t="s">
        <v>75</v>
      </c>
      <c r="D15" s="70" t="e">
        <f>#REF!+#REF!+#REF!</f>
        <v>#REF!</v>
      </c>
      <c r="E15" s="70" t="e">
        <f>#REF!+#REF!+#REF!</f>
        <v>#REF!</v>
      </c>
      <c r="F15" s="70" t="e">
        <f>#REF!+#REF!+#REF!</f>
        <v>#REF!</v>
      </c>
      <c r="G15" s="70" t="e">
        <f>#REF!+#REF!+#REF!</f>
        <v>#REF!</v>
      </c>
      <c r="H15" s="70" t="e">
        <f>#REF!+#REF!+#REF!</f>
        <v>#REF!</v>
      </c>
      <c r="I15" s="74">
        <v>0</v>
      </c>
      <c r="J15" s="74">
        <v>0</v>
      </c>
      <c r="K15" s="74">
        <v>0</v>
      </c>
    </row>
    <row r="16" spans="1:11" s="62" customFormat="1" ht="12" customHeight="1">
      <c r="A16" s="67" t="s">
        <v>76</v>
      </c>
      <c r="B16" s="68" t="s">
        <v>77</v>
      </c>
      <c r="C16" s="69" t="s">
        <v>78</v>
      </c>
      <c r="D16" s="70" t="e">
        <f>#REF!+#REF!+#REF!</f>
        <v>#REF!</v>
      </c>
      <c r="E16" s="70" t="e">
        <f>#REF!+#REF!+#REF!</f>
        <v>#REF!</v>
      </c>
      <c r="F16" s="70" t="e">
        <f>#REF!+#REF!+#REF!</f>
        <v>#REF!</v>
      </c>
      <c r="G16" s="70" t="e">
        <f>#REF!+#REF!+#REF!</f>
        <v>#REF!</v>
      </c>
      <c r="H16" s="70" t="e">
        <f>#REF!+#REF!+#REF!</f>
        <v>#REF!</v>
      </c>
      <c r="I16" s="74">
        <v>0</v>
      </c>
      <c r="J16" s="74">
        <v>0</v>
      </c>
      <c r="K16" s="74">
        <v>0</v>
      </c>
    </row>
    <row r="17" spans="1:11" s="62" customFormat="1" ht="12" customHeight="1">
      <c r="A17" s="67" t="s">
        <v>79</v>
      </c>
      <c r="B17" s="68" t="s">
        <v>80</v>
      </c>
      <c r="C17" s="69" t="s">
        <v>81</v>
      </c>
      <c r="D17" s="70" t="e">
        <f>#REF!+#REF!+#REF!</f>
        <v>#REF!</v>
      </c>
      <c r="E17" s="70" t="e">
        <f>#REF!+#REF!+#REF!</f>
        <v>#REF!</v>
      </c>
      <c r="F17" s="70" t="e">
        <f>#REF!+#REF!+#REF!</f>
        <v>#REF!</v>
      </c>
      <c r="G17" s="70" t="e">
        <f>#REF!+#REF!+#REF!</f>
        <v>#REF!</v>
      </c>
      <c r="H17" s="70" t="e">
        <f>#REF!+#REF!+#REF!</f>
        <v>#REF!</v>
      </c>
      <c r="I17" s="74">
        <v>0</v>
      </c>
      <c r="J17" s="74">
        <v>0</v>
      </c>
      <c r="K17" s="74">
        <v>0</v>
      </c>
    </row>
    <row r="18" spans="1:11" s="62" customFormat="1" ht="12" customHeight="1" thickBot="1">
      <c r="A18" s="67" t="s">
        <v>82</v>
      </c>
      <c r="B18" s="68" t="s">
        <v>83</v>
      </c>
      <c r="C18" s="69" t="s">
        <v>84</v>
      </c>
      <c r="D18" s="70" t="e">
        <f>#REF!+#REF!+#REF!</f>
        <v>#REF!</v>
      </c>
      <c r="E18" s="70" t="e">
        <f>#REF!+#REF!+#REF!</f>
        <v>#REF!</v>
      </c>
      <c r="F18" s="70" t="e">
        <f>#REF!+#REF!+#REF!</f>
        <v>#REF!</v>
      </c>
      <c r="G18" s="70" t="e">
        <f>#REF!+#REF!+#REF!</f>
        <v>#REF!</v>
      </c>
      <c r="H18" s="70" t="e">
        <f>#REF!+#REF!+#REF!</f>
        <v>#REF!</v>
      </c>
      <c r="I18" s="107">
        <v>4100000</v>
      </c>
      <c r="J18" s="70">
        <v>4100000</v>
      </c>
      <c r="K18" s="70">
        <v>2972639</v>
      </c>
    </row>
    <row r="19" spans="1:11" s="62" customFormat="1" ht="12" customHeight="1" thickBot="1">
      <c r="A19" s="58" t="s">
        <v>3</v>
      </c>
      <c r="B19" s="59" t="s">
        <v>85</v>
      </c>
      <c r="C19" s="60" t="s">
        <v>86</v>
      </c>
      <c r="D19" s="61" t="e">
        <f>+D20+D21+D22+D23+D24</f>
        <v>#REF!</v>
      </c>
      <c r="E19" s="61" t="e">
        <f>+E20+E21+E22+E23+E24</f>
        <v>#REF!</v>
      </c>
      <c r="F19" s="61" t="e">
        <f aca="true" t="shared" si="1" ref="F19:K19">+F20+F21+F22+F23+F24</f>
        <v>#REF!</v>
      </c>
      <c r="G19" s="61" t="e">
        <f t="shared" si="1"/>
        <v>#REF!</v>
      </c>
      <c r="H19" s="61" t="e">
        <f t="shared" si="1"/>
        <v>#REF!</v>
      </c>
      <c r="I19" s="81">
        <v>0</v>
      </c>
      <c r="J19" s="61">
        <f t="shared" si="1"/>
        <v>8000000</v>
      </c>
      <c r="K19" s="61">
        <f t="shared" si="1"/>
        <v>8000000</v>
      </c>
    </row>
    <row r="20" spans="1:11" s="62" customFormat="1" ht="12" customHeight="1">
      <c r="A20" s="63" t="s">
        <v>87</v>
      </c>
      <c r="B20" s="64" t="s">
        <v>88</v>
      </c>
      <c r="C20" s="65" t="s">
        <v>89</v>
      </c>
      <c r="D20" s="66" t="e">
        <f>#REF!+#REF!+#REF!</f>
        <v>#REF!</v>
      </c>
      <c r="E20" s="66" t="e">
        <f>#REF!+#REF!+#REF!</f>
        <v>#REF!</v>
      </c>
      <c r="F20" s="66" t="e">
        <f>#REF!+#REF!+#REF!</f>
        <v>#REF!</v>
      </c>
      <c r="G20" s="66" t="e">
        <f>#REF!+#REF!+#REF!</f>
        <v>#REF!</v>
      </c>
      <c r="H20" s="66" t="e">
        <f>#REF!+#REF!+#REF!</f>
        <v>#REF!</v>
      </c>
      <c r="I20" s="83">
        <v>0</v>
      </c>
      <c r="J20" s="74">
        <v>0</v>
      </c>
      <c r="K20" s="74">
        <v>0</v>
      </c>
    </row>
    <row r="21" spans="1:11" s="62" customFormat="1" ht="12" customHeight="1">
      <c r="A21" s="67" t="s">
        <v>90</v>
      </c>
      <c r="B21" s="68" t="s">
        <v>91</v>
      </c>
      <c r="C21" s="69" t="s">
        <v>92</v>
      </c>
      <c r="D21" s="70" t="e">
        <f>#REF!+#REF!+#REF!</f>
        <v>#REF!</v>
      </c>
      <c r="E21" s="70" t="e">
        <f>#REF!+#REF!+#REF!</f>
        <v>#REF!</v>
      </c>
      <c r="F21" s="70" t="e">
        <f>#REF!+#REF!+#REF!</f>
        <v>#REF!</v>
      </c>
      <c r="G21" s="70" t="e">
        <f>#REF!+#REF!+#REF!</f>
        <v>#REF!</v>
      </c>
      <c r="H21" s="70" t="e">
        <f>#REF!+#REF!+#REF!</f>
        <v>#REF!</v>
      </c>
      <c r="I21" s="74">
        <v>0</v>
      </c>
      <c r="J21" s="74">
        <v>0</v>
      </c>
      <c r="K21" s="74">
        <v>0</v>
      </c>
    </row>
    <row r="22" spans="1:11" s="62" customFormat="1" ht="12" customHeight="1">
      <c r="A22" s="67" t="s">
        <v>93</v>
      </c>
      <c r="B22" s="68" t="s">
        <v>94</v>
      </c>
      <c r="C22" s="69" t="s">
        <v>95</v>
      </c>
      <c r="D22" s="70" t="e">
        <f>#REF!+#REF!+#REF!</f>
        <v>#REF!</v>
      </c>
      <c r="E22" s="70" t="e">
        <f>#REF!+#REF!+#REF!</f>
        <v>#REF!</v>
      </c>
      <c r="F22" s="70" t="e">
        <f>#REF!+#REF!+#REF!</f>
        <v>#REF!</v>
      </c>
      <c r="G22" s="70" t="e">
        <f>#REF!+#REF!+#REF!</f>
        <v>#REF!</v>
      </c>
      <c r="H22" s="70" t="e">
        <f>#REF!+#REF!+#REF!</f>
        <v>#REF!</v>
      </c>
      <c r="I22" s="74">
        <v>0</v>
      </c>
      <c r="J22" s="74">
        <v>0</v>
      </c>
      <c r="K22" s="74">
        <v>0</v>
      </c>
    </row>
    <row r="23" spans="1:11" s="62" customFormat="1" ht="12" customHeight="1">
      <c r="A23" s="67" t="s">
        <v>96</v>
      </c>
      <c r="B23" s="68" t="s">
        <v>97</v>
      </c>
      <c r="C23" s="69" t="s">
        <v>98</v>
      </c>
      <c r="D23" s="70" t="e">
        <f>#REF!+#REF!+#REF!</f>
        <v>#REF!</v>
      </c>
      <c r="E23" s="70" t="e">
        <f>#REF!+#REF!+#REF!</f>
        <v>#REF!</v>
      </c>
      <c r="F23" s="70" t="e">
        <f>#REF!+#REF!+#REF!</f>
        <v>#REF!</v>
      </c>
      <c r="G23" s="70" t="e">
        <f>#REF!+#REF!+#REF!</f>
        <v>#REF!</v>
      </c>
      <c r="H23" s="70" t="e">
        <f>#REF!+#REF!+#REF!</f>
        <v>#REF!</v>
      </c>
      <c r="I23" s="74">
        <v>0</v>
      </c>
      <c r="J23" s="74">
        <v>0</v>
      </c>
      <c r="K23" s="74">
        <v>0</v>
      </c>
    </row>
    <row r="24" spans="1:11" s="62" customFormat="1" ht="12" customHeight="1" thickBot="1">
      <c r="A24" s="67" t="s">
        <v>99</v>
      </c>
      <c r="B24" s="68" t="s">
        <v>100</v>
      </c>
      <c r="C24" s="69" t="s">
        <v>101</v>
      </c>
      <c r="D24" s="70" t="e">
        <f>#REF!+#REF!+#REF!</f>
        <v>#REF!</v>
      </c>
      <c r="E24" s="70" t="e">
        <f>#REF!+#REF!+#REF!</f>
        <v>#REF!</v>
      </c>
      <c r="F24" s="70" t="e">
        <f>#REF!+#REF!+#REF!</f>
        <v>#REF!</v>
      </c>
      <c r="G24" s="70" t="e">
        <f>#REF!+#REF!+#REF!</f>
        <v>#REF!</v>
      </c>
      <c r="H24" s="70" t="e">
        <f>#REF!+#REF!+#REF!</f>
        <v>#REF!</v>
      </c>
      <c r="I24" s="74">
        <v>0</v>
      </c>
      <c r="J24" s="70">
        <v>8000000</v>
      </c>
      <c r="K24" s="70">
        <v>8000000</v>
      </c>
    </row>
    <row r="25" spans="1:11" s="62" customFormat="1" ht="12" customHeight="1" thickBot="1">
      <c r="A25" s="58" t="s">
        <v>102</v>
      </c>
      <c r="B25" s="59" t="s">
        <v>103</v>
      </c>
      <c r="C25" s="60" t="s">
        <v>104</v>
      </c>
      <c r="D25" s="76" t="e">
        <f>SUM(D26:D32)</f>
        <v>#REF!</v>
      </c>
      <c r="E25" s="76" t="e">
        <f>SUM(E26:E32)</f>
        <v>#REF!</v>
      </c>
      <c r="F25" s="76" t="e">
        <f aca="true" t="shared" si="2" ref="F25:K25">SUM(F26:F32)</f>
        <v>#REF!</v>
      </c>
      <c r="G25" s="76" t="e">
        <f t="shared" si="2"/>
        <v>#REF!</v>
      </c>
      <c r="H25" s="76" t="e">
        <f t="shared" si="2"/>
        <v>#REF!</v>
      </c>
      <c r="I25" s="76">
        <f t="shared" si="2"/>
        <v>1600000</v>
      </c>
      <c r="J25" s="76">
        <f t="shared" si="2"/>
        <v>1600000</v>
      </c>
      <c r="K25" s="76">
        <f t="shared" si="2"/>
        <v>1364360</v>
      </c>
    </row>
    <row r="26" spans="1:11" s="62" customFormat="1" ht="12" customHeight="1">
      <c r="A26" s="63" t="s">
        <v>105</v>
      </c>
      <c r="B26" s="64" t="s">
        <v>106</v>
      </c>
      <c r="C26" s="65" t="s">
        <v>107</v>
      </c>
      <c r="D26" s="77" t="e">
        <f>#REF!+#REF!+#REF!</f>
        <v>#REF!</v>
      </c>
      <c r="E26" s="77" t="e">
        <f>#REF!+#REF!+#REF!</f>
        <v>#REF!</v>
      </c>
      <c r="F26" s="77" t="e">
        <f>#REF!+#REF!+#REF!</f>
        <v>#REF!</v>
      </c>
      <c r="G26" s="77" t="e">
        <f>#REF!+#REF!+#REF!</f>
        <v>#REF!</v>
      </c>
      <c r="H26" s="77" t="e">
        <f>#REF!+#REF!+#REF!</f>
        <v>#REF!</v>
      </c>
      <c r="I26" s="74">
        <v>0</v>
      </c>
      <c r="J26" s="74">
        <v>0</v>
      </c>
      <c r="K26" s="74">
        <v>0</v>
      </c>
    </row>
    <row r="27" spans="1:11" s="62" customFormat="1" ht="12" customHeight="1">
      <c r="A27" s="63" t="s">
        <v>108</v>
      </c>
      <c r="B27" s="64" t="s">
        <v>109</v>
      </c>
      <c r="C27" s="65" t="s">
        <v>110</v>
      </c>
      <c r="D27" s="77" t="e">
        <f>#REF!+#REF!+#REF!</f>
        <v>#REF!</v>
      </c>
      <c r="E27" s="77" t="e">
        <f>#REF!+#REF!+#REF!</f>
        <v>#REF!</v>
      </c>
      <c r="F27" s="77" t="e">
        <f>#REF!+#REF!+#REF!</f>
        <v>#REF!</v>
      </c>
      <c r="G27" s="77" t="e">
        <f>#REF!+#REF!+#REF!</f>
        <v>#REF!</v>
      </c>
      <c r="H27" s="77" t="e">
        <f>#REF!+#REF!+#REF!</f>
        <v>#REF!</v>
      </c>
      <c r="I27" s="74">
        <v>0</v>
      </c>
      <c r="J27" s="74">
        <v>0</v>
      </c>
      <c r="K27" s="74">
        <v>0</v>
      </c>
    </row>
    <row r="28" spans="1:11" s="62" customFormat="1" ht="12" customHeight="1">
      <c r="A28" s="63" t="s">
        <v>111</v>
      </c>
      <c r="B28" s="68" t="s">
        <v>112</v>
      </c>
      <c r="C28" s="69" t="s">
        <v>113</v>
      </c>
      <c r="D28" s="77" t="e">
        <f>#REF!+#REF!+#REF!</f>
        <v>#REF!</v>
      </c>
      <c r="E28" s="77" t="e">
        <f>#REF!+#REF!+#REF!</f>
        <v>#REF!</v>
      </c>
      <c r="F28" s="77" t="e">
        <f>#REF!+#REF!+#REF!</f>
        <v>#REF!</v>
      </c>
      <c r="G28" s="77" t="e">
        <f>#REF!+#REF!+#REF!</f>
        <v>#REF!</v>
      </c>
      <c r="H28" s="77" t="e">
        <f>#REF!+#REF!+#REF!</f>
        <v>#REF!</v>
      </c>
      <c r="I28" s="74">
        <v>0</v>
      </c>
      <c r="J28" s="74">
        <v>0</v>
      </c>
      <c r="K28" s="74">
        <v>0</v>
      </c>
    </row>
    <row r="29" spans="1:11" s="62" customFormat="1" ht="12" customHeight="1">
      <c r="A29" s="63" t="s">
        <v>114</v>
      </c>
      <c r="B29" s="68" t="s">
        <v>115</v>
      </c>
      <c r="C29" s="69" t="s">
        <v>116</v>
      </c>
      <c r="D29" s="77" t="e">
        <f>#REF!+#REF!+#REF!</f>
        <v>#REF!</v>
      </c>
      <c r="E29" s="77" t="e">
        <f>#REF!+#REF!+#REF!</f>
        <v>#REF!</v>
      </c>
      <c r="F29" s="77" t="e">
        <f>#REF!+#REF!+#REF!</f>
        <v>#REF!</v>
      </c>
      <c r="G29" s="77" t="e">
        <f>#REF!+#REF!+#REF!</f>
        <v>#REF!</v>
      </c>
      <c r="H29" s="77" t="e">
        <f>#REF!+#REF!+#REF!</f>
        <v>#REF!</v>
      </c>
      <c r="I29" s="74">
        <v>0</v>
      </c>
      <c r="J29" s="74">
        <v>0</v>
      </c>
      <c r="K29" s="74">
        <v>0</v>
      </c>
    </row>
    <row r="30" spans="1:11" s="62" customFormat="1" ht="12" customHeight="1">
      <c r="A30" s="63" t="s">
        <v>117</v>
      </c>
      <c r="B30" s="68" t="s">
        <v>118</v>
      </c>
      <c r="C30" s="69" t="s">
        <v>119</v>
      </c>
      <c r="D30" s="77" t="e">
        <f>#REF!+#REF!+#REF!</f>
        <v>#REF!</v>
      </c>
      <c r="E30" s="77" t="e">
        <f>#REF!+#REF!+#REF!</f>
        <v>#REF!</v>
      </c>
      <c r="F30" s="77" t="e">
        <f>#REF!+#REF!+#REF!</f>
        <v>#REF!</v>
      </c>
      <c r="G30" s="77" t="e">
        <f>#REF!+#REF!+#REF!</f>
        <v>#REF!</v>
      </c>
      <c r="H30" s="77" t="e">
        <f>#REF!+#REF!+#REF!</f>
        <v>#REF!</v>
      </c>
      <c r="I30" s="77">
        <v>1500000</v>
      </c>
      <c r="J30" s="77">
        <v>1500000</v>
      </c>
      <c r="K30" s="77">
        <v>1361195</v>
      </c>
    </row>
    <row r="31" spans="1:11" s="62" customFormat="1" ht="12" customHeight="1">
      <c r="A31" s="63" t="s">
        <v>120</v>
      </c>
      <c r="B31" s="72" t="s">
        <v>121</v>
      </c>
      <c r="C31" s="73" t="s">
        <v>122</v>
      </c>
      <c r="D31" s="77" t="e">
        <f>#REF!+#REF!+#REF!</f>
        <v>#REF!</v>
      </c>
      <c r="E31" s="77" t="e">
        <f>#REF!+#REF!+#REF!</f>
        <v>#REF!</v>
      </c>
      <c r="F31" s="77" t="e">
        <f>#REF!+#REF!+#REF!</f>
        <v>#REF!</v>
      </c>
      <c r="G31" s="77" t="e">
        <f>#REF!+#REF!+#REF!</f>
        <v>#REF!</v>
      </c>
      <c r="H31" s="77" t="e">
        <f>#REF!+#REF!+#REF!</f>
        <v>#REF!</v>
      </c>
      <c r="I31" s="74">
        <v>0</v>
      </c>
      <c r="J31" s="74">
        <v>0</v>
      </c>
      <c r="K31" s="74">
        <v>0</v>
      </c>
    </row>
    <row r="32" spans="1:11" s="62" customFormat="1" ht="12" customHeight="1" thickBot="1">
      <c r="A32" s="63" t="s">
        <v>123</v>
      </c>
      <c r="B32" s="72" t="s">
        <v>124</v>
      </c>
      <c r="C32" s="73" t="s">
        <v>125</v>
      </c>
      <c r="D32" s="77" t="e">
        <f>#REF!+#REF!+#REF!</f>
        <v>#REF!</v>
      </c>
      <c r="E32" s="77" t="e">
        <f>#REF!+#REF!+#REF!</f>
        <v>#REF!</v>
      </c>
      <c r="F32" s="77" t="e">
        <f>#REF!+#REF!+#REF!</f>
        <v>#REF!</v>
      </c>
      <c r="G32" s="77" t="e">
        <f>#REF!+#REF!+#REF!</f>
        <v>#REF!</v>
      </c>
      <c r="H32" s="77" t="e">
        <f>#REF!+#REF!+#REF!</f>
        <v>#REF!</v>
      </c>
      <c r="I32" s="74">
        <v>100000</v>
      </c>
      <c r="J32" s="77">
        <v>100000</v>
      </c>
      <c r="K32" s="77">
        <v>3165</v>
      </c>
    </row>
    <row r="33" spans="1:11" s="62" customFormat="1" ht="12" customHeight="1" thickBot="1">
      <c r="A33" s="58" t="s">
        <v>5</v>
      </c>
      <c r="B33" s="59" t="s">
        <v>126</v>
      </c>
      <c r="C33" s="60" t="s">
        <v>127</v>
      </c>
      <c r="D33" s="61" t="e">
        <f>SUM(D34:D43)</f>
        <v>#REF!</v>
      </c>
      <c r="E33" s="61" t="e">
        <f>SUM(E34:E43)</f>
        <v>#REF!</v>
      </c>
      <c r="F33" s="61" t="e">
        <f>SUM(F34:F43)</f>
        <v>#REF!</v>
      </c>
      <c r="G33" s="61" t="e">
        <f>SUM(G34:G43)</f>
        <v>#REF!</v>
      </c>
      <c r="H33" s="61" t="e">
        <f>SUM(H34:H43)</f>
        <v>#REF!</v>
      </c>
      <c r="I33" s="61">
        <f>I34+I35+I36+I37+I38+I39+I40+I41+I42+I43</f>
        <v>4903000</v>
      </c>
      <c r="J33" s="61">
        <f>SUM(J34:J43)</f>
        <v>5457687</v>
      </c>
      <c r="K33" s="61">
        <f>K34+K35+K36+K37+K38+K39+K40+K41+K42+K43</f>
        <v>5031589</v>
      </c>
    </row>
    <row r="34" spans="1:11" s="62" customFormat="1" ht="12" customHeight="1">
      <c r="A34" s="63" t="s">
        <v>128</v>
      </c>
      <c r="B34" s="64" t="s">
        <v>129</v>
      </c>
      <c r="C34" s="65" t="s">
        <v>130</v>
      </c>
      <c r="D34" s="66" t="e">
        <f>#REF!+#REF!+#REF!</f>
        <v>#REF!</v>
      </c>
      <c r="E34" s="66" t="e">
        <f>#REF!+#REF!+#REF!</f>
        <v>#REF!</v>
      </c>
      <c r="F34" s="66" t="e">
        <f>#REF!+#REF!+#REF!</f>
        <v>#REF!</v>
      </c>
      <c r="G34" s="66" t="e">
        <f>#REF!+#REF!+#REF!</f>
        <v>#REF!</v>
      </c>
      <c r="H34" s="66" t="e">
        <f>#REF!+#REF!+#REF!</f>
        <v>#REF!</v>
      </c>
      <c r="I34" s="83">
        <v>2000000</v>
      </c>
      <c r="J34" s="74">
        <v>0</v>
      </c>
      <c r="K34" s="74">
        <v>0</v>
      </c>
    </row>
    <row r="35" spans="1:11" s="62" customFormat="1" ht="12" customHeight="1">
      <c r="A35" s="67" t="s">
        <v>131</v>
      </c>
      <c r="B35" s="68" t="s">
        <v>132</v>
      </c>
      <c r="C35" s="69" t="s">
        <v>133</v>
      </c>
      <c r="D35" s="70" t="e">
        <f>#REF!+#REF!+#REF!</f>
        <v>#REF!</v>
      </c>
      <c r="E35" s="70" t="e">
        <f>#REF!+#REF!+#REF!</f>
        <v>#REF!</v>
      </c>
      <c r="F35" s="70" t="e">
        <f>#REF!+#REF!+#REF!</f>
        <v>#REF!</v>
      </c>
      <c r="G35" s="70" t="e">
        <f>#REF!+#REF!+#REF!</f>
        <v>#REF!</v>
      </c>
      <c r="H35" s="70" t="e">
        <f>#REF!+#REF!+#REF!</f>
        <v>#REF!</v>
      </c>
      <c r="I35" s="74">
        <v>0</v>
      </c>
      <c r="J35" s="74">
        <v>140050</v>
      </c>
      <c r="K35" s="74">
        <v>140050</v>
      </c>
    </row>
    <row r="36" spans="1:11" s="62" customFormat="1" ht="12" customHeight="1">
      <c r="A36" s="67" t="s">
        <v>134</v>
      </c>
      <c r="B36" s="68" t="s">
        <v>135</v>
      </c>
      <c r="C36" s="69" t="s">
        <v>136</v>
      </c>
      <c r="D36" s="70" t="e">
        <f>#REF!+#REF!+#REF!</f>
        <v>#REF!</v>
      </c>
      <c r="E36" s="70" t="e">
        <f>#REF!+#REF!+#REF!</f>
        <v>#REF!</v>
      </c>
      <c r="F36" s="70" t="e">
        <f>#REF!+#REF!+#REF!</f>
        <v>#REF!</v>
      </c>
      <c r="G36" s="70" t="e">
        <f>#REF!+#REF!+#REF!</f>
        <v>#REF!</v>
      </c>
      <c r="H36" s="70" t="e">
        <f>#REF!+#REF!+#REF!</f>
        <v>#REF!</v>
      </c>
      <c r="I36" s="74">
        <v>0</v>
      </c>
      <c r="J36" s="74">
        <v>0</v>
      </c>
      <c r="K36" s="74">
        <v>0</v>
      </c>
    </row>
    <row r="37" spans="1:11" s="62" customFormat="1" ht="12" customHeight="1">
      <c r="A37" s="67" t="s">
        <v>137</v>
      </c>
      <c r="B37" s="68" t="s">
        <v>138</v>
      </c>
      <c r="C37" s="69" t="s">
        <v>139</v>
      </c>
      <c r="D37" s="70" t="e">
        <f>#REF!+#REF!+#REF!</f>
        <v>#REF!</v>
      </c>
      <c r="E37" s="70" t="e">
        <f>#REF!+#REF!+#REF!</f>
        <v>#REF!</v>
      </c>
      <c r="F37" s="70" t="e">
        <f>#REF!+#REF!+#REF!</f>
        <v>#REF!</v>
      </c>
      <c r="G37" s="70" t="e">
        <f>#REF!+#REF!+#REF!</f>
        <v>#REF!</v>
      </c>
      <c r="H37" s="70" t="e">
        <f>#REF!+#REF!+#REF!</f>
        <v>#REF!</v>
      </c>
      <c r="I37" s="74">
        <v>0</v>
      </c>
      <c r="J37" s="74">
        <v>2619424</v>
      </c>
      <c r="K37" s="74">
        <v>2619424</v>
      </c>
    </row>
    <row r="38" spans="1:11" s="62" customFormat="1" ht="12" customHeight="1">
      <c r="A38" s="67" t="s">
        <v>140</v>
      </c>
      <c r="B38" s="68" t="s">
        <v>141</v>
      </c>
      <c r="C38" s="69" t="s">
        <v>142</v>
      </c>
      <c r="D38" s="70" t="e">
        <f>#REF!+#REF!+#REF!</f>
        <v>#REF!</v>
      </c>
      <c r="E38" s="70" t="e">
        <f>#REF!+#REF!+#REF!</f>
        <v>#REF!</v>
      </c>
      <c r="F38" s="70" t="e">
        <f>#REF!+#REF!+#REF!</f>
        <v>#REF!</v>
      </c>
      <c r="G38" s="70" t="e">
        <f>#REF!+#REF!+#REF!</f>
        <v>#REF!</v>
      </c>
      <c r="H38" s="70" t="e">
        <f>#REF!+#REF!+#REF!</f>
        <v>#REF!</v>
      </c>
      <c r="I38" s="74">
        <v>2500000</v>
      </c>
      <c r="J38" s="74">
        <v>2635175</v>
      </c>
      <c r="K38" s="74">
        <v>2269120</v>
      </c>
    </row>
    <row r="39" spans="1:11" s="62" customFormat="1" ht="12" customHeight="1">
      <c r="A39" s="67" t="s">
        <v>143</v>
      </c>
      <c r="B39" s="68" t="s">
        <v>144</v>
      </c>
      <c r="C39" s="69" t="s">
        <v>145</v>
      </c>
      <c r="D39" s="70" t="e">
        <f>#REF!+#REF!+#REF!</f>
        <v>#REF!</v>
      </c>
      <c r="E39" s="70" t="e">
        <f>#REF!+#REF!+#REF!</f>
        <v>#REF!</v>
      </c>
      <c r="F39" s="70" t="e">
        <f>#REF!+#REF!+#REF!</f>
        <v>#REF!</v>
      </c>
      <c r="G39" s="70" t="e">
        <f>#REF!+#REF!+#REF!</f>
        <v>#REF!</v>
      </c>
      <c r="H39" s="70" t="e">
        <f>#REF!+#REF!+#REF!</f>
        <v>#REF!</v>
      </c>
      <c r="I39" s="74">
        <v>0</v>
      </c>
      <c r="J39" s="74">
        <v>0</v>
      </c>
      <c r="K39" s="74">
        <v>0</v>
      </c>
    </row>
    <row r="40" spans="1:11" s="62" customFormat="1" ht="12" customHeight="1">
      <c r="A40" s="67" t="s">
        <v>146</v>
      </c>
      <c r="B40" s="68" t="s">
        <v>147</v>
      </c>
      <c r="C40" s="69" t="s">
        <v>148</v>
      </c>
      <c r="D40" s="70" t="e">
        <f>#REF!+#REF!+#REF!</f>
        <v>#REF!</v>
      </c>
      <c r="E40" s="70" t="e">
        <f>#REF!+#REF!+#REF!</f>
        <v>#REF!</v>
      </c>
      <c r="F40" s="70" t="e">
        <f>#REF!+#REF!+#REF!</f>
        <v>#REF!</v>
      </c>
      <c r="G40" s="70" t="e">
        <f>#REF!+#REF!+#REF!</f>
        <v>#REF!</v>
      </c>
      <c r="H40" s="70" t="e">
        <f>#REF!+#REF!+#REF!</f>
        <v>#REF!</v>
      </c>
      <c r="I40" s="74">
        <v>0</v>
      </c>
      <c r="J40" s="74">
        <v>0</v>
      </c>
      <c r="K40" s="74">
        <v>0</v>
      </c>
    </row>
    <row r="41" spans="1:11" s="62" customFormat="1" ht="12" customHeight="1">
      <c r="A41" s="67" t="s">
        <v>149</v>
      </c>
      <c r="B41" s="68" t="s">
        <v>150</v>
      </c>
      <c r="C41" s="69" t="s">
        <v>151</v>
      </c>
      <c r="D41" s="70" t="e">
        <f>#REF!+#REF!+#REF!</f>
        <v>#REF!</v>
      </c>
      <c r="E41" s="70" t="e">
        <f>#REF!+#REF!+#REF!</f>
        <v>#REF!</v>
      </c>
      <c r="F41" s="70" t="e">
        <f>#REF!+#REF!+#REF!</f>
        <v>#REF!</v>
      </c>
      <c r="G41" s="70" t="e">
        <f>#REF!+#REF!+#REF!</f>
        <v>#REF!</v>
      </c>
      <c r="H41" s="70" t="e">
        <f>#REF!+#REF!+#REF!</f>
        <v>#REF!</v>
      </c>
      <c r="I41" s="74">
        <v>3000</v>
      </c>
      <c r="J41" s="74">
        <v>3000</v>
      </c>
      <c r="K41" s="74">
        <v>56</v>
      </c>
    </row>
    <row r="42" spans="1:11" s="62" customFormat="1" ht="12" customHeight="1">
      <c r="A42" s="67" t="s">
        <v>152</v>
      </c>
      <c r="B42" s="68" t="s">
        <v>153</v>
      </c>
      <c r="C42" s="69" t="s">
        <v>154</v>
      </c>
      <c r="D42" s="78" t="e">
        <f>#REF!+#REF!+#REF!</f>
        <v>#REF!</v>
      </c>
      <c r="E42" s="78" t="e">
        <f>#REF!+#REF!+#REF!</f>
        <v>#REF!</v>
      </c>
      <c r="F42" s="78" t="e">
        <f>#REF!+#REF!+#REF!</f>
        <v>#REF!</v>
      </c>
      <c r="G42" s="78" t="e">
        <f>#REF!+#REF!+#REF!</f>
        <v>#REF!</v>
      </c>
      <c r="H42" s="78" t="e">
        <f>#REF!+#REF!+#REF!</f>
        <v>#REF!</v>
      </c>
      <c r="I42" s="74">
        <v>0</v>
      </c>
      <c r="J42" s="74">
        <v>0</v>
      </c>
      <c r="K42" s="134">
        <v>0</v>
      </c>
    </row>
    <row r="43" spans="1:11" s="62" customFormat="1" ht="12" customHeight="1" thickBot="1">
      <c r="A43" s="71" t="s">
        <v>155</v>
      </c>
      <c r="B43" s="68" t="s">
        <v>156</v>
      </c>
      <c r="C43" s="73" t="s">
        <v>157</v>
      </c>
      <c r="D43" s="79" t="e">
        <f>#REF!+#REF!+#REF!</f>
        <v>#REF!</v>
      </c>
      <c r="E43" s="79" t="e">
        <f>#REF!+#REF!+#REF!</f>
        <v>#REF!</v>
      </c>
      <c r="F43" s="79" t="e">
        <f>#REF!+#REF!+#REF!</f>
        <v>#REF!</v>
      </c>
      <c r="G43" s="79" t="e">
        <f>#REF!+#REF!+#REF!</f>
        <v>#REF!</v>
      </c>
      <c r="H43" s="79"/>
      <c r="I43" s="135">
        <v>400000</v>
      </c>
      <c r="J43" s="80">
        <v>60038</v>
      </c>
      <c r="K43" s="135">
        <v>2939</v>
      </c>
    </row>
    <row r="44" spans="1:11" s="62" customFormat="1" ht="12" customHeight="1" thickBot="1">
      <c r="A44" s="58" t="s">
        <v>6</v>
      </c>
      <c r="B44" s="59" t="s">
        <v>158</v>
      </c>
      <c r="C44" s="60" t="s">
        <v>159</v>
      </c>
      <c r="D44" s="61" t="e">
        <f>SUM(D45:D49)</f>
        <v>#REF!</v>
      </c>
      <c r="E44" s="61" t="e">
        <f>SUM(E45:E49)</f>
        <v>#REF!</v>
      </c>
      <c r="F44" s="61" t="e">
        <f>SUM(F45:F49)</f>
        <v>#REF!</v>
      </c>
      <c r="G44" s="61" t="e">
        <f>SUM(G45:G49)</f>
        <v>#REF!</v>
      </c>
      <c r="H44" s="61" t="e">
        <f>SUM(H45:H49)</f>
        <v>#REF!</v>
      </c>
      <c r="I44" s="173">
        <f>I45+I46+I47+I48+I49</f>
        <v>0</v>
      </c>
      <c r="J44" s="173">
        <f>J45+J46+J47+J48+J49</f>
        <v>600000</v>
      </c>
      <c r="K44" s="173">
        <f>K45+K46+K47+K48+K49</f>
        <v>600000</v>
      </c>
    </row>
    <row r="45" spans="1:11" s="62" customFormat="1" ht="12" customHeight="1">
      <c r="A45" s="63" t="s">
        <v>160</v>
      </c>
      <c r="B45" s="64" t="s">
        <v>161</v>
      </c>
      <c r="C45" s="65" t="s">
        <v>162</v>
      </c>
      <c r="D45" s="82" t="e">
        <f>#REF!+#REF!+#REF!</f>
        <v>#REF!</v>
      </c>
      <c r="E45" s="82" t="e">
        <f>#REF!+#REF!+#REF!</f>
        <v>#REF!</v>
      </c>
      <c r="F45" s="82" t="e">
        <f>#REF!+#REF!+#REF!</f>
        <v>#REF!</v>
      </c>
      <c r="G45" s="82" t="e">
        <f>#REF!+#REF!+#REF!</f>
        <v>#REF!</v>
      </c>
      <c r="H45" s="82" t="e">
        <f>#REF!+#REF!+#REF!</f>
        <v>#REF!</v>
      </c>
      <c r="I45" s="83">
        <v>0</v>
      </c>
      <c r="J45" s="83">
        <v>0</v>
      </c>
      <c r="K45" s="83">
        <v>0</v>
      </c>
    </row>
    <row r="46" spans="1:11" s="62" customFormat="1" ht="12" customHeight="1">
      <c r="A46" s="67" t="s">
        <v>163</v>
      </c>
      <c r="B46" s="68" t="s">
        <v>164</v>
      </c>
      <c r="C46" s="69" t="s">
        <v>165</v>
      </c>
      <c r="D46" s="78" t="e">
        <f>#REF!+#REF!+#REF!</f>
        <v>#REF!</v>
      </c>
      <c r="E46" s="78" t="e">
        <f>#REF!+#REF!+#REF!</f>
        <v>#REF!</v>
      </c>
      <c r="F46" s="78" t="e">
        <f>#REF!+#REF!+#REF!</f>
        <v>#REF!</v>
      </c>
      <c r="G46" s="78" t="e">
        <f>#REF!+#REF!+#REF!</f>
        <v>#REF!</v>
      </c>
      <c r="H46" s="78" t="e">
        <f>#REF!+#REF!+#REF!</f>
        <v>#REF!</v>
      </c>
      <c r="I46" s="74">
        <v>0</v>
      </c>
      <c r="J46" s="74">
        <v>600000</v>
      </c>
      <c r="K46" s="74">
        <v>600000</v>
      </c>
    </row>
    <row r="47" spans="1:11" s="62" customFormat="1" ht="12" customHeight="1">
      <c r="A47" s="67" t="s">
        <v>166</v>
      </c>
      <c r="B47" s="68" t="s">
        <v>167</v>
      </c>
      <c r="C47" s="69" t="s">
        <v>168</v>
      </c>
      <c r="D47" s="78" t="e">
        <f>#REF!+#REF!+#REF!</f>
        <v>#REF!</v>
      </c>
      <c r="E47" s="78" t="e">
        <f>#REF!+#REF!+#REF!</f>
        <v>#REF!</v>
      </c>
      <c r="F47" s="78" t="e">
        <f>#REF!+#REF!+#REF!</f>
        <v>#REF!</v>
      </c>
      <c r="G47" s="78" t="e">
        <f>#REF!+#REF!+#REF!</f>
        <v>#REF!</v>
      </c>
      <c r="H47" s="78" t="e">
        <f>#REF!+#REF!+#REF!</f>
        <v>#REF!</v>
      </c>
      <c r="I47" s="74">
        <v>0</v>
      </c>
      <c r="J47" s="74">
        <v>0</v>
      </c>
      <c r="K47" s="74">
        <v>0</v>
      </c>
    </row>
    <row r="48" spans="1:11" s="62" customFormat="1" ht="12" customHeight="1">
      <c r="A48" s="67" t="s">
        <v>169</v>
      </c>
      <c r="B48" s="68" t="s">
        <v>170</v>
      </c>
      <c r="C48" s="69" t="s">
        <v>171</v>
      </c>
      <c r="D48" s="78" t="e">
        <f>#REF!+#REF!+#REF!</f>
        <v>#REF!</v>
      </c>
      <c r="E48" s="78" t="e">
        <f>#REF!+#REF!+#REF!</f>
        <v>#REF!</v>
      </c>
      <c r="F48" s="78" t="e">
        <f>#REF!+#REF!+#REF!</f>
        <v>#REF!</v>
      </c>
      <c r="G48" s="78" t="e">
        <f>#REF!+#REF!+#REF!</f>
        <v>#REF!</v>
      </c>
      <c r="H48" s="78" t="e">
        <f>#REF!+#REF!+#REF!</f>
        <v>#REF!</v>
      </c>
      <c r="I48" s="74">
        <v>0</v>
      </c>
      <c r="J48" s="74">
        <v>0</v>
      </c>
      <c r="K48" s="74">
        <v>0</v>
      </c>
    </row>
    <row r="49" spans="1:11" s="62" customFormat="1" ht="12" customHeight="1" thickBot="1">
      <c r="A49" s="71" t="s">
        <v>172</v>
      </c>
      <c r="B49" s="68" t="s">
        <v>173</v>
      </c>
      <c r="C49" s="73" t="s">
        <v>174</v>
      </c>
      <c r="D49" s="79" t="e">
        <f>#REF!+#REF!+#REF!</f>
        <v>#REF!</v>
      </c>
      <c r="E49" s="79" t="e">
        <f>#REF!+#REF!+#REF!</f>
        <v>#REF!</v>
      </c>
      <c r="F49" s="79" t="e">
        <f>#REF!+#REF!+#REF!</f>
        <v>#REF!</v>
      </c>
      <c r="G49" s="79" t="e">
        <f>#REF!+#REF!+#REF!</f>
        <v>#REF!</v>
      </c>
      <c r="H49" s="79" t="e">
        <f>#REF!+#REF!+#REF!</f>
        <v>#REF!</v>
      </c>
      <c r="I49" s="80">
        <v>0</v>
      </c>
      <c r="J49" s="80">
        <v>0</v>
      </c>
      <c r="K49" s="80">
        <v>0</v>
      </c>
    </row>
    <row r="50" spans="1:11" s="62" customFormat="1" ht="12" customHeight="1" thickBot="1">
      <c r="A50" s="58" t="s">
        <v>175</v>
      </c>
      <c r="B50" s="59" t="s">
        <v>176</v>
      </c>
      <c r="C50" s="60" t="s">
        <v>177</v>
      </c>
      <c r="D50" s="61" t="e">
        <f>SUM(D51:D55)</f>
        <v>#REF!</v>
      </c>
      <c r="E50" s="61" t="e">
        <f>SUM(E51:E55)</f>
        <v>#REF!</v>
      </c>
      <c r="F50" s="61" t="e">
        <f>SUM(F51:F55)</f>
        <v>#REF!</v>
      </c>
      <c r="G50" s="61" t="e">
        <f>SUM(G51:G55)</f>
        <v>#REF!</v>
      </c>
      <c r="H50" s="61" t="e">
        <f>SUM(H51:H55)</f>
        <v>#REF!</v>
      </c>
      <c r="I50" s="81">
        <v>0</v>
      </c>
      <c r="J50" s="81">
        <v>0</v>
      </c>
      <c r="K50" s="81">
        <v>0</v>
      </c>
    </row>
    <row r="51" spans="1:11" s="62" customFormat="1" ht="12.75">
      <c r="A51" s="63" t="s">
        <v>178</v>
      </c>
      <c r="B51" s="64" t="s">
        <v>179</v>
      </c>
      <c r="C51" s="65" t="s">
        <v>180</v>
      </c>
      <c r="D51" s="66" t="e">
        <f>#REF!+#REF!+#REF!</f>
        <v>#REF!</v>
      </c>
      <c r="E51" s="66" t="e">
        <f>#REF!+#REF!+#REF!</f>
        <v>#REF!</v>
      </c>
      <c r="F51" s="66" t="e">
        <f>#REF!+#REF!+#REF!</f>
        <v>#REF!</v>
      </c>
      <c r="G51" s="66" t="e">
        <f>#REF!+#REF!+#REF!</f>
        <v>#REF!</v>
      </c>
      <c r="H51" s="66" t="e">
        <f>#REF!+#REF!+#REF!</f>
        <v>#REF!</v>
      </c>
      <c r="I51" s="83">
        <v>0</v>
      </c>
      <c r="J51" s="83">
        <v>0</v>
      </c>
      <c r="K51" s="83">
        <v>0</v>
      </c>
    </row>
    <row r="52" spans="1:11" s="62" customFormat="1" ht="12" customHeight="1">
      <c r="A52" s="63" t="s">
        <v>181</v>
      </c>
      <c r="B52" s="68" t="s">
        <v>182</v>
      </c>
      <c r="C52" s="69" t="s">
        <v>183</v>
      </c>
      <c r="D52" s="66" t="e">
        <f>#REF!+#REF!+#REF!</f>
        <v>#REF!</v>
      </c>
      <c r="E52" s="66" t="e">
        <f>#REF!+#REF!+#REF!</f>
        <v>#REF!</v>
      </c>
      <c r="F52" s="66" t="e">
        <f>#REF!+#REF!+#REF!</f>
        <v>#REF!</v>
      </c>
      <c r="G52" s="66" t="e">
        <f>#REF!+#REF!+#REF!</f>
        <v>#REF!</v>
      </c>
      <c r="H52" s="66" t="e">
        <f>#REF!+#REF!+#REF!</f>
        <v>#REF!</v>
      </c>
      <c r="I52" s="74">
        <v>0</v>
      </c>
      <c r="J52" s="74">
        <v>0</v>
      </c>
      <c r="K52" s="74">
        <v>0</v>
      </c>
    </row>
    <row r="53" spans="1:11" s="62" customFormat="1" ht="13.5" customHeight="1">
      <c r="A53" s="63" t="s">
        <v>184</v>
      </c>
      <c r="B53" s="68" t="s">
        <v>185</v>
      </c>
      <c r="C53" s="69" t="s">
        <v>186</v>
      </c>
      <c r="D53" s="66" t="e">
        <f>#REF!+#REF!+#REF!</f>
        <v>#REF!</v>
      </c>
      <c r="E53" s="66" t="e">
        <f>#REF!+#REF!+#REF!</f>
        <v>#REF!</v>
      </c>
      <c r="F53" s="66" t="e">
        <f>#REF!+#REF!+#REF!</f>
        <v>#REF!</v>
      </c>
      <c r="G53" s="66" t="e">
        <f>#REF!+#REF!+#REF!</f>
        <v>#REF!</v>
      </c>
      <c r="H53" s="66" t="e">
        <f>#REF!+#REF!+#REF!</f>
        <v>#REF!</v>
      </c>
      <c r="I53" s="74">
        <v>0</v>
      </c>
      <c r="J53" s="74">
        <v>0</v>
      </c>
      <c r="K53" s="74">
        <v>0</v>
      </c>
    </row>
    <row r="54" spans="1:11" s="62" customFormat="1" ht="12.75">
      <c r="A54" s="63" t="s">
        <v>187</v>
      </c>
      <c r="B54" s="68" t="s">
        <v>188</v>
      </c>
      <c r="C54" s="69" t="s">
        <v>189</v>
      </c>
      <c r="D54" s="66" t="e">
        <f>#REF!+#REF!+#REF!</f>
        <v>#REF!</v>
      </c>
      <c r="E54" s="66" t="e">
        <f>#REF!+#REF!+#REF!</f>
        <v>#REF!</v>
      </c>
      <c r="F54" s="66" t="e">
        <f>#REF!+#REF!+#REF!</f>
        <v>#REF!</v>
      </c>
      <c r="G54" s="66" t="e">
        <f>#REF!+#REF!+#REF!</f>
        <v>#REF!</v>
      </c>
      <c r="H54" s="66" t="e">
        <f>#REF!+#REF!+#REF!</f>
        <v>#REF!</v>
      </c>
      <c r="I54" s="74">
        <v>0</v>
      </c>
      <c r="J54" s="74">
        <v>0</v>
      </c>
      <c r="K54" s="74">
        <v>0</v>
      </c>
    </row>
    <row r="55" spans="1:11" s="62" customFormat="1" ht="12" customHeight="1" thickBot="1">
      <c r="A55" s="63" t="s">
        <v>190</v>
      </c>
      <c r="B55" s="68" t="s">
        <v>191</v>
      </c>
      <c r="C55" s="69" t="s">
        <v>192</v>
      </c>
      <c r="D55" s="66" t="e">
        <f>#REF!+#REF!+#REF!</f>
        <v>#REF!</v>
      </c>
      <c r="E55" s="66" t="e">
        <f>#REF!+#REF!+#REF!</f>
        <v>#REF!</v>
      </c>
      <c r="F55" s="66" t="e">
        <f>#REF!+#REF!+#REF!</f>
        <v>#REF!</v>
      </c>
      <c r="G55" s="66" t="e">
        <f>#REF!+#REF!+#REF!</f>
        <v>#REF!</v>
      </c>
      <c r="H55" s="66" t="e">
        <f>#REF!+#REF!+#REF!</f>
        <v>#REF!</v>
      </c>
      <c r="I55" s="80">
        <v>0</v>
      </c>
      <c r="J55" s="80">
        <v>0</v>
      </c>
      <c r="K55" s="80">
        <v>0</v>
      </c>
    </row>
    <row r="56" spans="1:11" s="62" customFormat="1" ht="12" customHeight="1" thickBot="1">
      <c r="A56" s="58" t="s">
        <v>8</v>
      </c>
      <c r="B56" s="59" t="s">
        <v>193</v>
      </c>
      <c r="C56" s="75" t="s">
        <v>194</v>
      </c>
      <c r="D56" s="61" t="e">
        <f>SUM(D57:D59)</f>
        <v>#REF!</v>
      </c>
      <c r="E56" s="61" t="e">
        <f>SUM(E57:E59)</f>
        <v>#REF!</v>
      </c>
      <c r="F56" s="61" t="e">
        <f>SUM(F57:F59)</f>
        <v>#REF!</v>
      </c>
      <c r="G56" s="61" t="e">
        <f>SUM(G57:G59)</f>
        <v>#REF!</v>
      </c>
      <c r="H56" s="61" t="e">
        <f>SUM(H57:H59)</f>
        <v>#REF!</v>
      </c>
      <c r="I56" s="81"/>
      <c r="J56" s="131"/>
      <c r="K56" s="131"/>
    </row>
    <row r="57" spans="1:11" s="62" customFormat="1" ht="12" customHeight="1">
      <c r="A57" s="63" t="s">
        <v>195</v>
      </c>
      <c r="B57" s="64" t="s">
        <v>196</v>
      </c>
      <c r="C57" s="65" t="s">
        <v>197</v>
      </c>
      <c r="D57" s="78" t="e">
        <f>#REF!+#REF!+#REF!</f>
        <v>#REF!</v>
      </c>
      <c r="E57" s="78" t="e">
        <f>#REF!+#REF!+#REF!</f>
        <v>#REF!</v>
      </c>
      <c r="F57" s="78" t="e">
        <f>#REF!+#REF!+#REF!</f>
        <v>#REF!</v>
      </c>
      <c r="G57" s="78" t="e">
        <f>#REF!+#REF!+#REF!</f>
        <v>#REF!</v>
      </c>
      <c r="H57" s="78" t="e">
        <f>#REF!+#REF!+#REF!</f>
        <v>#REF!</v>
      </c>
      <c r="I57" s="83">
        <v>0</v>
      </c>
      <c r="J57" s="83">
        <v>0</v>
      </c>
      <c r="K57" s="83">
        <v>0</v>
      </c>
    </row>
    <row r="58" spans="1:11" s="62" customFormat="1" ht="12" customHeight="1">
      <c r="A58" s="63" t="s">
        <v>198</v>
      </c>
      <c r="B58" s="64" t="s">
        <v>199</v>
      </c>
      <c r="C58" s="69" t="s">
        <v>200</v>
      </c>
      <c r="D58" s="78" t="e">
        <f>#REF!+#REF!+#REF!</f>
        <v>#REF!</v>
      </c>
      <c r="E58" s="78" t="e">
        <f>#REF!+#REF!+#REF!</f>
        <v>#REF!</v>
      </c>
      <c r="F58" s="78" t="e">
        <f>#REF!+#REF!+#REF!</f>
        <v>#REF!</v>
      </c>
      <c r="G58" s="78" t="e">
        <f>#REF!+#REF!+#REF!</f>
        <v>#REF!</v>
      </c>
      <c r="H58" s="78" t="e">
        <f>#REF!+#REF!+#REF!</f>
        <v>#REF!</v>
      </c>
      <c r="I58" s="74">
        <v>0</v>
      </c>
      <c r="J58" s="74">
        <v>0</v>
      </c>
      <c r="K58" s="74">
        <v>0</v>
      </c>
    </row>
    <row r="59" spans="1:11" s="62" customFormat="1" ht="11.25" customHeight="1">
      <c r="A59" s="63" t="s">
        <v>201</v>
      </c>
      <c r="B59" s="64" t="s">
        <v>202</v>
      </c>
      <c r="C59" s="69" t="s">
        <v>203</v>
      </c>
      <c r="D59" s="78" t="e">
        <f>#REF!+#REF!+#REF!</f>
        <v>#REF!</v>
      </c>
      <c r="E59" s="78" t="e">
        <f>#REF!+#REF!+#REF!</f>
        <v>#REF!</v>
      </c>
      <c r="F59" s="78" t="e">
        <f>#REF!+#REF!+#REF!</f>
        <v>#REF!</v>
      </c>
      <c r="G59" s="78" t="e">
        <f>#REF!+#REF!+#REF!</f>
        <v>#REF!</v>
      </c>
      <c r="H59" s="78" t="e">
        <f>#REF!+#REF!+#REF!</f>
        <v>#REF!</v>
      </c>
      <c r="I59" s="74">
        <v>0</v>
      </c>
      <c r="J59" s="74">
        <v>0</v>
      </c>
      <c r="K59" s="74">
        <v>0</v>
      </c>
    </row>
    <row r="60" spans="1:11" s="62" customFormat="1" ht="12" customHeight="1">
      <c r="A60" s="63" t="s">
        <v>204</v>
      </c>
      <c r="B60" s="84" t="s">
        <v>205</v>
      </c>
      <c r="C60" s="73" t="s">
        <v>206</v>
      </c>
      <c r="D60" s="78" t="e">
        <f>#REF!+#REF!+#REF!</f>
        <v>#REF!</v>
      </c>
      <c r="E60" s="78" t="e">
        <f>#REF!+#REF!+#REF!</f>
        <v>#REF!</v>
      </c>
      <c r="F60" s="78" t="e">
        <f>#REF!+#REF!+#REF!</f>
        <v>#REF!</v>
      </c>
      <c r="G60" s="78" t="e">
        <f>#REF!+#REF!+#REF!</f>
        <v>#REF!</v>
      </c>
      <c r="H60" s="78" t="e">
        <f>#REF!+#REF!+#REF!</f>
        <v>#REF!</v>
      </c>
      <c r="I60" s="74">
        <v>0</v>
      </c>
      <c r="J60" s="74">
        <v>0</v>
      </c>
      <c r="K60" s="74">
        <v>0</v>
      </c>
    </row>
    <row r="61" spans="1:11" s="62" customFormat="1" ht="12" customHeight="1" thickBot="1">
      <c r="A61" s="63" t="s">
        <v>207</v>
      </c>
      <c r="B61" s="72" t="s">
        <v>208</v>
      </c>
      <c r="C61" s="73" t="s">
        <v>209</v>
      </c>
      <c r="D61" s="78" t="e">
        <f>#REF!+#REF!+#REF!</f>
        <v>#REF!</v>
      </c>
      <c r="E61" s="78" t="e">
        <f>#REF!+#REF!+#REF!</f>
        <v>#REF!</v>
      </c>
      <c r="F61" s="78" t="e">
        <f>#REF!+#REF!+#REF!</f>
        <v>#REF!</v>
      </c>
      <c r="G61" s="78" t="e">
        <f>#REF!+#REF!+#REF!</f>
        <v>#REF!</v>
      </c>
      <c r="H61" s="78" t="e">
        <f>#REF!+#REF!+#REF!</f>
        <v>#REF!</v>
      </c>
      <c r="I61" s="80">
        <v>0</v>
      </c>
      <c r="J61" s="80">
        <v>0</v>
      </c>
      <c r="K61" s="80">
        <v>0</v>
      </c>
    </row>
    <row r="62" spans="1:11" s="62" customFormat="1" ht="12" customHeight="1" thickBot="1">
      <c r="A62" s="58" t="s">
        <v>210</v>
      </c>
      <c r="B62" s="59"/>
      <c r="C62" s="60" t="s">
        <v>211</v>
      </c>
      <c r="D62" s="76" t="e">
        <f>+D6+D13+D19+D25+D33+D44+D50+D56</f>
        <v>#REF!</v>
      </c>
      <c r="E62" s="76" t="e">
        <f>+E6+E13+E19+E25+E33+E44+E50+E56</f>
        <v>#REF!</v>
      </c>
      <c r="F62" s="76" t="e">
        <f>+F6+F13+F19+F25+F33+F44+F50+F56</f>
        <v>#REF!</v>
      </c>
      <c r="G62" s="76" t="e">
        <f>+G6+G13+G19+G25+G33+G44+G50+G56</f>
        <v>#REF!</v>
      </c>
      <c r="H62" s="76" t="e">
        <f>+H6+H13+H19+H25+H33+H44+H50+H56</f>
        <v>#REF!</v>
      </c>
      <c r="I62" s="185">
        <v>0</v>
      </c>
      <c r="J62" s="81">
        <v>0</v>
      </c>
      <c r="K62" s="81">
        <v>0</v>
      </c>
    </row>
    <row r="63" spans="1:11" s="62" customFormat="1" ht="12" customHeight="1" thickBot="1">
      <c r="A63" s="85" t="s">
        <v>212</v>
      </c>
      <c r="B63" s="59" t="s">
        <v>213</v>
      </c>
      <c r="C63" s="75" t="s">
        <v>214</v>
      </c>
      <c r="D63" s="61" t="e">
        <f>SUM(D64:D66)</f>
        <v>#REF!</v>
      </c>
      <c r="E63" s="61" t="e">
        <f>SUM(E64:E66)</f>
        <v>#REF!</v>
      </c>
      <c r="F63" s="61" t="e">
        <f>SUM(F64:F66)</f>
        <v>#REF!</v>
      </c>
      <c r="G63" s="61" t="e">
        <f>SUM(G64:G66)</f>
        <v>#REF!</v>
      </c>
      <c r="H63" s="61" t="e">
        <f>SUM(H64:H66)</f>
        <v>#REF!</v>
      </c>
      <c r="I63" s="81">
        <v>0</v>
      </c>
      <c r="J63" s="81">
        <v>0</v>
      </c>
      <c r="K63" s="81">
        <v>0</v>
      </c>
    </row>
    <row r="64" spans="1:11" s="62" customFormat="1" ht="12" customHeight="1" thickBot="1">
      <c r="A64" s="63" t="s">
        <v>215</v>
      </c>
      <c r="B64" s="64" t="s">
        <v>216</v>
      </c>
      <c r="C64" s="65" t="s">
        <v>217</v>
      </c>
      <c r="D64" s="78" t="e">
        <f>#REF!+#REF!+#REF!</f>
        <v>#REF!</v>
      </c>
      <c r="E64" s="78" t="e">
        <f>#REF!+#REF!+#REF!</f>
        <v>#REF!</v>
      </c>
      <c r="F64" s="78" t="e">
        <f>#REF!+#REF!+#REF!</f>
        <v>#REF!</v>
      </c>
      <c r="G64" s="78" t="e">
        <f>#REF!+#REF!+#REF!</f>
        <v>#REF!</v>
      </c>
      <c r="H64" s="78" t="e">
        <f>#REF!+#REF!+#REF!</f>
        <v>#REF!</v>
      </c>
      <c r="I64" s="186">
        <v>0</v>
      </c>
      <c r="J64" s="81">
        <v>0</v>
      </c>
      <c r="K64" s="81">
        <v>0</v>
      </c>
    </row>
    <row r="65" spans="1:11" s="62" customFormat="1" ht="12" customHeight="1" thickBot="1">
      <c r="A65" s="67" t="s">
        <v>218</v>
      </c>
      <c r="B65" s="64" t="s">
        <v>219</v>
      </c>
      <c r="C65" s="69" t="s">
        <v>220</v>
      </c>
      <c r="D65" s="78" t="e">
        <f>#REF!+#REF!+#REF!</f>
        <v>#REF!</v>
      </c>
      <c r="E65" s="78" t="e">
        <f>#REF!+#REF!+#REF!</f>
        <v>#REF!</v>
      </c>
      <c r="F65" s="78" t="e">
        <f>#REF!+#REF!+#REF!</f>
        <v>#REF!</v>
      </c>
      <c r="G65" s="78" t="e">
        <f>#REF!+#REF!+#REF!</f>
        <v>#REF!</v>
      </c>
      <c r="H65" s="78" t="e">
        <f>#REF!+#REF!+#REF!</f>
        <v>#REF!</v>
      </c>
      <c r="I65" s="81">
        <v>0</v>
      </c>
      <c r="J65" s="81">
        <v>0</v>
      </c>
      <c r="K65" s="81">
        <v>0</v>
      </c>
    </row>
    <row r="66" spans="1:11" s="62" customFormat="1" ht="12" customHeight="1" thickBot="1">
      <c r="A66" s="71" t="s">
        <v>221</v>
      </c>
      <c r="B66" s="64" t="s">
        <v>222</v>
      </c>
      <c r="C66" s="86" t="s">
        <v>223</v>
      </c>
      <c r="D66" s="78" t="e">
        <f>#REF!+#REF!+#REF!</f>
        <v>#REF!</v>
      </c>
      <c r="E66" s="78" t="e">
        <f>#REF!+#REF!+#REF!</f>
        <v>#REF!</v>
      </c>
      <c r="F66" s="78" t="e">
        <f>#REF!+#REF!+#REF!</f>
        <v>#REF!</v>
      </c>
      <c r="G66" s="78" t="e">
        <f>#REF!+#REF!+#REF!</f>
        <v>#REF!</v>
      </c>
      <c r="H66" s="78" t="e">
        <f>#REF!+#REF!+#REF!</f>
        <v>#REF!</v>
      </c>
      <c r="I66" s="187">
        <v>0</v>
      </c>
      <c r="J66" s="81">
        <v>0</v>
      </c>
      <c r="K66" s="81">
        <v>0</v>
      </c>
    </row>
    <row r="67" spans="1:11" s="62" customFormat="1" ht="12" customHeight="1" thickBot="1">
      <c r="A67" s="85" t="s">
        <v>224</v>
      </c>
      <c r="B67" s="59" t="s">
        <v>225</v>
      </c>
      <c r="C67" s="75" t="s">
        <v>226</v>
      </c>
      <c r="D67" s="61" t="e">
        <f>SUM(D68:D71)</f>
        <v>#REF!</v>
      </c>
      <c r="E67" s="61" t="e">
        <f>SUM(E68:E71)</f>
        <v>#REF!</v>
      </c>
      <c r="F67" s="61" t="e">
        <f>SUM(F68:F71)</f>
        <v>#REF!</v>
      </c>
      <c r="G67" s="61" t="e">
        <f>SUM(G68:G71)</f>
        <v>#REF!</v>
      </c>
      <c r="H67" s="61" t="e">
        <f>SUM(H68:H71)</f>
        <v>#REF!</v>
      </c>
      <c r="I67" s="81">
        <v>0</v>
      </c>
      <c r="J67" s="81">
        <v>0</v>
      </c>
      <c r="K67" s="81">
        <v>0</v>
      </c>
    </row>
    <row r="68" spans="1:11" s="62" customFormat="1" ht="12" customHeight="1" thickBot="1">
      <c r="A68" s="63" t="s">
        <v>227</v>
      </c>
      <c r="B68" s="64" t="s">
        <v>228</v>
      </c>
      <c r="C68" s="65" t="s">
        <v>229</v>
      </c>
      <c r="D68" s="78" t="e">
        <f>#REF!+#REF!+#REF!</f>
        <v>#REF!</v>
      </c>
      <c r="E68" s="78" t="e">
        <f>#REF!+#REF!+#REF!</f>
        <v>#REF!</v>
      </c>
      <c r="F68" s="78" t="e">
        <f>#REF!+#REF!+#REF!</f>
        <v>#REF!</v>
      </c>
      <c r="G68" s="78" t="e">
        <f>#REF!+#REF!+#REF!</f>
        <v>#REF!</v>
      </c>
      <c r="H68" s="78" t="e">
        <f>#REF!+#REF!+#REF!</f>
        <v>#REF!</v>
      </c>
      <c r="I68" s="81">
        <v>0</v>
      </c>
      <c r="J68" s="81">
        <v>0</v>
      </c>
      <c r="K68" s="81">
        <v>0</v>
      </c>
    </row>
    <row r="69" spans="1:11" s="62" customFormat="1" ht="12" customHeight="1" thickBot="1">
      <c r="A69" s="67" t="s">
        <v>230</v>
      </c>
      <c r="B69" s="64" t="s">
        <v>231</v>
      </c>
      <c r="C69" s="69" t="s">
        <v>232</v>
      </c>
      <c r="D69" s="78" t="e">
        <f>#REF!+#REF!+#REF!</f>
        <v>#REF!</v>
      </c>
      <c r="E69" s="78" t="e">
        <f>#REF!+#REF!+#REF!</f>
        <v>#REF!</v>
      </c>
      <c r="F69" s="78" t="e">
        <f>#REF!+#REF!+#REF!</f>
        <v>#REF!</v>
      </c>
      <c r="G69" s="78" t="e">
        <f>#REF!+#REF!+#REF!</f>
        <v>#REF!</v>
      </c>
      <c r="H69" s="78" t="e">
        <f>#REF!+#REF!+#REF!</f>
        <v>#REF!</v>
      </c>
      <c r="I69" s="81">
        <v>0</v>
      </c>
      <c r="J69" s="81">
        <v>0</v>
      </c>
      <c r="K69" s="81">
        <v>0</v>
      </c>
    </row>
    <row r="70" spans="1:11" s="62" customFormat="1" ht="12" customHeight="1" thickBot="1">
      <c r="A70" s="67" t="s">
        <v>233</v>
      </c>
      <c r="B70" s="64" t="s">
        <v>234</v>
      </c>
      <c r="C70" s="69" t="s">
        <v>235</v>
      </c>
      <c r="D70" s="78" t="e">
        <f>#REF!+#REF!+#REF!</f>
        <v>#REF!</v>
      </c>
      <c r="E70" s="78" t="e">
        <f>#REF!+#REF!+#REF!</f>
        <v>#REF!</v>
      </c>
      <c r="F70" s="78" t="e">
        <f>#REF!+#REF!+#REF!</f>
        <v>#REF!</v>
      </c>
      <c r="G70" s="78" t="e">
        <f>#REF!+#REF!+#REF!</f>
        <v>#REF!</v>
      </c>
      <c r="H70" s="78" t="e">
        <f>#REF!+#REF!+#REF!</f>
        <v>#REF!</v>
      </c>
      <c r="I70" s="81">
        <v>0</v>
      </c>
      <c r="J70" s="81">
        <v>0</v>
      </c>
      <c r="K70" s="81">
        <v>0</v>
      </c>
    </row>
    <row r="71" spans="1:11" s="62" customFormat="1" ht="12" customHeight="1" thickBot="1">
      <c r="A71" s="71" t="s">
        <v>236</v>
      </c>
      <c r="B71" s="64" t="s">
        <v>237</v>
      </c>
      <c r="C71" s="73" t="s">
        <v>238</v>
      </c>
      <c r="D71" s="78" t="e">
        <f>#REF!+#REF!+#REF!</f>
        <v>#REF!</v>
      </c>
      <c r="E71" s="78" t="e">
        <f>#REF!+#REF!+#REF!</f>
        <v>#REF!</v>
      </c>
      <c r="F71" s="78" t="e">
        <f>#REF!+#REF!+#REF!</f>
        <v>#REF!</v>
      </c>
      <c r="G71" s="78" t="e">
        <f>#REF!+#REF!+#REF!</f>
        <v>#REF!</v>
      </c>
      <c r="H71" s="78" t="e">
        <f>#REF!+#REF!+#REF!</f>
        <v>#REF!</v>
      </c>
      <c r="I71" s="81">
        <v>0</v>
      </c>
      <c r="J71" s="81">
        <v>0</v>
      </c>
      <c r="K71" s="81">
        <v>0</v>
      </c>
    </row>
    <row r="72" spans="1:11" s="62" customFormat="1" ht="12" customHeight="1" thickBot="1">
      <c r="A72" s="85" t="s">
        <v>239</v>
      </c>
      <c r="B72" s="59" t="s">
        <v>240</v>
      </c>
      <c r="C72" s="75" t="s">
        <v>241</v>
      </c>
      <c r="D72" s="61" t="e">
        <f>SUM(D73:D74)</f>
        <v>#REF!</v>
      </c>
      <c r="E72" s="61" t="e">
        <f>SUM(E73:E74)</f>
        <v>#REF!</v>
      </c>
      <c r="F72" s="61" t="e">
        <f>SUM(F73:F74)</f>
        <v>#REF!</v>
      </c>
      <c r="G72" s="61" t="e">
        <f>SUM(G73:G74)</f>
        <v>#REF!</v>
      </c>
      <c r="H72" s="61" t="e">
        <f>SUM(H73:H74)</f>
        <v>#REF!</v>
      </c>
      <c r="I72" s="131">
        <f>I73</f>
        <v>73305752</v>
      </c>
      <c r="J72" s="131">
        <f>J73</f>
        <v>73341925</v>
      </c>
      <c r="K72" s="131">
        <f>K73</f>
        <v>73341925</v>
      </c>
    </row>
    <row r="73" spans="1:11" s="62" customFormat="1" ht="12" customHeight="1">
      <c r="A73" s="63" t="s">
        <v>242</v>
      </c>
      <c r="B73" s="64" t="s">
        <v>243</v>
      </c>
      <c r="C73" s="65" t="s">
        <v>244</v>
      </c>
      <c r="D73" s="78" t="e">
        <f>#REF!+#REF!+#REF!</f>
        <v>#REF!</v>
      </c>
      <c r="E73" s="78" t="e">
        <f>#REF!+#REF!+#REF!</f>
        <v>#REF!</v>
      </c>
      <c r="F73" s="78" t="e">
        <f>#REF!+#REF!+#REF!</f>
        <v>#REF!</v>
      </c>
      <c r="G73" s="78" t="e">
        <f>#REF!+#REF!+#REF!</f>
        <v>#REF!</v>
      </c>
      <c r="H73" s="78" t="e">
        <f>#REF!+#REF!+#REF!</f>
        <v>#REF!</v>
      </c>
      <c r="I73" s="134">
        <v>73305752</v>
      </c>
      <c r="J73" s="134">
        <v>73341925</v>
      </c>
      <c r="K73" s="134">
        <v>73341925</v>
      </c>
    </row>
    <row r="74" spans="1:11" s="62" customFormat="1" ht="12" customHeight="1" thickBot="1">
      <c r="A74" s="71" t="s">
        <v>245</v>
      </c>
      <c r="B74" s="64" t="s">
        <v>246</v>
      </c>
      <c r="C74" s="73" t="s">
        <v>247</v>
      </c>
      <c r="D74" s="78" t="e">
        <f>#REF!+#REF!+#REF!</f>
        <v>#REF!</v>
      </c>
      <c r="E74" s="78" t="e">
        <f>#REF!+#REF!+#REF!</f>
        <v>#REF!</v>
      </c>
      <c r="F74" s="78" t="e">
        <f>#REF!+#REF!+#REF!</f>
        <v>#REF!</v>
      </c>
      <c r="G74" s="78" t="e">
        <f>#REF!+#REF!+#REF!</f>
        <v>#REF!</v>
      </c>
      <c r="H74" s="78" t="e">
        <f>#REF!+#REF!+#REF!</f>
        <v>#REF!</v>
      </c>
      <c r="I74" s="74">
        <v>0</v>
      </c>
      <c r="J74" s="74">
        <v>0</v>
      </c>
      <c r="K74" s="74">
        <v>0</v>
      </c>
    </row>
    <row r="75" spans="1:11" s="62" customFormat="1" ht="12" customHeight="1" thickBot="1">
      <c r="A75" s="85" t="s">
        <v>248</v>
      </c>
      <c r="B75" s="59"/>
      <c r="C75" s="75" t="s">
        <v>249</v>
      </c>
      <c r="D75" s="61" t="e">
        <f>SUM(D76:D80)</f>
        <v>#REF!</v>
      </c>
      <c r="E75" s="61" t="e">
        <f>SUM(E76:E80)</f>
        <v>#REF!</v>
      </c>
      <c r="F75" s="61" t="e">
        <f>SUM(F76:F80)</f>
        <v>#REF!</v>
      </c>
      <c r="G75" s="61" t="e">
        <f>SUM(G76:G80)</f>
        <v>#REF!</v>
      </c>
      <c r="H75" s="61" t="e">
        <f>SUM(H76:H80)</f>
        <v>#REF!</v>
      </c>
      <c r="I75" s="81">
        <v>0</v>
      </c>
      <c r="J75" s="81">
        <f>J77</f>
        <v>1467039</v>
      </c>
      <c r="K75" s="81">
        <f>K77</f>
        <v>1467039</v>
      </c>
    </row>
    <row r="76" spans="1:11" s="62" customFormat="1" ht="12" customHeight="1">
      <c r="A76" s="63" t="s">
        <v>250</v>
      </c>
      <c r="B76" s="64" t="s">
        <v>251</v>
      </c>
      <c r="C76" s="65" t="s">
        <v>252</v>
      </c>
      <c r="D76" s="78" t="e">
        <f>#REF!+#REF!+#REF!</f>
        <v>#REF!</v>
      </c>
      <c r="E76" s="78" t="e">
        <f>#REF!+#REF!+#REF!</f>
        <v>#REF!</v>
      </c>
      <c r="F76" s="78" t="e">
        <f>#REF!+#REF!+#REF!</f>
        <v>#REF!</v>
      </c>
      <c r="G76" s="78" t="e">
        <f>#REF!+#REF!+#REF!</f>
        <v>#REF!</v>
      </c>
      <c r="H76" s="78" t="e">
        <f>#REF!+#REF!+#REF!</f>
        <v>#REF!</v>
      </c>
      <c r="I76" s="134"/>
      <c r="J76" s="134">
        <v>0</v>
      </c>
      <c r="K76" s="134">
        <v>0</v>
      </c>
    </row>
    <row r="77" spans="1:11" s="62" customFormat="1" ht="12" customHeight="1">
      <c r="A77" s="63" t="s">
        <v>253</v>
      </c>
      <c r="B77" s="68" t="s">
        <v>254</v>
      </c>
      <c r="C77" s="69" t="s">
        <v>255</v>
      </c>
      <c r="D77" s="78" t="e">
        <f>#REF!+#REF!+#REF!</f>
        <v>#REF!</v>
      </c>
      <c r="E77" s="78" t="e">
        <f>#REF!+#REF!+#REF!</f>
        <v>#REF!</v>
      </c>
      <c r="F77" s="78" t="e">
        <f>#REF!+#REF!+#REF!</f>
        <v>#REF!</v>
      </c>
      <c r="G77" s="78" t="e">
        <f>#REF!+#REF!+#REF!</f>
        <v>#REF!</v>
      </c>
      <c r="H77" s="78" t="e">
        <f>#REF!+#REF!+#REF!</f>
        <v>#REF!</v>
      </c>
      <c r="I77" s="74">
        <v>0</v>
      </c>
      <c r="J77" s="74">
        <v>1467039</v>
      </c>
      <c r="K77" s="74">
        <v>1467039</v>
      </c>
    </row>
    <row r="78" spans="1:11" s="62" customFormat="1" ht="12" customHeight="1">
      <c r="A78" s="63" t="s">
        <v>256</v>
      </c>
      <c r="B78" s="72" t="s">
        <v>257</v>
      </c>
      <c r="C78" s="73" t="s">
        <v>258</v>
      </c>
      <c r="D78" s="78"/>
      <c r="E78" s="78"/>
      <c r="F78" s="78"/>
      <c r="G78" s="78"/>
      <c r="H78" s="78"/>
      <c r="I78" s="74">
        <v>0</v>
      </c>
      <c r="J78" s="74">
        <v>0</v>
      </c>
      <c r="K78" s="74">
        <v>0</v>
      </c>
    </row>
    <row r="79" spans="1:11" s="62" customFormat="1" ht="12" customHeight="1">
      <c r="A79" s="63" t="s">
        <v>259</v>
      </c>
      <c r="B79" s="72" t="s">
        <v>260</v>
      </c>
      <c r="C79" s="73" t="s">
        <v>261</v>
      </c>
      <c r="D79" s="78"/>
      <c r="E79" s="78"/>
      <c r="F79" s="78"/>
      <c r="G79" s="78"/>
      <c r="H79" s="78"/>
      <c r="I79" s="74">
        <v>0</v>
      </c>
      <c r="J79" s="74">
        <v>0</v>
      </c>
      <c r="K79" s="74">
        <v>0</v>
      </c>
    </row>
    <row r="80" spans="1:11" s="62" customFormat="1" ht="12" customHeight="1" thickBot="1">
      <c r="A80" s="63" t="s">
        <v>262</v>
      </c>
      <c r="B80" s="72" t="s">
        <v>263</v>
      </c>
      <c r="C80" s="73" t="s">
        <v>264</v>
      </c>
      <c r="D80" s="78" t="e">
        <f>#REF!+#REF!+#REF!</f>
        <v>#REF!</v>
      </c>
      <c r="E80" s="78" t="e">
        <f>#REF!+#REF!+#REF!</f>
        <v>#REF!</v>
      </c>
      <c r="F80" s="78" t="e">
        <f>#REF!+#REF!+#REF!</f>
        <v>#REF!</v>
      </c>
      <c r="G80" s="78" t="e">
        <f>#REF!+#REF!+#REF!</f>
        <v>#REF!</v>
      </c>
      <c r="H80" s="78" t="e">
        <f>#REF!+#REF!+#REF!</f>
        <v>#REF!</v>
      </c>
      <c r="I80" s="80">
        <v>0</v>
      </c>
      <c r="J80" s="80">
        <v>0</v>
      </c>
      <c r="K80" s="80">
        <v>0</v>
      </c>
    </row>
    <row r="81" spans="1:11" s="62" customFormat="1" ht="12" customHeight="1" thickBot="1">
      <c r="A81" s="85" t="s">
        <v>265</v>
      </c>
      <c r="B81" s="59" t="s">
        <v>266</v>
      </c>
      <c r="C81" s="75" t="s">
        <v>267</v>
      </c>
      <c r="D81" s="61" t="e">
        <f>SUM(D82:D86)</f>
        <v>#REF!</v>
      </c>
      <c r="E81" s="61" t="e">
        <f>SUM(E82:E86)</f>
        <v>#REF!</v>
      </c>
      <c r="F81" s="61" t="e">
        <f>SUM(F82:F86)</f>
        <v>#REF!</v>
      </c>
      <c r="G81" s="61" t="e">
        <f>SUM(G82:G86)</f>
        <v>#REF!</v>
      </c>
      <c r="H81" s="61" t="e">
        <f>SUM(H82:H86)</f>
        <v>#REF!</v>
      </c>
      <c r="I81" s="81">
        <v>0</v>
      </c>
      <c r="J81" s="81">
        <v>0</v>
      </c>
      <c r="K81" s="81">
        <v>0</v>
      </c>
    </row>
    <row r="82" spans="1:11" s="62" customFormat="1" ht="12" customHeight="1" thickBot="1">
      <c r="A82" s="87" t="s">
        <v>268</v>
      </c>
      <c r="B82" s="64" t="s">
        <v>269</v>
      </c>
      <c r="C82" s="65" t="s">
        <v>270</v>
      </c>
      <c r="D82" s="78" t="e">
        <f>#REF!+#REF!+#REF!</f>
        <v>#REF!</v>
      </c>
      <c r="E82" s="78" t="e">
        <f>#REF!+#REF!+#REF!</f>
        <v>#REF!</v>
      </c>
      <c r="F82" s="78" t="e">
        <f>#REF!+#REF!+#REF!</f>
        <v>#REF!</v>
      </c>
      <c r="G82" s="78" t="e">
        <f>#REF!+#REF!+#REF!</f>
        <v>#REF!</v>
      </c>
      <c r="H82" s="78" t="e">
        <f>#REF!+#REF!+#REF!</f>
        <v>#REF!</v>
      </c>
      <c r="I82" s="81">
        <v>0</v>
      </c>
      <c r="J82" s="81">
        <v>0</v>
      </c>
      <c r="K82" s="81">
        <v>0</v>
      </c>
    </row>
    <row r="83" spans="1:11" s="62" customFormat="1" ht="12" customHeight="1" thickBot="1">
      <c r="A83" s="87" t="s">
        <v>271</v>
      </c>
      <c r="B83" s="64" t="s">
        <v>272</v>
      </c>
      <c r="C83" s="69" t="s">
        <v>273</v>
      </c>
      <c r="D83" s="78" t="e">
        <f>#REF!+#REF!+#REF!</f>
        <v>#REF!</v>
      </c>
      <c r="E83" s="78" t="e">
        <f>#REF!+#REF!+#REF!</f>
        <v>#REF!</v>
      </c>
      <c r="F83" s="78" t="e">
        <f>#REF!+#REF!+#REF!</f>
        <v>#REF!</v>
      </c>
      <c r="G83" s="78" t="e">
        <f>#REF!+#REF!+#REF!</f>
        <v>#REF!</v>
      </c>
      <c r="H83" s="78" t="e">
        <f>#REF!+#REF!+#REF!</f>
        <v>#REF!</v>
      </c>
      <c r="I83" s="81">
        <v>0</v>
      </c>
      <c r="J83" s="81">
        <v>0</v>
      </c>
      <c r="K83" s="81">
        <v>0</v>
      </c>
    </row>
    <row r="84" spans="1:11" s="62" customFormat="1" ht="12" customHeight="1" thickBot="1">
      <c r="A84" s="87" t="s">
        <v>274</v>
      </c>
      <c r="B84" s="64" t="s">
        <v>275</v>
      </c>
      <c r="C84" s="69" t="s">
        <v>276</v>
      </c>
      <c r="D84" s="78" t="e">
        <f>#REF!+#REF!+#REF!</f>
        <v>#REF!</v>
      </c>
      <c r="E84" s="78" t="e">
        <f>#REF!+#REF!+#REF!</f>
        <v>#REF!</v>
      </c>
      <c r="F84" s="78" t="e">
        <f>#REF!+#REF!+#REF!</f>
        <v>#REF!</v>
      </c>
      <c r="G84" s="78" t="e">
        <f>#REF!+#REF!+#REF!</f>
        <v>#REF!</v>
      </c>
      <c r="H84" s="78" t="e">
        <f>#REF!+#REF!+#REF!</f>
        <v>#REF!</v>
      </c>
      <c r="I84" s="81">
        <v>0</v>
      </c>
      <c r="J84" s="81">
        <v>0</v>
      </c>
      <c r="K84" s="81">
        <v>0</v>
      </c>
    </row>
    <row r="85" spans="1:11" s="62" customFormat="1" ht="12" customHeight="1" thickBot="1">
      <c r="A85" s="87" t="s">
        <v>277</v>
      </c>
      <c r="B85" s="64" t="s">
        <v>278</v>
      </c>
      <c r="C85" s="73" t="s">
        <v>279</v>
      </c>
      <c r="D85" s="78"/>
      <c r="E85" s="78"/>
      <c r="F85" s="78"/>
      <c r="G85" s="78"/>
      <c r="H85" s="78"/>
      <c r="I85" s="81">
        <v>0</v>
      </c>
      <c r="J85" s="81">
        <v>0</v>
      </c>
      <c r="K85" s="81">
        <v>0</v>
      </c>
    </row>
    <row r="86" spans="1:11" s="62" customFormat="1" ht="12" customHeight="1" thickBot="1">
      <c r="A86" s="87" t="s">
        <v>280</v>
      </c>
      <c r="B86" s="64" t="s">
        <v>281</v>
      </c>
      <c r="C86" s="73" t="s">
        <v>282</v>
      </c>
      <c r="D86" s="78" t="e">
        <f>#REF!+#REF!+#REF!</f>
        <v>#REF!</v>
      </c>
      <c r="E86" s="78" t="e">
        <f>#REF!+#REF!+#REF!</f>
        <v>#REF!</v>
      </c>
      <c r="F86" s="78" t="e">
        <f>#REF!+#REF!+#REF!</f>
        <v>#REF!</v>
      </c>
      <c r="G86" s="78" t="e">
        <f>#REF!+#REF!+#REF!</f>
        <v>#REF!</v>
      </c>
      <c r="H86" s="78" t="e">
        <f>#REF!+#REF!+#REF!</f>
        <v>#REF!</v>
      </c>
      <c r="I86" s="81">
        <v>0</v>
      </c>
      <c r="J86" s="81">
        <v>0</v>
      </c>
      <c r="K86" s="81">
        <v>0</v>
      </c>
    </row>
    <row r="87" spans="1:11" s="62" customFormat="1" ht="13.5" customHeight="1" thickBot="1">
      <c r="A87" s="85" t="s">
        <v>283</v>
      </c>
      <c r="B87" s="59" t="s">
        <v>284</v>
      </c>
      <c r="C87" s="75" t="s">
        <v>285</v>
      </c>
      <c r="D87" s="88"/>
      <c r="E87" s="88"/>
      <c r="F87" s="88"/>
      <c r="G87" s="88"/>
      <c r="H87" s="88"/>
      <c r="I87" s="74">
        <v>0</v>
      </c>
      <c r="J87" s="74">
        <v>0</v>
      </c>
      <c r="K87" s="74">
        <v>0</v>
      </c>
    </row>
    <row r="88" spans="1:11" s="62" customFormat="1" ht="15.75" customHeight="1" thickBot="1">
      <c r="A88" s="85" t="s">
        <v>286</v>
      </c>
      <c r="B88" s="59" t="s">
        <v>287</v>
      </c>
      <c r="C88" s="89" t="s">
        <v>288</v>
      </c>
      <c r="D88" s="76" t="e">
        <f>+D63+D67+D72+D75+D81+D87</f>
        <v>#REF!</v>
      </c>
      <c r="E88" s="76" t="e">
        <f>+E63+E67+E72+E75+E81+E87</f>
        <v>#REF!</v>
      </c>
      <c r="F88" s="76" t="e">
        <f aca="true" t="shared" si="3" ref="F88:K88">+F63+F67+F72+F75+F81+F87</f>
        <v>#REF!</v>
      </c>
      <c r="G88" s="76" t="e">
        <f t="shared" si="3"/>
        <v>#REF!</v>
      </c>
      <c r="H88" s="76" t="e">
        <f t="shared" si="3"/>
        <v>#REF!</v>
      </c>
      <c r="I88" s="76">
        <f t="shared" si="3"/>
        <v>73305752</v>
      </c>
      <c r="J88" s="76">
        <f t="shared" si="3"/>
        <v>74808964</v>
      </c>
      <c r="K88" s="76">
        <f t="shared" si="3"/>
        <v>74808964</v>
      </c>
    </row>
    <row r="89" spans="1:11" s="62" customFormat="1" ht="16.5" customHeight="1" thickBot="1">
      <c r="A89" s="90" t="s">
        <v>289</v>
      </c>
      <c r="B89" s="91"/>
      <c r="C89" s="92" t="s">
        <v>290</v>
      </c>
      <c r="D89" s="76" t="e">
        <f>+D62+D88</f>
        <v>#REF!</v>
      </c>
      <c r="E89" s="76" t="e">
        <f>+E62+E88</f>
        <v>#REF!</v>
      </c>
      <c r="F89" s="76" t="e">
        <f>+F62+F88</f>
        <v>#REF!</v>
      </c>
      <c r="G89" s="76" t="e">
        <f>+G62+G88</f>
        <v>#REF!</v>
      </c>
      <c r="H89" s="76" t="e">
        <f>+H62+H88</f>
        <v>#REF!</v>
      </c>
      <c r="I89" s="76">
        <f>I6+I13+I25+I44+I72+I75+I33</f>
        <v>121511847</v>
      </c>
      <c r="J89" s="76">
        <f>J6+J13+J25+J44+J72+J75+J33+J19</f>
        <v>134434656</v>
      </c>
      <c r="K89" s="76">
        <f>K6+K13+K25+K44+K72+K75+K33+K19</f>
        <v>132645557</v>
      </c>
    </row>
    <row r="90" spans="1:6" s="62" customFormat="1" ht="16.5" customHeight="1">
      <c r="A90" s="93"/>
      <c r="B90" s="93"/>
      <c r="C90" s="93"/>
      <c r="D90" s="94"/>
      <c r="E90" s="94"/>
      <c r="F90" s="94"/>
    </row>
    <row r="91" spans="1:10" ht="16.5" customHeight="1">
      <c r="A91" s="199" t="s">
        <v>9</v>
      </c>
      <c r="B91" s="199"/>
      <c r="C91" s="199"/>
      <c r="D91" s="199"/>
      <c r="E91" s="199"/>
      <c r="F91" s="199"/>
      <c r="G91" s="199"/>
      <c r="H91" s="199"/>
      <c r="I91" s="199"/>
      <c r="J91" s="199"/>
    </row>
    <row r="92" spans="1:6" s="96" customFormat="1" ht="16.5" customHeight="1" thickBot="1">
      <c r="A92" s="200" t="s">
        <v>291</v>
      </c>
      <c r="B92" s="200"/>
      <c r="C92" s="200"/>
      <c r="D92" s="95"/>
      <c r="E92" s="95"/>
      <c r="F92" s="95"/>
    </row>
    <row r="93" spans="1:11" ht="42.75" thickBot="1">
      <c r="A93" s="50" t="s">
        <v>41</v>
      </c>
      <c r="B93" s="51" t="s">
        <v>42</v>
      </c>
      <c r="C93" s="52" t="s">
        <v>292</v>
      </c>
      <c r="D93" s="53" t="s">
        <v>44</v>
      </c>
      <c r="E93" s="54" t="s">
        <v>45</v>
      </c>
      <c r="F93" s="55" t="s">
        <v>46</v>
      </c>
      <c r="G93" s="54" t="s">
        <v>47</v>
      </c>
      <c r="H93" s="55" t="s">
        <v>48</v>
      </c>
      <c r="I93" s="55" t="s">
        <v>367</v>
      </c>
      <c r="J93" s="55" t="s">
        <v>47</v>
      </c>
      <c r="K93" s="55" t="s">
        <v>368</v>
      </c>
    </row>
    <row r="94" spans="1:11" s="57" customFormat="1" ht="12" customHeight="1" thickBot="1">
      <c r="A94" s="97">
        <v>1</v>
      </c>
      <c r="B94" s="97">
        <v>2</v>
      </c>
      <c r="C94" s="97">
        <v>3</v>
      </c>
      <c r="D94" s="97">
        <v>4</v>
      </c>
      <c r="E94" s="97">
        <v>5</v>
      </c>
      <c r="F94" s="97">
        <v>6</v>
      </c>
      <c r="G94" s="97">
        <v>7</v>
      </c>
      <c r="H94" s="97">
        <v>8</v>
      </c>
      <c r="I94" s="97"/>
      <c r="J94" s="97">
        <v>9</v>
      </c>
      <c r="K94" s="97"/>
    </row>
    <row r="95" spans="1:11" ht="12" customHeight="1" thickBot="1">
      <c r="A95" s="98" t="s">
        <v>1</v>
      </c>
      <c r="B95" s="99"/>
      <c r="C95" s="100" t="s">
        <v>293</v>
      </c>
      <c r="D95" s="101" t="e">
        <f aca="true" t="shared" si="4" ref="D95:K95">SUM(D96:D100)</f>
        <v>#REF!</v>
      </c>
      <c r="E95" s="101" t="e">
        <f t="shared" si="4"/>
        <v>#REF!</v>
      </c>
      <c r="F95" s="101" t="e">
        <f t="shared" si="4"/>
        <v>#REF!</v>
      </c>
      <c r="G95" s="101" t="e">
        <f t="shared" si="4"/>
        <v>#REF!</v>
      </c>
      <c r="H95" s="101" t="e">
        <f t="shared" si="4"/>
        <v>#REF!</v>
      </c>
      <c r="I95" s="138">
        <f t="shared" si="4"/>
        <v>42080000</v>
      </c>
      <c r="J95" s="138">
        <f t="shared" si="4"/>
        <v>52496349</v>
      </c>
      <c r="K95" s="138">
        <f t="shared" si="4"/>
        <v>46222852</v>
      </c>
    </row>
    <row r="96" spans="1:11" ht="12" customHeight="1">
      <c r="A96" s="102" t="s">
        <v>51</v>
      </c>
      <c r="B96" s="103" t="s">
        <v>294</v>
      </c>
      <c r="C96" s="104" t="s">
        <v>295</v>
      </c>
      <c r="D96" s="105" t="e">
        <f>#REF!+#REF!+#REF!</f>
        <v>#REF!</v>
      </c>
      <c r="E96" s="105" t="e">
        <f>#REF!+#REF!+#REF!</f>
        <v>#REF!</v>
      </c>
      <c r="F96" s="105" t="e">
        <f>#REF!+#REF!+#REF!</f>
        <v>#REF!</v>
      </c>
      <c r="G96" s="105" t="e">
        <f>#REF!+#REF!+#REF!</f>
        <v>#REF!</v>
      </c>
      <c r="H96" s="105" t="e">
        <f>#REF!+#REF!+#REF!</f>
        <v>#REF!</v>
      </c>
      <c r="I96" s="105">
        <v>11800000</v>
      </c>
      <c r="J96" s="105">
        <v>14082442</v>
      </c>
      <c r="K96" s="105">
        <v>12533328</v>
      </c>
    </row>
    <row r="97" spans="1:11" ht="12" customHeight="1">
      <c r="A97" s="67" t="s">
        <v>54</v>
      </c>
      <c r="B97" s="68" t="s">
        <v>296</v>
      </c>
      <c r="C97" s="106" t="s">
        <v>297</v>
      </c>
      <c r="D97" s="70" t="e">
        <f>#REF!+#REF!+#REF!</f>
        <v>#REF!</v>
      </c>
      <c r="E97" s="70" t="e">
        <f>#REF!+#REF!+#REF!</f>
        <v>#REF!</v>
      </c>
      <c r="F97" s="70" t="e">
        <f>#REF!+#REF!+#REF!</f>
        <v>#REF!</v>
      </c>
      <c r="G97" s="70" t="e">
        <f>#REF!+#REF!+#REF!</f>
        <v>#REF!</v>
      </c>
      <c r="H97" s="70" t="e">
        <f>#REF!+#REF!+#REF!</f>
        <v>#REF!</v>
      </c>
      <c r="I97" s="70">
        <v>2000000</v>
      </c>
      <c r="J97" s="70">
        <v>2200000</v>
      </c>
      <c r="K97" s="70">
        <v>2024422</v>
      </c>
    </row>
    <row r="98" spans="1:11" ht="12" customHeight="1">
      <c r="A98" s="67" t="s">
        <v>57</v>
      </c>
      <c r="B98" s="68" t="s">
        <v>298</v>
      </c>
      <c r="C98" s="106" t="s">
        <v>299</v>
      </c>
      <c r="D98" s="107" t="e">
        <f>#REF!+#REF!+#REF!</f>
        <v>#REF!</v>
      </c>
      <c r="E98" s="107" t="e">
        <f>#REF!+#REF!+#REF!</f>
        <v>#REF!</v>
      </c>
      <c r="F98" s="107" t="e">
        <f>#REF!+#REF!+#REF!</f>
        <v>#REF!</v>
      </c>
      <c r="G98" s="107" t="e">
        <f>#REF!+#REF!+#REF!</f>
        <v>#REF!</v>
      </c>
      <c r="H98" s="107" t="e">
        <f>#REF!+#REF!+#REF!</f>
        <v>#REF!</v>
      </c>
      <c r="I98" s="107">
        <v>23450000</v>
      </c>
      <c r="J98" s="107">
        <v>29160439</v>
      </c>
      <c r="K98" s="107">
        <v>26110593</v>
      </c>
    </row>
    <row r="99" spans="1:11" ht="12" customHeight="1">
      <c r="A99" s="67" t="s">
        <v>60</v>
      </c>
      <c r="B99" s="68" t="s">
        <v>300</v>
      </c>
      <c r="C99" s="108" t="s">
        <v>301</v>
      </c>
      <c r="D99" s="107" t="e">
        <f>#REF!+#REF!+#REF!</f>
        <v>#REF!</v>
      </c>
      <c r="E99" s="107" t="e">
        <f>#REF!+#REF!+#REF!</f>
        <v>#REF!</v>
      </c>
      <c r="F99" s="107" t="e">
        <f>#REF!+#REF!+#REF!</f>
        <v>#REF!</v>
      </c>
      <c r="G99" s="107" t="e">
        <f>#REF!+#REF!+#REF!</f>
        <v>#REF!</v>
      </c>
      <c r="H99" s="107" t="e">
        <f>#REF!+#REF!+#REF!</f>
        <v>#REF!</v>
      </c>
      <c r="I99" s="107">
        <v>4830000</v>
      </c>
      <c r="J99" s="107">
        <v>4849000</v>
      </c>
      <c r="K99" s="107">
        <v>3351500</v>
      </c>
    </row>
    <row r="100" spans="1:11" ht="12" customHeight="1" thickBot="1">
      <c r="A100" s="67" t="s">
        <v>302</v>
      </c>
      <c r="B100" s="109" t="s">
        <v>303</v>
      </c>
      <c r="C100" s="110" t="s">
        <v>24</v>
      </c>
      <c r="D100" s="107" t="e">
        <f>#REF!+#REF!+#REF!</f>
        <v>#REF!</v>
      </c>
      <c r="E100" s="107" t="e">
        <f>#REF!+#REF!+#REF!</f>
        <v>#REF!</v>
      </c>
      <c r="F100" s="107" t="e">
        <f>#REF!+#REF!+#REF!</f>
        <v>#REF!</v>
      </c>
      <c r="G100" s="107" t="e">
        <f>#REF!+#REF!+#REF!</f>
        <v>#REF!</v>
      </c>
      <c r="H100" s="107" t="e">
        <f>#REF!+#REF!+#REF!</f>
        <v>#REF!</v>
      </c>
      <c r="I100" s="107">
        <v>0</v>
      </c>
      <c r="J100" s="107">
        <v>2204468</v>
      </c>
      <c r="K100" s="107">
        <v>2203009</v>
      </c>
    </row>
    <row r="101" spans="1:11" ht="12" customHeight="1" thickBot="1">
      <c r="A101" s="58" t="s">
        <v>2</v>
      </c>
      <c r="B101" s="59"/>
      <c r="C101" s="111" t="s">
        <v>304</v>
      </c>
      <c r="D101" s="61" t="e">
        <f>+D102+D104+D106</f>
        <v>#REF!</v>
      </c>
      <c r="E101" s="61" t="e">
        <f>+E102+E104+E106</f>
        <v>#REF!</v>
      </c>
      <c r="F101" s="61" t="e">
        <f>+F102+F104+F106</f>
        <v>#REF!</v>
      </c>
      <c r="G101" s="61" t="e">
        <f>+G102+G104+G106</f>
        <v>#REF!</v>
      </c>
      <c r="H101" s="61" t="e">
        <f>+H102+H104+H106</f>
        <v>#REF!</v>
      </c>
      <c r="I101" s="61">
        <f>I102+I104</f>
        <v>49847500</v>
      </c>
      <c r="J101" s="61">
        <f>J102+J104</f>
        <v>50077500</v>
      </c>
      <c r="K101" s="61">
        <f>K102+K104</f>
        <v>5683779</v>
      </c>
    </row>
    <row r="102" spans="1:11" ht="12" customHeight="1">
      <c r="A102" s="63" t="s">
        <v>70</v>
      </c>
      <c r="B102" s="64" t="s">
        <v>305</v>
      </c>
      <c r="C102" s="106" t="s">
        <v>34</v>
      </c>
      <c r="D102" s="66" t="e">
        <f>#REF!+#REF!+#REF!</f>
        <v>#REF!</v>
      </c>
      <c r="E102" s="66" t="e">
        <f>#REF!+#REF!+#REF!</f>
        <v>#REF!</v>
      </c>
      <c r="F102" s="66" t="e">
        <f>#REF!+#REF!+#REF!</f>
        <v>#REF!</v>
      </c>
      <c r="G102" s="66" t="e">
        <f>#REF!+#REF!+#REF!</f>
        <v>#REF!</v>
      </c>
      <c r="H102" s="66" t="e">
        <f>#REF!+#REF!+#REF!</f>
        <v>#REF!</v>
      </c>
      <c r="I102" s="74">
        <v>1587500</v>
      </c>
      <c r="J102" s="66">
        <v>1817500</v>
      </c>
      <c r="K102" s="66">
        <v>1227687</v>
      </c>
    </row>
    <row r="103" spans="1:11" ht="12" customHeight="1">
      <c r="A103" s="63" t="s">
        <v>73</v>
      </c>
      <c r="B103" s="112" t="s">
        <v>305</v>
      </c>
      <c r="C103" s="113" t="s">
        <v>306</v>
      </c>
      <c r="D103" s="66" t="e">
        <f>#REF!+#REF!+#REF!</f>
        <v>#REF!</v>
      </c>
      <c r="E103" s="66" t="e">
        <f>#REF!+#REF!+#REF!</f>
        <v>#REF!</v>
      </c>
      <c r="F103" s="66" t="e">
        <f>#REF!+#REF!+#REF!</f>
        <v>#REF!</v>
      </c>
      <c r="G103" s="66" t="e">
        <f>#REF!+#REF!+#REF!</f>
        <v>#REF!</v>
      </c>
      <c r="H103" s="66" t="e">
        <f>#REF!+#REF!+#REF!</f>
        <v>#REF!</v>
      </c>
      <c r="I103" s="74">
        <v>0</v>
      </c>
      <c r="J103" s="74">
        <v>0</v>
      </c>
      <c r="K103" s="74">
        <v>0</v>
      </c>
    </row>
    <row r="104" spans="1:11" ht="12" customHeight="1">
      <c r="A104" s="63" t="s">
        <v>76</v>
      </c>
      <c r="B104" s="112" t="s">
        <v>307</v>
      </c>
      <c r="C104" s="113" t="s">
        <v>29</v>
      </c>
      <c r="D104" s="70" t="e">
        <f>#REF!+#REF!+#REF!</f>
        <v>#REF!</v>
      </c>
      <c r="E104" s="70" t="e">
        <f>#REF!+#REF!+#REF!</f>
        <v>#REF!</v>
      </c>
      <c r="F104" s="70" t="e">
        <f>#REF!+#REF!+#REF!</f>
        <v>#REF!</v>
      </c>
      <c r="G104" s="70" t="e">
        <f>#REF!+#REF!+#REF!</f>
        <v>#REF!</v>
      </c>
      <c r="H104" s="70" t="e">
        <f>#REF!+#REF!+#REF!</f>
        <v>#REF!</v>
      </c>
      <c r="I104" s="70">
        <v>48260000</v>
      </c>
      <c r="J104" s="70">
        <v>48260000</v>
      </c>
      <c r="K104" s="70">
        <v>4456092</v>
      </c>
    </row>
    <row r="105" spans="1:11" ht="12" customHeight="1">
      <c r="A105" s="63" t="s">
        <v>79</v>
      </c>
      <c r="B105" s="112" t="s">
        <v>307</v>
      </c>
      <c r="C105" s="113" t="s">
        <v>308</v>
      </c>
      <c r="D105" s="114" t="e">
        <f>#REF!+#REF!+#REF!</f>
        <v>#REF!</v>
      </c>
      <c r="E105" s="114" t="e">
        <f>#REF!+#REF!+#REF!</f>
        <v>#REF!</v>
      </c>
      <c r="F105" s="114" t="e">
        <f>#REF!+#REF!+#REF!</f>
        <v>#REF!</v>
      </c>
      <c r="G105" s="114" t="e">
        <f>#REF!+#REF!+#REF!</f>
        <v>#REF!</v>
      </c>
      <c r="H105" s="114" t="e">
        <f>#REF!+#REF!+#REF!</f>
        <v>#REF!</v>
      </c>
      <c r="I105" s="74">
        <v>0</v>
      </c>
      <c r="J105" s="74">
        <v>0</v>
      </c>
      <c r="K105" s="74">
        <v>0</v>
      </c>
    </row>
    <row r="106" spans="1:11" ht="12" customHeight="1" thickBot="1">
      <c r="A106" s="63" t="s">
        <v>82</v>
      </c>
      <c r="B106" s="84" t="s">
        <v>309</v>
      </c>
      <c r="C106" s="115" t="s">
        <v>310</v>
      </c>
      <c r="D106" s="114" t="e">
        <f>#REF!+#REF!+#REF!</f>
        <v>#REF!</v>
      </c>
      <c r="E106" s="114" t="e">
        <f>#REF!+#REF!+#REF!</f>
        <v>#REF!</v>
      </c>
      <c r="F106" s="114" t="e">
        <f>#REF!+#REF!+#REF!</f>
        <v>#REF!</v>
      </c>
      <c r="G106" s="114" t="e">
        <f>#REF!+#REF!+#REF!</f>
        <v>#REF!</v>
      </c>
      <c r="H106" s="114" t="e">
        <f>#REF!+#REF!+#REF!</f>
        <v>#REF!</v>
      </c>
      <c r="I106" s="80">
        <v>0</v>
      </c>
      <c r="J106" s="80">
        <v>0</v>
      </c>
      <c r="K106" s="80">
        <v>0</v>
      </c>
    </row>
    <row r="107" spans="1:11" ht="12" customHeight="1" thickBot="1">
      <c r="A107" s="58" t="s">
        <v>3</v>
      </c>
      <c r="B107" s="59" t="s">
        <v>311</v>
      </c>
      <c r="C107" s="116" t="s">
        <v>312</v>
      </c>
      <c r="D107" s="61" t="e">
        <f>+D108+D110+D109</f>
        <v>#REF!</v>
      </c>
      <c r="E107" s="61" t="e">
        <f>+E108+E110+E109</f>
        <v>#REF!</v>
      </c>
      <c r="F107" s="61" t="e">
        <f>+F108+F110+F109</f>
        <v>#REF!</v>
      </c>
      <c r="G107" s="61" t="e">
        <f>+G108+G110+G109</f>
        <v>#REF!</v>
      </c>
      <c r="H107" s="61" t="e">
        <f>+H108+H110+H109</f>
        <v>#REF!</v>
      </c>
      <c r="I107" s="173">
        <f>I108+I109+I110</f>
        <v>15487729</v>
      </c>
      <c r="J107" s="173">
        <f>J108+J109+J110</f>
        <v>14943733</v>
      </c>
      <c r="K107" s="173">
        <f>K108</f>
        <v>0</v>
      </c>
    </row>
    <row r="108" spans="1:11" ht="12" customHeight="1">
      <c r="A108" s="63" t="s">
        <v>87</v>
      </c>
      <c r="B108" s="64" t="s">
        <v>311</v>
      </c>
      <c r="C108" s="117" t="s">
        <v>313</v>
      </c>
      <c r="D108" s="66" t="e">
        <f>#REF!+#REF!+#REF!</f>
        <v>#REF!</v>
      </c>
      <c r="E108" s="66" t="e">
        <f>#REF!+#REF!+#REF!</f>
        <v>#REF!</v>
      </c>
      <c r="F108" s="66" t="e">
        <f>#REF!+#REF!+#REF!</f>
        <v>#REF!</v>
      </c>
      <c r="G108" s="66" t="e">
        <f>#REF!+#REF!+#REF!</f>
        <v>#REF!</v>
      </c>
      <c r="H108" s="66" t="e">
        <f>#REF!+#REF!+#REF!</f>
        <v>#REF!</v>
      </c>
      <c r="I108" s="83">
        <v>0</v>
      </c>
      <c r="J108" s="83">
        <v>0</v>
      </c>
      <c r="K108" s="83">
        <v>0</v>
      </c>
    </row>
    <row r="109" spans="1:11" ht="12" customHeight="1">
      <c r="A109" s="118"/>
      <c r="B109" s="84" t="s">
        <v>311</v>
      </c>
      <c r="C109" s="119" t="s">
        <v>314</v>
      </c>
      <c r="D109" s="107" t="e">
        <f>#REF!+#REF!+#REF!</f>
        <v>#REF!</v>
      </c>
      <c r="E109" s="107" t="e">
        <f>#REF!+#REF!+#REF!</f>
        <v>#REF!</v>
      </c>
      <c r="F109" s="107" t="e">
        <f>#REF!+#REF!+#REF!</f>
        <v>#REF!</v>
      </c>
      <c r="G109" s="107" t="e">
        <f>#REF!+#REF!+#REF!</f>
        <v>#REF!</v>
      </c>
      <c r="H109" s="107" t="e">
        <f>#REF!+#REF!+#REF!</f>
        <v>#REF!</v>
      </c>
      <c r="I109" s="74">
        <v>0</v>
      </c>
      <c r="J109" s="83">
        <v>0</v>
      </c>
      <c r="K109" s="74">
        <v>0</v>
      </c>
    </row>
    <row r="110" spans="1:11" ht="12" customHeight="1" thickBot="1">
      <c r="A110" s="71" t="s">
        <v>90</v>
      </c>
      <c r="B110" s="72" t="s">
        <v>311</v>
      </c>
      <c r="C110" s="113" t="s">
        <v>315</v>
      </c>
      <c r="D110" s="107" t="e">
        <f>#REF!+#REF!+#REF!</f>
        <v>#REF!</v>
      </c>
      <c r="E110" s="107" t="e">
        <f>#REF!+#REF!+#REF!</f>
        <v>#REF!</v>
      </c>
      <c r="F110" s="107" t="e">
        <f>#REF!+#REF!+#REF!</f>
        <v>#REF!</v>
      </c>
      <c r="G110" s="107" t="e">
        <f>#REF!+#REF!+#REF!</f>
        <v>#REF!</v>
      </c>
      <c r="H110" s="107" t="e">
        <f>#REF!+#REF!+#REF!</f>
        <v>#REF!</v>
      </c>
      <c r="I110" s="74">
        <v>15487729</v>
      </c>
      <c r="J110" s="74">
        <v>14943733</v>
      </c>
      <c r="K110" s="74">
        <v>0</v>
      </c>
    </row>
    <row r="111" spans="1:11" ht="12" customHeight="1" thickBot="1">
      <c r="A111" s="58" t="s">
        <v>4</v>
      </c>
      <c r="B111" s="59"/>
      <c r="C111" s="116" t="s">
        <v>316</v>
      </c>
      <c r="D111" s="61" t="e">
        <f>+D95+D101+D107</f>
        <v>#REF!</v>
      </c>
      <c r="E111" s="61" t="e">
        <f>+E95+E101+E107</f>
        <v>#REF!</v>
      </c>
      <c r="F111" s="61" t="e">
        <f>+F95+F101+F107</f>
        <v>#REF!</v>
      </c>
      <c r="G111" s="61" t="e">
        <f>+G95+G101+G107</f>
        <v>#REF!</v>
      </c>
      <c r="H111" s="61" t="e">
        <f>+H95+H101+H107</f>
        <v>#REF!</v>
      </c>
      <c r="I111" s="61">
        <f>I95+I101+I107</f>
        <v>107415229</v>
      </c>
      <c r="J111" s="61">
        <f>J95+J101+J107</f>
        <v>117517582</v>
      </c>
      <c r="K111" s="61">
        <f>K95+K101+K107</f>
        <v>51906631</v>
      </c>
    </row>
    <row r="112" spans="1:11" ht="12" customHeight="1" thickBot="1">
      <c r="A112" s="58" t="s">
        <v>5</v>
      </c>
      <c r="B112" s="59"/>
      <c r="C112" s="116" t="s">
        <v>317</v>
      </c>
      <c r="D112" s="61" t="e">
        <f>+D113+D114+D115</f>
        <v>#REF!</v>
      </c>
      <c r="E112" s="61" t="e">
        <f>+E113+E114+E115</f>
        <v>#REF!</v>
      </c>
      <c r="F112" s="61" t="e">
        <f>+F113+F114+F115</f>
        <v>#REF!</v>
      </c>
      <c r="G112" s="61" t="e">
        <f>+G113+G114+G115</f>
        <v>#REF!</v>
      </c>
      <c r="H112" s="61" t="e">
        <f>+H113+H114+H115</f>
        <v>#REF!</v>
      </c>
      <c r="I112" s="81">
        <v>0</v>
      </c>
      <c r="J112" s="81">
        <v>0</v>
      </c>
      <c r="K112" s="81">
        <v>0</v>
      </c>
    </row>
    <row r="113" spans="1:11" ht="12" customHeight="1">
      <c r="A113" s="63" t="s">
        <v>128</v>
      </c>
      <c r="B113" s="64" t="s">
        <v>318</v>
      </c>
      <c r="C113" s="117" t="s">
        <v>319</v>
      </c>
      <c r="D113" s="114" t="e">
        <f>#REF!+#REF!+#REF!</f>
        <v>#REF!</v>
      </c>
      <c r="E113" s="114" t="e">
        <f>#REF!+#REF!+#REF!</f>
        <v>#REF!</v>
      </c>
      <c r="F113" s="114" t="e">
        <f>#REF!+#REF!+#REF!</f>
        <v>#REF!</v>
      </c>
      <c r="G113" s="114" t="e">
        <f>#REF!+#REF!+#REF!</f>
        <v>#REF!</v>
      </c>
      <c r="H113" s="114" t="e">
        <f>#REF!+#REF!+#REF!</f>
        <v>#REF!</v>
      </c>
      <c r="I113" s="83">
        <v>0</v>
      </c>
      <c r="J113" s="83">
        <v>0</v>
      </c>
      <c r="K113" s="83">
        <v>0</v>
      </c>
    </row>
    <row r="114" spans="1:11" ht="12" customHeight="1">
      <c r="A114" s="63" t="s">
        <v>131</v>
      </c>
      <c r="B114" s="64" t="s">
        <v>320</v>
      </c>
      <c r="C114" s="117" t="s">
        <v>321</v>
      </c>
      <c r="D114" s="114" t="e">
        <f>#REF!+#REF!+#REF!</f>
        <v>#REF!</v>
      </c>
      <c r="E114" s="114" t="e">
        <f>#REF!+#REF!+#REF!</f>
        <v>#REF!</v>
      </c>
      <c r="F114" s="114" t="e">
        <f>#REF!+#REF!+#REF!</f>
        <v>#REF!</v>
      </c>
      <c r="G114" s="114" t="e">
        <f>#REF!+#REF!+#REF!</f>
        <v>#REF!</v>
      </c>
      <c r="H114" s="114" t="e">
        <f>#REF!+#REF!+#REF!</f>
        <v>#REF!</v>
      </c>
      <c r="I114" s="74">
        <v>0</v>
      </c>
      <c r="J114" s="74">
        <v>0</v>
      </c>
      <c r="K114" s="74">
        <v>0</v>
      </c>
    </row>
    <row r="115" spans="1:11" ht="12" customHeight="1" thickBot="1">
      <c r="A115" s="118" t="s">
        <v>134</v>
      </c>
      <c r="B115" s="84" t="s">
        <v>322</v>
      </c>
      <c r="C115" s="120" t="s">
        <v>323</v>
      </c>
      <c r="D115" s="114" t="e">
        <f>#REF!+#REF!+#REF!</f>
        <v>#REF!</v>
      </c>
      <c r="E115" s="114" t="e">
        <f>#REF!+#REF!+#REF!</f>
        <v>#REF!</v>
      </c>
      <c r="F115" s="114" t="e">
        <f>#REF!+#REF!+#REF!</f>
        <v>#REF!</v>
      </c>
      <c r="G115" s="114" t="e">
        <f>#REF!+#REF!+#REF!</f>
        <v>#REF!</v>
      </c>
      <c r="H115" s="114" t="e">
        <f>#REF!+#REF!+#REF!</f>
        <v>#REF!</v>
      </c>
      <c r="I115" s="74">
        <v>0</v>
      </c>
      <c r="J115" s="74">
        <v>0</v>
      </c>
      <c r="K115" s="74">
        <v>0</v>
      </c>
    </row>
    <row r="116" spans="1:11" ht="12" customHeight="1" thickBot="1">
      <c r="A116" s="58" t="s">
        <v>6</v>
      </c>
      <c r="B116" s="59" t="s">
        <v>324</v>
      </c>
      <c r="C116" s="116" t="s">
        <v>325</v>
      </c>
      <c r="D116" s="61" t="e">
        <f>+D117+D118+D119+D120</f>
        <v>#REF!</v>
      </c>
      <c r="E116" s="61" t="e">
        <f>+E117+E118+E119+E120</f>
        <v>#REF!</v>
      </c>
      <c r="F116" s="61" t="e">
        <f>+F117+F118+F119+F120</f>
        <v>#REF!</v>
      </c>
      <c r="G116" s="61" t="e">
        <f>+G117+G118+G119+G120</f>
        <v>#REF!</v>
      </c>
      <c r="H116" s="61" t="e">
        <f>+H117+H118+H119+H120</f>
        <v>#REF!</v>
      </c>
      <c r="I116" s="81">
        <v>0</v>
      </c>
      <c r="J116" s="81">
        <v>0</v>
      </c>
      <c r="K116" s="81">
        <v>0</v>
      </c>
    </row>
    <row r="117" spans="1:11" ht="12" customHeight="1">
      <c r="A117" s="63" t="s">
        <v>160</v>
      </c>
      <c r="B117" s="64" t="s">
        <v>326</v>
      </c>
      <c r="C117" s="117" t="s">
        <v>327</v>
      </c>
      <c r="D117" s="114" t="e">
        <f>#REF!+#REF!+#REF!</f>
        <v>#REF!</v>
      </c>
      <c r="E117" s="114" t="e">
        <f>#REF!+#REF!+#REF!</f>
        <v>#REF!</v>
      </c>
      <c r="F117" s="114" t="e">
        <f>#REF!+#REF!+#REF!</f>
        <v>#REF!</v>
      </c>
      <c r="G117" s="114" t="e">
        <f>#REF!+#REF!+#REF!</f>
        <v>#REF!</v>
      </c>
      <c r="H117" s="114" t="e">
        <f>#REF!+#REF!+#REF!</f>
        <v>#REF!</v>
      </c>
      <c r="I117" s="74">
        <v>0</v>
      </c>
      <c r="J117" s="74">
        <v>0</v>
      </c>
      <c r="K117" s="74">
        <v>0</v>
      </c>
    </row>
    <row r="118" spans="1:11" ht="12" customHeight="1">
      <c r="A118" s="63" t="s">
        <v>163</v>
      </c>
      <c r="B118" s="64" t="s">
        <v>328</v>
      </c>
      <c r="C118" s="117" t="s">
        <v>329</v>
      </c>
      <c r="D118" s="114" t="e">
        <f>#REF!+#REF!+#REF!</f>
        <v>#REF!</v>
      </c>
      <c r="E118" s="114" t="e">
        <f>#REF!+#REF!+#REF!</f>
        <v>#REF!</v>
      </c>
      <c r="F118" s="114" t="e">
        <f>#REF!+#REF!+#REF!</f>
        <v>#REF!</v>
      </c>
      <c r="G118" s="114" t="e">
        <f>#REF!+#REF!+#REF!</f>
        <v>#REF!</v>
      </c>
      <c r="H118" s="114" t="e">
        <f>#REF!+#REF!+#REF!</f>
        <v>#REF!</v>
      </c>
      <c r="I118" s="74">
        <v>0</v>
      </c>
      <c r="J118" s="74">
        <v>0</v>
      </c>
      <c r="K118" s="74">
        <v>0</v>
      </c>
    </row>
    <row r="119" spans="1:11" ht="12" customHeight="1">
      <c r="A119" s="63" t="s">
        <v>166</v>
      </c>
      <c r="B119" s="64" t="s">
        <v>330</v>
      </c>
      <c r="C119" s="117" t="s">
        <v>331</v>
      </c>
      <c r="D119" s="114" t="e">
        <f>#REF!+#REF!+#REF!</f>
        <v>#REF!</v>
      </c>
      <c r="E119" s="114" t="e">
        <f>#REF!+#REF!+#REF!</f>
        <v>#REF!</v>
      </c>
      <c r="F119" s="114" t="e">
        <f>#REF!+#REF!+#REF!</f>
        <v>#REF!</v>
      </c>
      <c r="G119" s="114" t="e">
        <f>#REF!+#REF!+#REF!</f>
        <v>#REF!</v>
      </c>
      <c r="H119" s="114" t="e">
        <f>#REF!+#REF!+#REF!</f>
        <v>#REF!</v>
      </c>
      <c r="I119" s="74">
        <v>0</v>
      </c>
      <c r="J119" s="74">
        <v>0</v>
      </c>
      <c r="K119" s="74">
        <v>0</v>
      </c>
    </row>
    <row r="120" spans="1:11" ht="12" customHeight="1" thickBot="1">
      <c r="A120" s="118" t="s">
        <v>169</v>
      </c>
      <c r="B120" s="84" t="s">
        <v>332</v>
      </c>
      <c r="C120" s="120" t="s">
        <v>333</v>
      </c>
      <c r="D120" s="114" t="e">
        <f>#REF!+#REF!+#REF!</f>
        <v>#REF!</v>
      </c>
      <c r="E120" s="114" t="e">
        <f>#REF!+#REF!+#REF!</f>
        <v>#REF!</v>
      </c>
      <c r="F120" s="114" t="e">
        <f>#REF!+#REF!+#REF!</f>
        <v>#REF!</v>
      </c>
      <c r="G120" s="114" t="e">
        <f>#REF!+#REF!+#REF!</f>
        <v>#REF!</v>
      </c>
      <c r="H120" s="114" t="e">
        <f>#REF!+#REF!+#REF!</f>
        <v>#REF!</v>
      </c>
      <c r="I120" s="74">
        <v>0</v>
      </c>
      <c r="J120" s="74">
        <v>0</v>
      </c>
      <c r="K120" s="74">
        <v>0</v>
      </c>
    </row>
    <row r="121" spans="1:11" ht="12" customHeight="1" thickBot="1">
      <c r="A121" s="58" t="s">
        <v>7</v>
      </c>
      <c r="B121" s="59"/>
      <c r="C121" s="116" t="s">
        <v>334</v>
      </c>
      <c r="D121" s="76" t="e">
        <f>+D122+D123+D125+D126</f>
        <v>#REF!</v>
      </c>
      <c r="E121" s="76" t="e">
        <f>+E122+E123+E125+E126</f>
        <v>#REF!</v>
      </c>
      <c r="F121" s="76" t="e">
        <f>+F122+F123+F125+F126</f>
        <v>#REF!</v>
      </c>
      <c r="G121" s="76" t="e">
        <f>+G122+G123+G125+G126</f>
        <v>#REF!</v>
      </c>
      <c r="H121" s="76" t="e">
        <f>+H122+H123+H125+H126</f>
        <v>#REF!</v>
      </c>
      <c r="I121" s="173">
        <f>I122+I123+I124+I125+I126</f>
        <v>14096618</v>
      </c>
      <c r="J121" s="173">
        <f>J122+J123+J124+J125+J126</f>
        <v>16917074</v>
      </c>
      <c r="K121" s="173">
        <f>K122+K123+K124+K125+K126</f>
        <v>13312617</v>
      </c>
    </row>
    <row r="122" spans="1:11" ht="12" customHeight="1">
      <c r="A122" s="63" t="s">
        <v>335</v>
      </c>
      <c r="B122" s="64" t="s">
        <v>336</v>
      </c>
      <c r="C122" s="117" t="s">
        <v>337</v>
      </c>
      <c r="D122" s="114" t="e">
        <f>#REF!+#REF!+#REF!</f>
        <v>#REF!</v>
      </c>
      <c r="E122" s="114" t="e">
        <f>#REF!+#REF!+#REF!</f>
        <v>#REF!</v>
      </c>
      <c r="F122" s="114" t="e">
        <f>#REF!+#REF!+#REF!</f>
        <v>#REF!</v>
      </c>
      <c r="G122" s="114" t="e">
        <f>#REF!+#REF!+#REF!</f>
        <v>#REF!</v>
      </c>
      <c r="H122" s="114" t="e">
        <f>#REF!+#REF!+#REF!</f>
        <v>#REF!</v>
      </c>
      <c r="I122" s="74">
        <v>0</v>
      </c>
      <c r="J122" s="74">
        <v>0</v>
      </c>
      <c r="K122" s="74">
        <v>0</v>
      </c>
    </row>
    <row r="123" spans="1:11" ht="12" customHeight="1">
      <c r="A123" s="63" t="s">
        <v>338</v>
      </c>
      <c r="B123" s="64" t="s">
        <v>339</v>
      </c>
      <c r="C123" s="117" t="s">
        <v>340</v>
      </c>
      <c r="D123" s="114" t="e">
        <f>#REF!+#REF!+#REF!</f>
        <v>#REF!</v>
      </c>
      <c r="E123" s="114" t="e">
        <f>#REF!+#REF!+#REF!</f>
        <v>#REF!</v>
      </c>
      <c r="F123" s="114" t="e">
        <f>#REF!+#REF!+#REF!</f>
        <v>#REF!</v>
      </c>
      <c r="G123" s="114" t="e">
        <f>#REF!+#REF!+#REF!</f>
        <v>#REF!</v>
      </c>
      <c r="H123" s="114" t="e">
        <f>#REF!+#REF!+#REF!</f>
        <v>#REF!</v>
      </c>
      <c r="I123" s="114">
        <v>0</v>
      </c>
      <c r="J123" s="114">
        <v>2820456</v>
      </c>
      <c r="K123" s="114">
        <v>1353417</v>
      </c>
    </row>
    <row r="124" spans="1:11" ht="12" customHeight="1">
      <c r="A124" s="63" t="s">
        <v>341</v>
      </c>
      <c r="B124" s="64" t="s">
        <v>342</v>
      </c>
      <c r="C124" s="117" t="s">
        <v>343</v>
      </c>
      <c r="D124" s="114" t="e">
        <f>#REF!+#REF!+#REF!</f>
        <v>#REF!</v>
      </c>
      <c r="E124" s="114" t="e">
        <f>#REF!+#REF!+#REF!</f>
        <v>#REF!</v>
      </c>
      <c r="F124" s="114" t="e">
        <f>#REF!+#REF!+#REF!</f>
        <v>#REF!</v>
      </c>
      <c r="G124" s="114" t="e">
        <f>#REF!+#REF!+#REF!</f>
        <v>#REF!</v>
      </c>
      <c r="H124" s="114" t="e">
        <f>#REF!+#REF!+#REF!</f>
        <v>#REF!</v>
      </c>
      <c r="I124" s="114">
        <v>14096618</v>
      </c>
      <c r="J124" s="114">
        <v>14096618</v>
      </c>
      <c r="K124" s="114">
        <v>11959200</v>
      </c>
    </row>
    <row r="125" spans="1:11" ht="12" customHeight="1">
      <c r="A125" s="63" t="s">
        <v>344</v>
      </c>
      <c r="B125" s="64" t="s">
        <v>345</v>
      </c>
      <c r="C125" s="117" t="s">
        <v>346</v>
      </c>
      <c r="D125" s="114" t="e">
        <f>#REF!+#REF!+#REF!</f>
        <v>#REF!</v>
      </c>
      <c r="E125" s="114" t="e">
        <f>#REF!+#REF!+#REF!</f>
        <v>#REF!</v>
      </c>
      <c r="F125" s="114" t="e">
        <f>#REF!+#REF!+#REF!</f>
        <v>#REF!</v>
      </c>
      <c r="G125" s="114" t="e">
        <f>#REF!+#REF!+#REF!</f>
        <v>#REF!</v>
      </c>
      <c r="H125" s="114" t="e">
        <f>#REF!+#REF!+#REF!</f>
        <v>#REF!</v>
      </c>
      <c r="I125" s="74">
        <v>0</v>
      </c>
      <c r="J125" s="74">
        <v>0</v>
      </c>
      <c r="K125" s="74">
        <v>0</v>
      </c>
    </row>
    <row r="126" spans="1:11" ht="12" customHeight="1" thickBot="1">
      <c r="A126" s="118" t="s">
        <v>347</v>
      </c>
      <c r="B126" s="84" t="s">
        <v>348</v>
      </c>
      <c r="C126" s="120" t="s">
        <v>349</v>
      </c>
      <c r="D126" s="114" t="e">
        <f>#REF!+#REF!+#REF!</f>
        <v>#REF!</v>
      </c>
      <c r="E126" s="114" t="e">
        <f>#REF!+#REF!+#REF!</f>
        <v>#REF!</v>
      </c>
      <c r="F126" s="114" t="e">
        <f>#REF!+#REF!+#REF!</f>
        <v>#REF!</v>
      </c>
      <c r="G126" s="114" t="e">
        <f>#REF!+#REF!+#REF!</f>
        <v>#REF!</v>
      </c>
      <c r="H126" s="114" t="e">
        <f>#REF!+#REF!+#REF!</f>
        <v>#REF!</v>
      </c>
      <c r="I126" s="80">
        <v>0</v>
      </c>
      <c r="J126" s="80">
        <v>0</v>
      </c>
      <c r="K126" s="80">
        <v>0</v>
      </c>
    </row>
    <row r="127" spans="1:11" ht="12" customHeight="1" thickBot="1">
      <c r="A127" s="58" t="s">
        <v>8</v>
      </c>
      <c r="B127" s="59" t="s">
        <v>350</v>
      </c>
      <c r="C127" s="116" t="s">
        <v>351</v>
      </c>
      <c r="D127" s="121" t="e">
        <f>+D128+D129+D130+D131</f>
        <v>#REF!</v>
      </c>
      <c r="E127" s="121" t="e">
        <f>+E128+E129+E130+E131</f>
        <v>#REF!</v>
      </c>
      <c r="F127" s="121" t="e">
        <f>+F128+F129+F130+F131</f>
        <v>#REF!</v>
      </c>
      <c r="G127" s="121" t="e">
        <f>+G128+G129+G130+G131</f>
        <v>#REF!</v>
      </c>
      <c r="H127" s="121" t="e">
        <f>+H128+H129+H130+H131</f>
        <v>#REF!</v>
      </c>
      <c r="I127" s="81">
        <v>0</v>
      </c>
      <c r="J127" s="81">
        <v>0</v>
      </c>
      <c r="K127" s="81">
        <v>0</v>
      </c>
    </row>
    <row r="128" spans="1:11" ht="12" customHeight="1">
      <c r="A128" s="63" t="s">
        <v>352</v>
      </c>
      <c r="B128" s="64" t="s">
        <v>353</v>
      </c>
      <c r="C128" s="117" t="s">
        <v>354</v>
      </c>
      <c r="D128" s="114" t="e">
        <f>#REF!+#REF!+#REF!</f>
        <v>#REF!</v>
      </c>
      <c r="E128" s="114" t="e">
        <f>#REF!+#REF!+#REF!</f>
        <v>#REF!</v>
      </c>
      <c r="F128" s="114" t="e">
        <f>#REF!+#REF!+#REF!</f>
        <v>#REF!</v>
      </c>
      <c r="G128" s="114" t="e">
        <f>#REF!+#REF!+#REF!</f>
        <v>#REF!</v>
      </c>
      <c r="H128" s="114" t="e">
        <f>#REF!+#REF!+#REF!</f>
        <v>#REF!</v>
      </c>
      <c r="I128" s="83">
        <v>0</v>
      </c>
      <c r="J128" s="83">
        <v>0</v>
      </c>
      <c r="K128" s="83">
        <v>0</v>
      </c>
    </row>
    <row r="129" spans="1:11" ht="12" customHeight="1">
      <c r="A129" s="63" t="s">
        <v>355</v>
      </c>
      <c r="B129" s="64" t="s">
        <v>356</v>
      </c>
      <c r="C129" s="117" t="s">
        <v>357</v>
      </c>
      <c r="D129" s="114" t="e">
        <f>#REF!+#REF!+#REF!</f>
        <v>#REF!</v>
      </c>
      <c r="E129" s="114" t="e">
        <f>#REF!+#REF!+#REF!</f>
        <v>#REF!</v>
      </c>
      <c r="F129" s="114" t="e">
        <f>#REF!+#REF!+#REF!</f>
        <v>#REF!</v>
      </c>
      <c r="G129" s="114" t="e">
        <f>#REF!+#REF!+#REF!</f>
        <v>#REF!</v>
      </c>
      <c r="H129" s="114" t="e">
        <f>#REF!+#REF!+#REF!</f>
        <v>#REF!</v>
      </c>
      <c r="I129" s="74">
        <v>0</v>
      </c>
      <c r="J129" s="74">
        <v>0</v>
      </c>
      <c r="K129" s="74">
        <v>0</v>
      </c>
    </row>
    <row r="130" spans="1:11" ht="12" customHeight="1">
      <c r="A130" s="63" t="s">
        <v>358</v>
      </c>
      <c r="B130" s="64" t="s">
        <v>359</v>
      </c>
      <c r="C130" s="117" t="s">
        <v>360</v>
      </c>
      <c r="D130" s="114" t="e">
        <f>#REF!+#REF!+#REF!</f>
        <v>#REF!</v>
      </c>
      <c r="E130" s="114" t="e">
        <f>#REF!+#REF!+#REF!</f>
        <v>#REF!</v>
      </c>
      <c r="F130" s="114" t="e">
        <f>#REF!+#REF!+#REF!</f>
        <v>#REF!</v>
      </c>
      <c r="G130" s="114" t="e">
        <f>#REF!+#REF!+#REF!</f>
        <v>#REF!</v>
      </c>
      <c r="H130" s="114" t="e">
        <f>#REF!+#REF!+#REF!</f>
        <v>#REF!</v>
      </c>
      <c r="I130" s="74">
        <v>0</v>
      </c>
      <c r="J130" s="74">
        <v>0</v>
      </c>
      <c r="K130" s="74">
        <v>0</v>
      </c>
    </row>
    <row r="131" spans="1:11" ht="12" customHeight="1" thickBot="1">
      <c r="A131" s="63" t="s">
        <v>361</v>
      </c>
      <c r="B131" s="64" t="s">
        <v>362</v>
      </c>
      <c r="C131" s="117" t="s">
        <v>363</v>
      </c>
      <c r="D131" s="114" t="e">
        <f>#REF!+#REF!+#REF!</f>
        <v>#REF!</v>
      </c>
      <c r="E131" s="114" t="e">
        <f>#REF!+#REF!+#REF!</f>
        <v>#REF!</v>
      </c>
      <c r="F131" s="114" t="e">
        <f>#REF!+#REF!+#REF!</f>
        <v>#REF!</v>
      </c>
      <c r="G131" s="114" t="e">
        <f>#REF!+#REF!+#REF!</f>
        <v>#REF!</v>
      </c>
      <c r="H131" s="114" t="e">
        <f>#REF!+#REF!+#REF!</f>
        <v>#REF!</v>
      </c>
      <c r="I131" s="74">
        <v>0</v>
      </c>
      <c r="J131" s="74">
        <v>0</v>
      </c>
      <c r="K131" s="74">
        <v>0</v>
      </c>
    </row>
    <row r="132" spans="1:13" ht="15" customHeight="1" thickBot="1">
      <c r="A132" s="58" t="s">
        <v>210</v>
      </c>
      <c r="B132" s="59"/>
      <c r="C132" s="116" t="s">
        <v>364</v>
      </c>
      <c r="D132" s="122" t="e">
        <f>+D112+D116+D121+D127</f>
        <v>#REF!</v>
      </c>
      <c r="E132" s="122" t="e">
        <f>+E112+E116+E121+E127</f>
        <v>#REF!</v>
      </c>
      <c r="F132" s="122" t="e">
        <f>+F112+F116+F121+F127</f>
        <v>#REF!</v>
      </c>
      <c r="G132" s="122" t="e">
        <f>+G112+G116+G121+G127</f>
        <v>#REF!</v>
      </c>
      <c r="H132" s="122" t="e">
        <f>+H112+H116+H121+H127</f>
        <v>#REF!</v>
      </c>
      <c r="I132" s="122">
        <f>I121</f>
        <v>14096618</v>
      </c>
      <c r="J132" s="122">
        <f>J121</f>
        <v>16917074</v>
      </c>
      <c r="K132" s="122">
        <f>K121</f>
        <v>13312617</v>
      </c>
      <c r="L132" s="123"/>
      <c r="M132" s="123"/>
    </row>
    <row r="133" spans="1:11" s="62" customFormat="1" ht="12.75" customHeight="1" thickBot="1">
      <c r="A133" s="124" t="s">
        <v>365</v>
      </c>
      <c r="B133" s="125"/>
      <c r="C133" s="126" t="s">
        <v>366</v>
      </c>
      <c r="D133" s="122" t="e">
        <f aca="true" t="shared" si="5" ref="D133:K133">+D111+D132</f>
        <v>#REF!</v>
      </c>
      <c r="E133" s="122" t="e">
        <f t="shared" si="5"/>
        <v>#REF!</v>
      </c>
      <c r="F133" s="122" t="e">
        <f t="shared" si="5"/>
        <v>#REF!</v>
      </c>
      <c r="G133" s="122" t="e">
        <f t="shared" si="5"/>
        <v>#REF!</v>
      </c>
      <c r="H133" s="122" t="e">
        <f t="shared" si="5"/>
        <v>#REF!</v>
      </c>
      <c r="I133" s="122">
        <f>I111+I132</f>
        <v>121511847</v>
      </c>
      <c r="J133" s="122">
        <f>J111+J132</f>
        <v>134434656</v>
      </c>
      <c r="K133" s="122">
        <f t="shared" si="5"/>
        <v>65219248</v>
      </c>
    </row>
    <row r="134" ht="7.5" customHeight="1"/>
    <row r="136" spans="4:7" ht="15.75">
      <c r="D136" s="129" t="e">
        <f>D133-D89</f>
        <v>#REF!</v>
      </c>
      <c r="E136" s="129"/>
      <c r="G136" s="130" t="e">
        <f>G133-#REF!</f>
        <v>#REF!</v>
      </c>
    </row>
  </sheetData>
  <sheetProtection/>
  <mergeCells count="4">
    <mergeCell ref="A91:J91"/>
    <mergeCell ref="A92:C92"/>
    <mergeCell ref="A1:K2"/>
    <mergeCell ref="A3:C3"/>
  </mergeCells>
  <printOptions horizontalCentered="1"/>
  <pageMargins left="0.5905511811023623" right="0.5905511811023623" top="1.3779527559055118" bottom="0.8267716535433072" header="0.5511811023622047" footer="0.5905511811023623"/>
  <pageSetup fitToHeight="1" fitToWidth="1" horizontalDpi="600" verticalDpi="600" orientation="portrait" paperSize="9" scale="59" r:id="rId1"/>
  <headerFooter alignWithMargins="0">
    <oddHeader>&amp;CKakasd Község Önkormányzat 2016 évi konszolidált költségvetési beszámoló&amp;R1.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9.375" style="2" customWidth="1"/>
    <col min="2" max="2" width="42.625" style="1" customWidth="1"/>
    <col min="3" max="3" width="35.50390625" style="1" customWidth="1"/>
    <col min="4" max="16384" width="9.375" style="1" customWidth="1"/>
  </cols>
  <sheetData>
    <row r="1" ht="12.75">
      <c r="C1" s="5"/>
    </row>
    <row r="2" ht="12.75">
      <c r="C2" s="19" t="s">
        <v>33</v>
      </c>
    </row>
    <row r="3" ht="12.75">
      <c r="C3" s="5"/>
    </row>
    <row r="4" ht="12.75">
      <c r="C4" s="19"/>
    </row>
    <row r="5" ht="12.75">
      <c r="C5" s="5"/>
    </row>
    <row r="7" spans="1:10" ht="18.75">
      <c r="A7" s="204" t="s">
        <v>403</v>
      </c>
      <c r="B7" s="204"/>
      <c r="C7" s="204"/>
      <c r="D7" s="204"/>
      <c r="E7" s="3"/>
      <c r="F7" s="3"/>
      <c r="G7" s="3"/>
      <c r="H7" s="3"/>
      <c r="I7" s="3"/>
      <c r="J7" s="3"/>
    </row>
    <row r="8" spans="1:10" ht="12.75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204" t="s">
        <v>38</v>
      </c>
      <c r="B10" s="204"/>
      <c r="C10" s="204"/>
      <c r="D10" s="204"/>
      <c r="E10" s="3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3.5" thickBot="1">
      <c r="A14" s="4"/>
      <c r="B14" s="28"/>
      <c r="C14" s="29" t="s">
        <v>388</v>
      </c>
      <c r="D14" s="3"/>
      <c r="E14" s="3"/>
      <c r="F14" s="3"/>
      <c r="G14" s="3"/>
      <c r="H14" s="3"/>
      <c r="I14" s="3"/>
      <c r="J14" s="3"/>
    </row>
    <row r="15" spans="1:10" ht="49.5" customHeight="1">
      <c r="A15" s="13"/>
      <c r="B15" s="26"/>
      <c r="C15" s="27" t="s">
        <v>538</v>
      </c>
      <c r="D15" s="3"/>
      <c r="E15" s="3"/>
      <c r="F15" s="3"/>
      <c r="G15" s="3"/>
      <c r="H15" s="3"/>
      <c r="I15" s="3"/>
      <c r="J15" s="3"/>
    </row>
    <row r="16" spans="1:10" ht="15.75">
      <c r="A16" s="12"/>
      <c r="B16" s="16" t="s">
        <v>38</v>
      </c>
      <c r="C16" s="17"/>
      <c r="D16" s="3"/>
      <c r="E16" s="3"/>
      <c r="F16" s="3"/>
      <c r="G16" s="3"/>
      <c r="H16" s="3"/>
      <c r="I16" s="3"/>
      <c r="J16" s="3"/>
    </row>
    <row r="17" spans="1:10" ht="15.75">
      <c r="A17" s="12"/>
      <c r="B17" s="16" t="s">
        <v>405</v>
      </c>
      <c r="C17" s="17">
        <v>67426309</v>
      </c>
      <c r="D17" s="3"/>
      <c r="E17" s="3"/>
      <c r="F17" s="3"/>
      <c r="G17" s="3"/>
      <c r="H17" s="3"/>
      <c r="I17" s="3"/>
      <c r="J17" s="3"/>
    </row>
    <row r="18" spans="1:10" ht="15.75">
      <c r="A18" s="12"/>
      <c r="B18" s="16" t="s">
        <v>519</v>
      </c>
      <c r="C18" s="17">
        <v>392441</v>
      </c>
      <c r="D18" s="3"/>
      <c r="E18" s="3"/>
      <c r="F18" s="3"/>
      <c r="G18" s="3"/>
      <c r="H18" s="3"/>
      <c r="I18" s="3"/>
      <c r="J18" s="3"/>
    </row>
    <row r="19" spans="1:10" ht="16.5" thickBot="1">
      <c r="A19" s="12"/>
      <c r="B19" s="34" t="s">
        <v>11</v>
      </c>
      <c r="C19" s="33">
        <f>SUM(C17:C18)</f>
        <v>67818750</v>
      </c>
      <c r="D19" s="3"/>
      <c r="E19" s="3"/>
      <c r="F19" s="3"/>
      <c r="G19" s="3"/>
      <c r="H19" s="3"/>
      <c r="I19" s="3"/>
      <c r="J19" s="3"/>
    </row>
    <row r="20" spans="1:10" ht="15.75">
      <c r="A20" s="12"/>
      <c r="B20" s="24"/>
      <c r="C20" s="25"/>
      <c r="D20" s="3"/>
      <c r="E20" s="3"/>
      <c r="F20" s="3"/>
      <c r="G20" s="3"/>
      <c r="H20" s="3"/>
      <c r="I20" s="3"/>
      <c r="J20" s="3"/>
    </row>
    <row r="21" spans="1:10" ht="15.75">
      <c r="A21" s="12"/>
      <c r="B21" s="22"/>
      <c r="C21" s="23"/>
      <c r="D21" s="3"/>
      <c r="E21" s="3"/>
      <c r="F21" s="3"/>
      <c r="G21" s="3"/>
      <c r="H21" s="3"/>
      <c r="I21" s="3"/>
      <c r="J21" s="3"/>
    </row>
    <row r="22" spans="1:10" ht="15.75">
      <c r="A22" s="4"/>
      <c r="B22" s="24"/>
      <c r="C22" s="25"/>
      <c r="D22" s="3"/>
      <c r="E22" s="3"/>
      <c r="F22" s="3"/>
      <c r="G22" s="3"/>
      <c r="H22" s="3"/>
      <c r="I22" s="3"/>
      <c r="J22" s="3"/>
    </row>
    <row r="23" spans="1:10" ht="12.75">
      <c r="A23" s="4"/>
      <c r="B23" s="14"/>
      <c r="C23" s="14"/>
      <c r="D23" s="3"/>
      <c r="E23" s="3"/>
      <c r="F23" s="3"/>
      <c r="G23" s="3"/>
      <c r="H23" s="3"/>
      <c r="I23" s="3"/>
      <c r="J23" s="3"/>
    </row>
    <row r="24" spans="1:10" ht="12.75">
      <c r="A24" s="4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4"/>
      <c r="B26" s="3"/>
      <c r="C26" s="3"/>
      <c r="D26" s="3"/>
      <c r="E26" s="3"/>
      <c r="F26" s="3"/>
      <c r="G26" s="3"/>
      <c r="H26" s="3"/>
      <c r="I26" s="3"/>
      <c r="J26" s="3"/>
    </row>
  </sheetData>
  <sheetProtection/>
  <mergeCells count="2">
    <mergeCell ref="A7:D7"/>
    <mergeCell ref="A10:D10"/>
  </mergeCells>
  <printOptions horizontalCentered="1"/>
  <pageMargins left="0.35433070866141736" right="0.35433070866141736" top="0.31496062992125984" bottom="0.4724409448818898" header="0.5905511811023623" footer="0.6299212598425197"/>
  <pageSetup horizontalDpi="600" verticalDpi="600" orientation="portrait" paperSize="9" scale="10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2">
      <selection activeCell="C20" sqref="C20"/>
    </sheetView>
  </sheetViews>
  <sheetFormatPr defaultColWidth="9.00390625" defaultRowHeight="12.75"/>
  <cols>
    <col min="1" max="1" width="9.375" style="2" customWidth="1"/>
    <col min="2" max="2" width="50.375" style="1" bestFit="1" customWidth="1"/>
    <col min="3" max="3" width="16.375" style="1" customWidth="1"/>
    <col min="4" max="4" width="17.00390625" style="1" customWidth="1"/>
    <col min="5" max="5" width="16.375" style="1" customWidth="1"/>
    <col min="6" max="16384" width="9.375" style="1" customWidth="1"/>
  </cols>
  <sheetData>
    <row r="1" ht="12.75">
      <c r="D1" s="5"/>
    </row>
    <row r="2" spans="4:5" ht="12.75">
      <c r="D2" s="5"/>
      <c r="E2" s="5" t="s">
        <v>32</v>
      </c>
    </row>
    <row r="3" ht="12.75">
      <c r="D3" s="5"/>
    </row>
    <row r="4" spans="4:7" ht="12.75">
      <c r="D4" s="19"/>
      <c r="F4" s="205"/>
      <c r="G4" s="205"/>
    </row>
    <row r="5" ht="12.75">
      <c r="D5" s="5"/>
    </row>
    <row r="7" spans="1:11" ht="18.75">
      <c r="A7" s="204" t="s">
        <v>403</v>
      </c>
      <c r="B7" s="204"/>
      <c r="C7" s="204"/>
      <c r="D7" s="204"/>
      <c r="E7" s="204"/>
      <c r="F7" s="3"/>
      <c r="G7" s="3"/>
      <c r="H7" s="3"/>
      <c r="I7" s="3"/>
      <c r="J7" s="3"/>
      <c r="K7" s="3"/>
    </row>
    <row r="8" spans="1:11" ht="12.75">
      <c r="A8" s="4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4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8.75">
      <c r="A10" s="204" t="s">
        <v>34</v>
      </c>
      <c r="B10" s="204"/>
      <c r="C10" s="204"/>
      <c r="D10" s="204"/>
      <c r="E10" s="204"/>
      <c r="F10" s="3"/>
      <c r="G10" s="3"/>
      <c r="H10" s="3"/>
      <c r="I10" s="3"/>
      <c r="J10" s="3"/>
      <c r="K10" s="3"/>
    </row>
    <row r="11" spans="1:11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3.5" thickBot="1">
      <c r="A14" s="4"/>
      <c r="B14" s="28"/>
      <c r="C14" s="28"/>
      <c r="D14" s="29"/>
      <c r="E14" s="6" t="s">
        <v>388</v>
      </c>
      <c r="F14" s="3"/>
      <c r="G14" s="3"/>
      <c r="H14" s="3"/>
      <c r="I14" s="3"/>
      <c r="J14" s="3"/>
      <c r="K14" s="3"/>
    </row>
    <row r="15" spans="1:11" ht="49.5" customHeight="1">
      <c r="A15" s="13"/>
      <c r="B15" s="26" t="s">
        <v>35</v>
      </c>
      <c r="C15" s="45" t="s">
        <v>539</v>
      </c>
      <c r="D15" s="41" t="s">
        <v>529</v>
      </c>
      <c r="E15" s="30" t="s">
        <v>527</v>
      </c>
      <c r="F15" s="3"/>
      <c r="G15" s="3"/>
      <c r="H15" s="3"/>
      <c r="I15" s="3"/>
      <c r="J15" s="3"/>
      <c r="K15" s="3"/>
    </row>
    <row r="16" spans="1:11" ht="15.75">
      <c r="A16" s="12"/>
      <c r="B16" s="16" t="s">
        <v>541</v>
      </c>
      <c r="C16" s="17">
        <v>500000</v>
      </c>
      <c r="D16" s="17">
        <v>112600</v>
      </c>
      <c r="E16" s="17">
        <v>112600</v>
      </c>
      <c r="F16" s="3"/>
      <c r="G16" s="3" t="s">
        <v>394</v>
      </c>
      <c r="H16" s="3"/>
      <c r="I16" s="3"/>
      <c r="J16" s="3"/>
      <c r="K16" s="3"/>
    </row>
    <row r="17" spans="1:11" ht="15.75">
      <c r="A17" s="12"/>
      <c r="B17" s="32" t="s">
        <v>540</v>
      </c>
      <c r="C17" s="21">
        <v>750000</v>
      </c>
      <c r="D17" s="21">
        <v>550000</v>
      </c>
      <c r="E17" s="21">
        <v>208730</v>
      </c>
      <c r="F17" s="3"/>
      <c r="G17" s="3"/>
      <c r="H17" s="3"/>
      <c r="I17" s="3"/>
      <c r="J17" s="3"/>
      <c r="K17" s="3"/>
    </row>
    <row r="18" spans="1:11" ht="47.25">
      <c r="A18" s="12"/>
      <c r="B18" s="192" t="s">
        <v>542</v>
      </c>
      <c r="C18" s="21">
        <v>0</v>
      </c>
      <c r="D18" s="21">
        <v>850000</v>
      </c>
      <c r="E18" s="21">
        <v>850000</v>
      </c>
      <c r="F18" s="3"/>
      <c r="G18" s="3"/>
      <c r="H18" s="3"/>
      <c r="I18" s="3"/>
      <c r="J18" s="3"/>
      <c r="K18" s="3"/>
    </row>
    <row r="19" spans="1:11" ht="15.75">
      <c r="A19" s="12"/>
      <c r="B19" s="32" t="s">
        <v>543</v>
      </c>
      <c r="C19" s="21">
        <v>337500</v>
      </c>
      <c r="D19" s="21">
        <v>304900</v>
      </c>
      <c r="E19" s="21">
        <v>56357</v>
      </c>
      <c r="F19" s="3"/>
      <c r="G19" s="3"/>
      <c r="H19" s="3"/>
      <c r="I19" s="3"/>
      <c r="J19" s="3"/>
      <c r="K19" s="3"/>
    </row>
    <row r="20" spans="1:11" ht="15.75">
      <c r="A20" s="12"/>
      <c r="B20" s="15" t="s">
        <v>11</v>
      </c>
      <c r="C20" s="18">
        <f>SUM(C16:C19)</f>
        <v>1587500</v>
      </c>
      <c r="D20" s="18">
        <f>SUM(D16:D19)</f>
        <v>1817500</v>
      </c>
      <c r="E20" s="18">
        <f>SUM(E16:E19)</f>
        <v>1227687</v>
      </c>
      <c r="F20" s="3"/>
      <c r="G20" s="3"/>
      <c r="H20" s="3"/>
      <c r="I20" s="3"/>
      <c r="J20" s="3"/>
      <c r="K20" s="3"/>
    </row>
    <row r="21" spans="1:11" ht="15.75">
      <c r="A21" s="4"/>
      <c r="B21" s="24"/>
      <c r="C21" s="24"/>
      <c r="D21" s="25"/>
      <c r="E21" s="3"/>
      <c r="F21" s="3"/>
      <c r="G21" s="3"/>
      <c r="H21" s="3"/>
      <c r="I21" s="3"/>
      <c r="J21" s="3"/>
      <c r="K21" s="3"/>
    </row>
    <row r="22" spans="1:11" ht="12.75">
      <c r="A22" s="4"/>
      <c r="B22" s="14"/>
      <c r="C22" s="14"/>
      <c r="D22" s="14"/>
      <c r="E22" s="3"/>
      <c r="F22" s="3"/>
      <c r="G22" s="3"/>
      <c r="H22" s="3"/>
      <c r="I22" s="3"/>
      <c r="J22" s="3"/>
      <c r="K22" s="3"/>
    </row>
    <row r="23" spans="1:11" ht="12.7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sheetProtection/>
  <mergeCells count="3">
    <mergeCell ref="F4:G4"/>
    <mergeCell ref="A7:E7"/>
    <mergeCell ref="A10:E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&amp;R&amp;"Times New Roman CE,Félkövér dőlt"&amp;11 </oddHeader>
    <oddFooter>&amp;C
4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7.625" style="0" bestFit="1" customWidth="1"/>
    <col min="2" max="2" width="14.125" style="0" customWidth="1"/>
    <col min="3" max="3" width="12.375" style="0" customWidth="1"/>
    <col min="4" max="4" width="15.625" style="0" customWidth="1"/>
    <col min="5" max="5" width="14.625" style="0" customWidth="1"/>
  </cols>
  <sheetData>
    <row r="1" spans="1:5" ht="12.75">
      <c r="A1" s="207" t="s">
        <v>544</v>
      </c>
      <c r="B1" s="207"/>
      <c r="C1" s="207"/>
      <c r="D1" s="207"/>
      <c r="E1" s="207"/>
    </row>
    <row r="2" spans="1:5" ht="12.75">
      <c r="A2" s="207" t="s">
        <v>395</v>
      </c>
      <c r="B2" s="208"/>
      <c r="C2" s="208"/>
      <c r="D2" s="208"/>
      <c r="E2" s="208"/>
    </row>
    <row r="3" spans="1:5" ht="13.5" thickBot="1">
      <c r="A3" s="150"/>
      <c r="B3" s="150"/>
      <c r="C3" s="150"/>
      <c r="D3" s="150"/>
      <c r="E3" s="150"/>
    </row>
    <row r="4" spans="1:5" ht="12.75">
      <c r="A4" s="209" t="s">
        <v>396</v>
      </c>
      <c r="B4" s="212" t="s">
        <v>397</v>
      </c>
      <c r="C4" s="213"/>
      <c r="D4" s="213"/>
      <c r="E4" s="214"/>
    </row>
    <row r="5" spans="1:5" ht="12.75">
      <c r="A5" s="210"/>
      <c r="B5" s="215">
        <v>43101</v>
      </c>
      <c r="C5" s="216"/>
      <c r="D5" s="216"/>
      <c r="E5" s="217"/>
    </row>
    <row r="6" spans="1:5" ht="25.5">
      <c r="A6" s="211"/>
      <c r="B6" s="165" t="s">
        <v>398</v>
      </c>
      <c r="C6" s="151" t="s">
        <v>399</v>
      </c>
      <c r="D6" s="152" t="s">
        <v>401</v>
      </c>
      <c r="E6" s="166" t="s">
        <v>11</v>
      </c>
    </row>
    <row r="7" spans="1:5" ht="12.75">
      <c r="A7" s="153" t="s">
        <v>405</v>
      </c>
      <c r="B7" s="167">
        <v>2.5</v>
      </c>
      <c r="C7" s="154">
        <v>0</v>
      </c>
      <c r="D7" s="154">
        <v>0</v>
      </c>
      <c r="E7" s="168">
        <v>2.5</v>
      </c>
    </row>
    <row r="8" spans="1:5" ht="12.75">
      <c r="A8" s="155" t="s">
        <v>400</v>
      </c>
      <c r="B8" s="169">
        <v>0</v>
      </c>
      <c r="C8" s="156">
        <v>3</v>
      </c>
      <c r="D8" s="156">
        <v>0</v>
      </c>
      <c r="E8" s="170">
        <v>3</v>
      </c>
    </row>
    <row r="9" spans="1:5" ht="13.5" thickBot="1">
      <c r="A9" s="157" t="s">
        <v>545</v>
      </c>
      <c r="B9" s="169">
        <v>3</v>
      </c>
      <c r="C9" s="156">
        <v>0</v>
      </c>
      <c r="D9" s="156">
        <v>0</v>
      </c>
      <c r="E9" s="170">
        <v>3</v>
      </c>
    </row>
    <row r="10" spans="1:5" ht="13.5" thickBot="1">
      <c r="A10" s="164" t="s">
        <v>11</v>
      </c>
      <c r="B10" s="171">
        <v>5.5</v>
      </c>
      <c r="C10" s="158">
        <v>3</v>
      </c>
      <c r="D10" s="159">
        <v>0</v>
      </c>
      <c r="E10" s="172">
        <v>8.5</v>
      </c>
    </row>
    <row r="11" spans="1:5" ht="12.75">
      <c r="A11" s="160"/>
      <c r="B11" s="161"/>
      <c r="C11" s="161"/>
      <c r="D11" s="161"/>
      <c r="E11" s="150"/>
    </row>
    <row r="12" spans="1:5" ht="12.75">
      <c r="A12" s="162"/>
      <c r="B12" s="150"/>
      <c r="C12" s="150"/>
      <c r="D12" s="150"/>
      <c r="E12" s="150"/>
    </row>
    <row r="13" spans="1:5" ht="15" customHeight="1">
      <c r="A13" s="150"/>
      <c r="B13" s="150"/>
      <c r="C13" s="150"/>
      <c r="D13" s="150"/>
      <c r="E13" s="150"/>
    </row>
    <row r="14" spans="1:5" ht="12.75">
      <c r="A14" s="150"/>
      <c r="B14" s="150"/>
      <c r="C14" s="150"/>
      <c r="D14" s="150"/>
      <c r="E14" s="150"/>
    </row>
    <row r="15" spans="1:5" ht="12.75">
      <c r="A15" s="150"/>
      <c r="B15" s="150"/>
      <c r="C15" s="150"/>
      <c r="D15" s="150"/>
      <c r="E15" s="163"/>
    </row>
    <row r="16" spans="1:5" ht="12.75">
      <c r="A16" s="150"/>
      <c r="B16" s="150"/>
      <c r="C16" s="150"/>
      <c r="D16" s="150"/>
      <c r="E16" s="150"/>
    </row>
    <row r="17" spans="1:5" ht="12.75">
      <c r="A17" s="150"/>
      <c r="B17" s="150"/>
      <c r="C17" s="150"/>
      <c r="D17" s="150"/>
      <c r="E17" s="150"/>
    </row>
    <row r="18" spans="1:5" ht="12.75">
      <c r="A18" s="150"/>
      <c r="B18" s="150"/>
      <c r="C18" s="150"/>
      <c r="D18" s="150"/>
      <c r="E18" s="150"/>
    </row>
    <row r="19" spans="1:5" ht="12.75">
      <c r="A19" s="150"/>
      <c r="B19" s="150"/>
      <c r="C19" s="150"/>
      <c r="D19" s="150"/>
      <c r="E19" s="150"/>
    </row>
    <row r="20" spans="1:5" ht="12.75">
      <c r="A20" s="150"/>
      <c r="B20" s="150"/>
      <c r="C20" s="150"/>
      <c r="D20" s="150"/>
      <c r="E20" s="150"/>
    </row>
    <row r="21" spans="1:5" ht="12.75">
      <c r="A21" s="150"/>
      <c r="B21" s="150"/>
      <c r="C21" s="150"/>
      <c r="D21" s="150"/>
      <c r="E21" s="150"/>
    </row>
    <row r="22" spans="1:5" ht="12.75">
      <c r="A22" s="150"/>
      <c r="B22" s="150"/>
      <c r="C22" s="150"/>
      <c r="D22" s="150"/>
      <c r="E22" s="150"/>
    </row>
    <row r="23" spans="1:5" ht="12.75">
      <c r="A23" s="150"/>
      <c r="B23" s="150"/>
      <c r="C23" s="150"/>
      <c r="D23" s="150"/>
      <c r="E23" s="150"/>
    </row>
    <row r="24" spans="1:5" ht="12.75">
      <c r="A24" s="150"/>
      <c r="B24" s="150"/>
      <c r="C24" s="150"/>
      <c r="D24" s="150"/>
      <c r="E24" s="150"/>
    </row>
    <row r="25" spans="1:5" ht="12.75">
      <c r="A25" s="150"/>
      <c r="B25" s="150"/>
      <c r="C25" s="150"/>
      <c r="D25" s="150"/>
      <c r="E25" s="150"/>
    </row>
    <row r="26" spans="1:5" ht="12.75">
      <c r="A26" s="150"/>
      <c r="B26" s="150"/>
      <c r="C26" s="150"/>
      <c r="D26" s="150"/>
      <c r="E26" s="150"/>
    </row>
    <row r="27" spans="1:5" ht="12.75">
      <c r="A27" s="150"/>
      <c r="B27" s="150"/>
      <c r="C27" s="150"/>
      <c r="D27" s="150"/>
      <c r="E27" s="150"/>
    </row>
    <row r="28" spans="1:5" ht="12.75">
      <c r="A28" s="150"/>
      <c r="B28" s="150"/>
      <c r="C28" s="150"/>
      <c r="D28" s="150"/>
      <c r="E28" s="150"/>
    </row>
    <row r="29" spans="1:5" ht="12.75">
      <c r="A29" s="150"/>
      <c r="B29" s="150"/>
      <c r="C29" s="150"/>
      <c r="D29" s="150"/>
      <c r="E29" s="150"/>
    </row>
    <row r="30" spans="1:5" ht="12.75">
      <c r="A30" s="150"/>
      <c r="B30" s="150"/>
      <c r="C30" s="150"/>
      <c r="D30" s="150"/>
      <c r="E30" s="150"/>
    </row>
    <row r="31" spans="1:5" ht="12.75">
      <c r="A31" s="150"/>
      <c r="B31" s="150"/>
      <c r="C31" s="150"/>
      <c r="D31" s="150"/>
      <c r="E31" s="150"/>
    </row>
    <row r="32" spans="1:5" ht="12.75">
      <c r="A32" s="150"/>
      <c r="B32" s="150"/>
      <c r="C32" s="150"/>
      <c r="D32" s="150"/>
      <c r="E32" s="150"/>
    </row>
    <row r="33" spans="1:5" ht="12.75">
      <c r="A33" s="150"/>
      <c r="B33" s="150"/>
      <c r="C33" s="150"/>
      <c r="D33" s="150"/>
      <c r="E33" s="150"/>
    </row>
    <row r="34" spans="1:5" ht="12.75">
      <c r="A34" s="150"/>
      <c r="B34" s="150"/>
      <c r="C34" s="150"/>
      <c r="D34" s="150"/>
      <c r="E34" s="150"/>
    </row>
    <row r="35" spans="1:5" ht="12.75">
      <c r="A35" s="150"/>
      <c r="B35" s="150"/>
      <c r="C35" s="150"/>
      <c r="D35" s="150"/>
      <c r="E35" s="150"/>
    </row>
    <row r="36" spans="1:5" ht="12.75">
      <c r="A36" s="150"/>
      <c r="B36" s="150"/>
      <c r="C36" s="150"/>
      <c r="D36" s="150"/>
      <c r="E36" s="150"/>
    </row>
    <row r="37" spans="1:5" ht="12.75">
      <c r="A37" s="150"/>
      <c r="B37" s="150"/>
      <c r="C37" s="150"/>
      <c r="D37" s="150"/>
      <c r="E37" s="150"/>
    </row>
    <row r="38" spans="1:5" ht="12.75">
      <c r="A38" s="150"/>
      <c r="B38" s="150"/>
      <c r="C38" s="150"/>
      <c r="D38" s="150"/>
      <c r="E38" s="150"/>
    </row>
    <row r="39" spans="1:5" ht="12.75">
      <c r="A39" s="150"/>
      <c r="B39" s="150"/>
      <c r="C39" s="150"/>
      <c r="D39" s="150"/>
      <c r="E39" s="150"/>
    </row>
    <row r="40" spans="1:5" ht="12.75">
      <c r="A40" s="150"/>
      <c r="B40" s="150"/>
      <c r="C40" s="150"/>
      <c r="D40" s="150"/>
      <c r="E40" s="150"/>
    </row>
  </sheetData>
  <sheetProtection/>
  <mergeCells count="5">
    <mergeCell ref="A1:E1"/>
    <mergeCell ref="A2:E2"/>
    <mergeCell ref="A4:A6"/>
    <mergeCell ref="B4:E4"/>
    <mergeCell ref="B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4" width="38.375" style="0" customWidth="1"/>
  </cols>
  <sheetData>
    <row r="1" spans="1:4" ht="28.5" customHeight="1">
      <c r="A1" s="220" t="s">
        <v>405</v>
      </c>
      <c r="B1" s="220"/>
      <c r="C1" s="220"/>
      <c r="D1" s="220"/>
    </row>
    <row r="2" spans="1:4" ht="25.5" customHeight="1">
      <c r="A2" s="218" t="s">
        <v>442</v>
      </c>
      <c r="B2" s="219"/>
      <c r="C2" s="219"/>
      <c r="D2" s="219"/>
    </row>
    <row r="3" spans="1:4" ht="15.75">
      <c r="A3" s="175"/>
      <c r="B3" s="175" t="s">
        <v>10</v>
      </c>
      <c r="C3" s="175" t="s">
        <v>550</v>
      </c>
      <c r="D3" s="175" t="s">
        <v>551</v>
      </c>
    </row>
    <row r="4" spans="1:4" ht="15.75">
      <c r="A4" s="175">
        <v>1</v>
      </c>
      <c r="B4" s="175">
        <v>2</v>
      </c>
      <c r="C4" s="175">
        <v>3</v>
      </c>
      <c r="D4" s="175">
        <v>4</v>
      </c>
    </row>
    <row r="5" spans="1:4" ht="12.75">
      <c r="A5" s="176" t="s">
        <v>1</v>
      </c>
      <c r="B5" s="177" t="s">
        <v>408</v>
      </c>
      <c r="C5" s="178">
        <v>866140</v>
      </c>
      <c r="D5" s="178">
        <v>978740</v>
      </c>
    </row>
    <row r="6" spans="1:4" ht="12.75">
      <c r="A6" s="179" t="s">
        <v>2</v>
      </c>
      <c r="B6" s="180" t="s">
        <v>409</v>
      </c>
      <c r="C6" s="181">
        <v>866140</v>
      </c>
      <c r="D6" s="181">
        <v>978740</v>
      </c>
    </row>
    <row r="7" spans="1:4" ht="25.5">
      <c r="A7" s="176" t="s">
        <v>3</v>
      </c>
      <c r="B7" s="177" t="s">
        <v>410</v>
      </c>
      <c r="C7" s="178">
        <v>357814062</v>
      </c>
      <c r="D7" s="178">
        <v>345608402</v>
      </c>
    </row>
    <row r="8" spans="1:4" ht="25.5">
      <c r="A8" s="176" t="s">
        <v>4</v>
      </c>
      <c r="B8" s="177" t="s">
        <v>411</v>
      </c>
      <c r="C8" s="178">
        <v>4758876</v>
      </c>
      <c r="D8" s="178">
        <v>2953358</v>
      </c>
    </row>
    <row r="9" spans="1:4" ht="12.75">
      <c r="A9" s="179" t="s">
        <v>5</v>
      </c>
      <c r="B9" s="180" t="s">
        <v>412</v>
      </c>
      <c r="C9" s="181">
        <v>362572938</v>
      </c>
      <c r="D9" s="181">
        <v>348770490</v>
      </c>
    </row>
    <row r="10" spans="1:4" ht="25.5">
      <c r="A10" s="176" t="s">
        <v>6</v>
      </c>
      <c r="B10" s="177" t="s">
        <v>413</v>
      </c>
      <c r="C10" s="178">
        <v>11600000</v>
      </c>
      <c r="D10" s="178">
        <v>12450000</v>
      </c>
    </row>
    <row r="11" spans="1:4" ht="25.5">
      <c r="A11" s="176" t="s">
        <v>7</v>
      </c>
      <c r="B11" s="177" t="s">
        <v>414</v>
      </c>
      <c r="C11" s="178">
        <v>11600000</v>
      </c>
      <c r="D11" s="178">
        <v>12450000</v>
      </c>
    </row>
    <row r="12" spans="1:4" ht="25.5">
      <c r="A12" s="179" t="s">
        <v>8</v>
      </c>
      <c r="B12" s="180" t="s">
        <v>415</v>
      </c>
      <c r="C12" s="181">
        <v>11600000</v>
      </c>
      <c r="D12" s="181">
        <v>12450000</v>
      </c>
    </row>
    <row r="13" spans="1:4" ht="25.5">
      <c r="A13" s="176" t="s">
        <v>210</v>
      </c>
      <c r="B13" s="177" t="s">
        <v>416</v>
      </c>
      <c r="C13" s="178">
        <v>0</v>
      </c>
      <c r="D13" s="178">
        <v>0</v>
      </c>
    </row>
    <row r="14" spans="1:4" ht="12.75">
      <c r="A14" s="176" t="s">
        <v>365</v>
      </c>
      <c r="B14" s="177" t="s">
        <v>417</v>
      </c>
      <c r="C14" s="178">
        <v>0</v>
      </c>
      <c r="D14" s="178">
        <v>0</v>
      </c>
    </row>
    <row r="15" spans="1:4" ht="25.5">
      <c r="A15" s="179" t="s">
        <v>443</v>
      </c>
      <c r="B15" s="180" t="s">
        <v>418</v>
      </c>
      <c r="C15" s="181">
        <v>0</v>
      </c>
      <c r="D15" s="181">
        <v>0</v>
      </c>
    </row>
    <row r="16" spans="1:4" ht="38.25">
      <c r="A16" s="179" t="s">
        <v>444</v>
      </c>
      <c r="B16" s="180" t="s">
        <v>419</v>
      </c>
      <c r="C16" s="181">
        <v>375039078</v>
      </c>
      <c r="D16" s="181">
        <v>362199230</v>
      </c>
    </row>
    <row r="17" spans="1:4" ht="25.5">
      <c r="A17" s="176" t="s">
        <v>445</v>
      </c>
      <c r="B17" s="177" t="s">
        <v>420</v>
      </c>
      <c r="C17" s="178">
        <v>11934489</v>
      </c>
      <c r="D17" s="178">
        <v>11934489</v>
      </c>
    </row>
    <row r="18" spans="1:4" ht="12.75">
      <c r="A18" s="179" t="s">
        <v>446</v>
      </c>
      <c r="B18" s="180" t="s">
        <v>421</v>
      </c>
      <c r="C18" s="181">
        <v>11934489</v>
      </c>
      <c r="D18" s="181">
        <v>11934489</v>
      </c>
    </row>
    <row r="19" spans="1:4" ht="25.5">
      <c r="A19" s="179" t="s">
        <v>447</v>
      </c>
      <c r="B19" s="180" t="s">
        <v>422</v>
      </c>
      <c r="C19" s="181">
        <v>11934489</v>
      </c>
      <c r="D19" s="181">
        <v>11934489</v>
      </c>
    </row>
    <row r="20" spans="1:4" ht="12.75">
      <c r="A20" s="176" t="s">
        <v>448</v>
      </c>
      <c r="B20" s="177" t="s">
        <v>423</v>
      </c>
      <c r="C20" s="178">
        <v>491435</v>
      </c>
      <c r="D20" s="178">
        <v>435065</v>
      </c>
    </row>
    <row r="21" spans="1:4" ht="25.5">
      <c r="A21" s="179" t="s">
        <v>449</v>
      </c>
      <c r="B21" s="180" t="s">
        <v>424</v>
      </c>
      <c r="C21" s="181">
        <v>491435</v>
      </c>
      <c r="D21" s="181">
        <v>435065</v>
      </c>
    </row>
    <row r="22" spans="1:4" ht="12.75">
      <c r="A22" s="176" t="s">
        <v>450</v>
      </c>
      <c r="B22" s="177" t="s">
        <v>425</v>
      </c>
      <c r="C22" s="178">
        <v>72853808</v>
      </c>
      <c r="D22" s="178">
        <v>22901961</v>
      </c>
    </row>
    <row r="23" spans="1:4" ht="12.75">
      <c r="A23" s="196" t="s">
        <v>451</v>
      </c>
      <c r="B23" s="193" t="s">
        <v>546</v>
      </c>
      <c r="C23" s="178">
        <v>0</v>
      </c>
      <c r="D23" s="178">
        <v>44001035</v>
      </c>
    </row>
    <row r="24" spans="1:4" ht="12.75">
      <c r="A24" s="197" t="s">
        <v>452</v>
      </c>
      <c r="B24" s="180" t="s">
        <v>426</v>
      </c>
      <c r="C24" s="181">
        <v>72853808</v>
      </c>
      <c r="D24" s="181">
        <v>66902996</v>
      </c>
    </row>
    <row r="25" spans="1:4" ht="12.75">
      <c r="A25" s="197" t="s">
        <v>453</v>
      </c>
      <c r="B25" s="180" t="s">
        <v>427</v>
      </c>
      <c r="C25" s="181">
        <v>73345243</v>
      </c>
      <c r="D25" s="181">
        <v>67338061</v>
      </c>
    </row>
    <row r="26" spans="1:4" ht="25.5">
      <c r="A26" s="197" t="s">
        <v>454</v>
      </c>
      <c r="B26" s="193" t="s">
        <v>547</v>
      </c>
      <c r="C26" s="195">
        <v>0</v>
      </c>
      <c r="D26" s="195">
        <v>315640</v>
      </c>
    </row>
    <row r="27" spans="1:4" ht="38.25">
      <c r="A27" s="196" t="s">
        <v>455</v>
      </c>
      <c r="B27" s="177" t="s">
        <v>428</v>
      </c>
      <c r="C27" s="178">
        <v>208680</v>
      </c>
      <c r="D27" s="178">
        <v>366056</v>
      </c>
    </row>
    <row r="28" spans="1:4" ht="25.5">
      <c r="A28" s="197" t="s">
        <v>456</v>
      </c>
      <c r="B28" s="180" t="s">
        <v>429</v>
      </c>
      <c r="C28" s="181">
        <v>208680</v>
      </c>
      <c r="D28" s="181">
        <v>681696</v>
      </c>
    </row>
    <row r="29" spans="1:4" ht="12.75">
      <c r="A29" s="197" t="s">
        <v>457</v>
      </c>
      <c r="B29" s="180" t="s">
        <v>430</v>
      </c>
      <c r="C29" s="181">
        <v>208680</v>
      </c>
      <c r="D29" s="181">
        <v>681696</v>
      </c>
    </row>
    <row r="30" spans="1:4" ht="24" customHeight="1">
      <c r="A30" s="198" t="s">
        <v>458</v>
      </c>
      <c r="B30" s="183" t="s">
        <v>431</v>
      </c>
      <c r="C30" s="184">
        <v>460527490</v>
      </c>
      <c r="D30" s="184">
        <v>442153476</v>
      </c>
    </row>
    <row r="31" spans="1:4" ht="12.75">
      <c r="A31" s="196" t="s">
        <v>459</v>
      </c>
      <c r="B31" s="177" t="s">
        <v>432</v>
      </c>
      <c r="C31" s="178">
        <v>553003022</v>
      </c>
      <c r="D31" s="178">
        <v>553003022</v>
      </c>
    </row>
    <row r="32" spans="1:4" ht="25.5">
      <c r="A32" s="197" t="s">
        <v>460</v>
      </c>
      <c r="B32" s="180" t="s">
        <v>433</v>
      </c>
      <c r="C32" s="181">
        <v>8930798</v>
      </c>
      <c r="D32" s="181">
        <v>8930798</v>
      </c>
    </row>
    <row r="33" spans="1:4" ht="12.75">
      <c r="A33" s="176" t="s">
        <v>461</v>
      </c>
      <c r="B33" s="177" t="s">
        <v>434</v>
      </c>
      <c r="C33" s="178">
        <v>-130339869</v>
      </c>
      <c r="D33" s="178">
        <v>-107860464</v>
      </c>
    </row>
    <row r="34" spans="1:4" ht="12.75">
      <c r="A34" s="176" t="s">
        <v>462</v>
      </c>
      <c r="B34" s="177" t="s">
        <v>435</v>
      </c>
      <c r="C34" s="178">
        <v>22479405</v>
      </c>
      <c r="D34" s="178">
        <v>-19709604</v>
      </c>
    </row>
    <row r="35" spans="1:4" ht="12.75">
      <c r="A35" s="179" t="s">
        <v>463</v>
      </c>
      <c r="B35" s="180" t="s">
        <v>436</v>
      </c>
      <c r="C35" s="181">
        <v>454073356</v>
      </c>
      <c r="D35" s="181">
        <v>434363752</v>
      </c>
    </row>
    <row r="36" spans="1:4" ht="25.5">
      <c r="A36" s="197" t="s">
        <v>464</v>
      </c>
      <c r="B36" s="194" t="s">
        <v>548</v>
      </c>
      <c r="C36" s="181">
        <v>0</v>
      </c>
      <c r="D36" s="181">
        <v>58498</v>
      </c>
    </row>
    <row r="37" spans="1:4" ht="25.5">
      <c r="A37" s="197" t="s">
        <v>465</v>
      </c>
      <c r="B37" s="180" t="s">
        <v>437</v>
      </c>
      <c r="C37" s="181">
        <v>1353417</v>
      </c>
      <c r="D37" s="181">
        <v>1467039</v>
      </c>
    </row>
    <row r="38" spans="1:4" ht="12.75">
      <c r="A38" s="196" t="s">
        <v>466</v>
      </c>
      <c r="B38" s="177" t="s">
        <v>438</v>
      </c>
      <c r="C38" s="178">
        <v>5100717</v>
      </c>
      <c r="D38" s="178">
        <v>5009151</v>
      </c>
    </row>
    <row r="39" spans="1:4" ht="25.5">
      <c r="A39" s="197" t="s">
        <v>467</v>
      </c>
      <c r="B39" s="180" t="s">
        <v>439</v>
      </c>
      <c r="C39" s="181">
        <v>5100717</v>
      </c>
      <c r="D39" s="181">
        <v>5009151</v>
      </c>
    </row>
    <row r="40" spans="1:4" ht="12.75">
      <c r="A40" s="197" t="s">
        <v>468</v>
      </c>
      <c r="B40" s="180" t="s">
        <v>440</v>
      </c>
      <c r="C40" s="181">
        <v>6454134</v>
      </c>
      <c r="D40" s="181">
        <v>6534688</v>
      </c>
    </row>
    <row r="41" spans="1:4" ht="12.75">
      <c r="A41" s="197" t="s">
        <v>469</v>
      </c>
      <c r="B41" s="194" t="s">
        <v>549</v>
      </c>
      <c r="C41" s="181">
        <v>0</v>
      </c>
      <c r="D41" s="181">
        <v>1255036</v>
      </c>
    </row>
    <row r="42" spans="1:4" ht="21" customHeight="1">
      <c r="A42" s="198" t="s">
        <v>470</v>
      </c>
      <c r="B42" s="183" t="s">
        <v>441</v>
      </c>
      <c r="C42" s="184">
        <v>460527490</v>
      </c>
      <c r="D42" s="184">
        <v>442153476</v>
      </c>
    </row>
  </sheetData>
  <sheetProtection/>
  <mergeCells count="2">
    <mergeCell ref="A2:D2"/>
    <mergeCell ref="A1:D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4" width="38.375" style="0" customWidth="1"/>
  </cols>
  <sheetData>
    <row r="1" spans="1:4" ht="28.5" customHeight="1">
      <c r="A1" s="220" t="s">
        <v>519</v>
      </c>
      <c r="B1" s="220"/>
      <c r="C1" s="220"/>
      <c r="D1" s="220"/>
    </row>
    <row r="2" spans="1:4" ht="25.5" customHeight="1">
      <c r="A2" s="218" t="s">
        <v>442</v>
      </c>
      <c r="B2" s="219"/>
      <c r="C2" s="219"/>
      <c r="D2" s="219"/>
    </row>
    <row r="3" spans="1:4" ht="15.75">
      <c r="A3" s="175"/>
      <c r="B3" s="175" t="s">
        <v>10</v>
      </c>
      <c r="C3" s="175" t="s">
        <v>406</v>
      </c>
      <c r="D3" s="175" t="s">
        <v>407</v>
      </c>
    </row>
    <row r="4" spans="1:4" ht="15.75">
      <c r="A4" s="175">
        <v>1</v>
      </c>
      <c r="B4" s="175">
        <v>2</v>
      </c>
      <c r="C4" s="175">
        <v>3</v>
      </c>
      <c r="D4" s="175">
        <v>4</v>
      </c>
    </row>
    <row r="5" spans="1:4" ht="12.75">
      <c r="A5" s="176" t="s">
        <v>1</v>
      </c>
      <c r="B5" s="177" t="s">
        <v>423</v>
      </c>
      <c r="C5" s="178">
        <v>0</v>
      </c>
      <c r="D5" s="178">
        <v>28860</v>
      </c>
    </row>
    <row r="6" spans="1:4" ht="25.5">
      <c r="A6" s="179" t="s">
        <v>2</v>
      </c>
      <c r="B6" s="180" t="s">
        <v>424</v>
      </c>
      <c r="C6" s="181">
        <v>0</v>
      </c>
      <c r="D6" s="181">
        <v>28860</v>
      </c>
    </row>
    <row r="7" spans="1:4" ht="12.75">
      <c r="A7" s="176" t="s">
        <v>3</v>
      </c>
      <c r="B7" s="177" t="s">
        <v>425</v>
      </c>
      <c r="C7" s="178">
        <v>0</v>
      </c>
      <c r="D7" s="178">
        <v>92831</v>
      </c>
    </row>
    <row r="8" spans="1:4" ht="12.75">
      <c r="A8" s="179" t="s">
        <v>4</v>
      </c>
      <c r="B8" s="180" t="s">
        <v>426</v>
      </c>
      <c r="C8" s="181">
        <v>0</v>
      </c>
      <c r="D8" s="181">
        <v>92831</v>
      </c>
    </row>
    <row r="9" spans="1:4" ht="12.75">
      <c r="A9" s="179" t="s">
        <v>5</v>
      </c>
      <c r="B9" s="180" t="s">
        <v>427</v>
      </c>
      <c r="C9" s="181">
        <v>0</v>
      </c>
      <c r="D9" s="181">
        <v>121691</v>
      </c>
    </row>
    <row r="10" spans="1:4" ht="12.75">
      <c r="A10" s="182" t="s">
        <v>6</v>
      </c>
      <c r="B10" s="183" t="s">
        <v>431</v>
      </c>
      <c r="C10" s="184">
        <v>0</v>
      </c>
      <c r="D10" s="184">
        <v>121691</v>
      </c>
    </row>
    <row r="11" spans="1:4" ht="12.75">
      <c r="A11" s="176" t="s">
        <v>365</v>
      </c>
      <c r="B11" s="177" t="s">
        <v>435</v>
      </c>
      <c r="C11" s="178">
        <v>0</v>
      </c>
      <c r="D11" s="178">
        <v>-810485</v>
      </c>
    </row>
    <row r="12" spans="1:4" ht="12.75">
      <c r="A12" s="179" t="s">
        <v>443</v>
      </c>
      <c r="B12" s="180" t="s">
        <v>436</v>
      </c>
      <c r="C12" s="181">
        <v>0</v>
      </c>
      <c r="D12" s="181">
        <v>-810485</v>
      </c>
    </row>
    <row r="13" spans="1:4" ht="25.5">
      <c r="A13" s="196" t="s">
        <v>444</v>
      </c>
      <c r="B13" s="193" t="s">
        <v>552</v>
      </c>
      <c r="C13" s="178">
        <v>0</v>
      </c>
      <c r="D13" s="178">
        <v>3780</v>
      </c>
    </row>
    <row r="14" spans="1:4" ht="12.75">
      <c r="A14" s="196" t="s">
        <v>445</v>
      </c>
      <c r="B14" s="193" t="s">
        <v>549</v>
      </c>
      <c r="C14" s="178">
        <v>0</v>
      </c>
      <c r="D14" s="178">
        <v>928396</v>
      </c>
    </row>
    <row r="15" spans="1:4" ht="12.75">
      <c r="A15" s="198" t="s">
        <v>446</v>
      </c>
      <c r="B15" s="183" t="s">
        <v>441</v>
      </c>
      <c r="C15" s="184">
        <v>0</v>
      </c>
      <c r="D15" s="184">
        <v>121691</v>
      </c>
    </row>
  </sheetData>
  <sheetProtection/>
  <mergeCells count="2">
    <mergeCell ref="A2:D2"/>
    <mergeCell ref="A1:D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zoomScale="75" zoomScaleNormal="75" zoomScalePageLayoutView="0" workbookViewId="0" topLeftCell="A1">
      <selection activeCell="A14" sqref="A14"/>
    </sheetView>
  </sheetViews>
  <sheetFormatPr defaultColWidth="9.00390625" defaultRowHeight="12.75"/>
  <cols>
    <col min="1" max="1" width="185.00390625" style="188" bestFit="1" customWidth="1"/>
    <col min="2" max="2" width="45.00390625" style="188" bestFit="1" customWidth="1"/>
    <col min="3" max="3" width="12.375" style="188" customWidth="1"/>
  </cols>
  <sheetData>
    <row r="1" spans="1:3" ht="20.25">
      <c r="A1" s="202" t="s">
        <v>472</v>
      </c>
      <c r="B1" s="202"/>
      <c r="C1" s="202"/>
    </row>
    <row r="3" spans="1:3" s="191" customFormat="1" ht="18.75">
      <c r="A3" s="190" t="s">
        <v>473</v>
      </c>
      <c r="B3" s="190" t="s">
        <v>474</v>
      </c>
      <c r="C3" s="190" t="s">
        <v>475</v>
      </c>
    </row>
    <row r="4" spans="1:3" ht="18.75">
      <c r="A4" s="188" t="s">
        <v>476</v>
      </c>
      <c r="B4" s="189">
        <v>4048688</v>
      </c>
      <c r="C4" s="189">
        <v>0</v>
      </c>
    </row>
    <row r="5" spans="1:3" ht="18.75">
      <c r="A5" s="188" t="s">
        <v>477</v>
      </c>
      <c r="B5" s="189">
        <v>1668040</v>
      </c>
      <c r="C5" s="189">
        <v>0</v>
      </c>
    </row>
    <row r="6" spans="1:3" ht="18.75">
      <c r="A6" s="188" t="s">
        <v>478</v>
      </c>
      <c r="B6" s="189">
        <v>1216000</v>
      </c>
      <c r="C6" s="189">
        <v>0</v>
      </c>
    </row>
    <row r="7" spans="1:3" ht="18.75">
      <c r="A7" s="188" t="s">
        <v>479</v>
      </c>
      <c r="B7" s="189">
        <v>236218</v>
      </c>
      <c r="C7" s="189">
        <v>0</v>
      </c>
    </row>
    <row r="8" spans="1:3" ht="18.75">
      <c r="A8" s="188" t="s">
        <v>480</v>
      </c>
      <c r="B8" s="189">
        <v>928430</v>
      </c>
      <c r="C8" s="189">
        <v>0</v>
      </c>
    </row>
    <row r="9" spans="1:3" ht="18.75">
      <c r="A9" s="188" t="s">
        <v>481</v>
      </c>
      <c r="B9" s="189">
        <v>4048688</v>
      </c>
      <c r="C9" s="189">
        <v>0</v>
      </c>
    </row>
    <row r="10" spans="1:3" ht="18.75">
      <c r="A10" s="188" t="s">
        <v>482</v>
      </c>
      <c r="B10" s="189">
        <v>1668040</v>
      </c>
      <c r="C10" s="189">
        <v>0</v>
      </c>
    </row>
    <row r="11" spans="1:3" ht="18.75">
      <c r="A11" s="188" t="s">
        <v>483</v>
      </c>
      <c r="B11" s="189">
        <v>1216000</v>
      </c>
      <c r="C11" s="189">
        <v>0</v>
      </c>
    </row>
    <row r="12" spans="1:3" ht="18.75">
      <c r="A12" s="188" t="s">
        <v>484</v>
      </c>
      <c r="B12" s="189">
        <v>236218</v>
      </c>
      <c r="C12" s="189">
        <v>0</v>
      </c>
    </row>
    <row r="13" spans="1:3" ht="18.75">
      <c r="A13" s="188" t="s">
        <v>485</v>
      </c>
      <c r="B13" s="189">
        <v>928430</v>
      </c>
      <c r="C13" s="189">
        <v>0</v>
      </c>
    </row>
    <row r="14" spans="1:3" ht="18.75">
      <c r="A14" s="188" t="s">
        <v>370</v>
      </c>
      <c r="B14" s="188">
        <v>5000000</v>
      </c>
      <c r="C14" s="188">
        <v>0</v>
      </c>
    </row>
    <row r="15" spans="1:3" ht="18.75">
      <c r="A15" s="188" t="s">
        <v>371</v>
      </c>
      <c r="B15" s="188">
        <v>5000000</v>
      </c>
      <c r="C15" s="188">
        <v>0</v>
      </c>
    </row>
    <row r="16" spans="1:3" ht="18.75">
      <c r="A16" s="188" t="s">
        <v>372</v>
      </c>
      <c r="B16" s="188">
        <v>5100</v>
      </c>
      <c r="C16" s="188">
        <v>0</v>
      </c>
    </row>
    <row r="17" spans="1:3" ht="18.75">
      <c r="A17" s="188" t="s">
        <v>373</v>
      </c>
      <c r="B17" s="188">
        <v>5100</v>
      </c>
      <c r="C17" s="188">
        <v>0</v>
      </c>
    </row>
    <row r="18" spans="1:3" ht="18.75">
      <c r="A18" s="188" t="s">
        <v>374</v>
      </c>
      <c r="B18" s="188">
        <v>0</v>
      </c>
      <c r="C18" s="188">
        <v>0</v>
      </c>
    </row>
    <row r="19" spans="1:3" ht="18.75">
      <c r="A19" s="188" t="s">
        <v>375</v>
      </c>
      <c r="B19" s="188">
        <v>0</v>
      </c>
      <c r="C19" s="188">
        <v>0</v>
      </c>
    </row>
    <row r="20" spans="1:3" ht="18.75">
      <c r="A20" s="188" t="s">
        <v>486</v>
      </c>
      <c r="B20" s="188">
        <v>0</v>
      </c>
      <c r="C20" s="188">
        <v>0</v>
      </c>
    </row>
    <row r="21" spans="1:3" ht="18.75">
      <c r="A21" s="188" t="s">
        <v>377</v>
      </c>
      <c r="B21" s="188">
        <v>905379</v>
      </c>
      <c r="C21" s="188">
        <v>0</v>
      </c>
    </row>
    <row r="22" spans="1:3" ht="18.75">
      <c r="A22" s="188" t="s">
        <v>376</v>
      </c>
      <c r="B22" s="188">
        <v>9959167</v>
      </c>
      <c r="C22" s="188">
        <v>0</v>
      </c>
    </row>
    <row r="23" spans="1:3" ht="18.75">
      <c r="A23" s="188" t="s">
        <v>487</v>
      </c>
      <c r="B23" s="188">
        <v>0</v>
      </c>
      <c r="C23" s="188">
        <v>0</v>
      </c>
    </row>
    <row r="24" spans="1:3" ht="18.75">
      <c r="A24" s="188" t="s">
        <v>488</v>
      </c>
      <c r="B24" s="188">
        <v>0</v>
      </c>
      <c r="C24" s="188">
        <v>0</v>
      </c>
    </row>
    <row r="25" spans="1:3" ht="18.75">
      <c r="A25" s="188" t="s">
        <v>378</v>
      </c>
      <c r="B25" s="188">
        <v>0</v>
      </c>
      <c r="C25" s="188">
        <v>0</v>
      </c>
    </row>
    <row r="26" spans="1:3" ht="18.75">
      <c r="A26" s="188" t="s">
        <v>379</v>
      </c>
      <c r="B26" s="188">
        <v>0</v>
      </c>
      <c r="C26" s="188">
        <v>0</v>
      </c>
    </row>
    <row r="27" spans="1:3" ht="18.75">
      <c r="A27" s="188" t="s">
        <v>402</v>
      </c>
      <c r="B27" s="188">
        <v>11590</v>
      </c>
      <c r="C27" s="188">
        <v>0</v>
      </c>
    </row>
    <row r="28" spans="1:3" ht="18.75">
      <c r="A28" s="188" t="s">
        <v>489</v>
      </c>
      <c r="B28" s="188">
        <v>1170400</v>
      </c>
      <c r="C28" s="188">
        <v>0</v>
      </c>
    </row>
    <row r="29" spans="1:3" ht="18.75">
      <c r="A29" s="190" t="s">
        <v>380</v>
      </c>
      <c r="B29" s="190">
        <v>11141157</v>
      </c>
      <c r="C29" s="190">
        <v>0</v>
      </c>
    </row>
    <row r="33" spans="1:3" ht="18.75">
      <c r="A33" s="188" t="s">
        <v>490</v>
      </c>
      <c r="B33" s="189">
        <v>5302800</v>
      </c>
      <c r="C33" s="189">
        <v>0</v>
      </c>
    </row>
    <row r="34" spans="1:3" ht="18.75">
      <c r="A34" s="188" t="s">
        <v>491</v>
      </c>
      <c r="B34" s="189">
        <v>1470000</v>
      </c>
      <c r="C34" s="189">
        <v>0</v>
      </c>
    </row>
    <row r="35" spans="1:3" ht="18.75">
      <c r="A35" s="188" t="s">
        <v>492</v>
      </c>
      <c r="B35" s="189">
        <v>0</v>
      </c>
      <c r="C35" s="189">
        <v>0</v>
      </c>
    </row>
    <row r="37" spans="1:3" ht="18.75">
      <c r="A37" s="188" t="s">
        <v>490</v>
      </c>
      <c r="B37" s="189">
        <v>0</v>
      </c>
      <c r="C37" s="189">
        <v>0</v>
      </c>
    </row>
    <row r="38" spans="1:3" ht="18.75">
      <c r="A38" s="188" t="s">
        <v>491</v>
      </c>
      <c r="B38" s="189">
        <v>0</v>
      </c>
      <c r="C38" s="189">
        <v>0</v>
      </c>
    </row>
    <row r="39" spans="1:3" ht="18.75">
      <c r="A39" s="188" t="s">
        <v>492</v>
      </c>
      <c r="B39" s="188">
        <v>0</v>
      </c>
      <c r="C39" s="188">
        <v>0</v>
      </c>
    </row>
    <row r="41" spans="1:3" ht="18.75">
      <c r="A41" s="188" t="s">
        <v>490</v>
      </c>
      <c r="B41" s="188">
        <v>3387900</v>
      </c>
      <c r="C41" s="188">
        <v>0</v>
      </c>
    </row>
    <row r="42" spans="1:3" ht="18.75">
      <c r="A42" s="188" t="s">
        <v>491</v>
      </c>
      <c r="B42" s="188">
        <v>735000</v>
      </c>
      <c r="C42" s="188">
        <v>0</v>
      </c>
    </row>
    <row r="43" spans="1:3" ht="18.75">
      <c r="A43" s="188" t="s">
        <v>492</v>
      </c>
      <c r="B43" s="188">
        <v>0</v>
      </c>
      <c r="C43" s="188">
        <v>0</v>
      </c>
    </row>
    <row r="45" spans="1:3" ht="18.75">
      <c r="A45" s="188" t="s">
        <v>490</v>
      </c>
      <c r="B45" s="188">
        <v>0</v>
      </c>
      <c r="C45" s="188">
        <v>0</v>
      </c>
    </row>
    <row r="46" spans="1:3" ht="18.75">
      <c r="A46" s="188" t="s">
        <v>491</v>
      </c>
      <c r="B46" s="188">
        <v>0</v>
      </c>
      <c r="C46" s="188">
        <v>0</v>
      </c>
    </row>
    <row r="47" spans="1:3" ht="18.75">
      <c r="A47" s="188" t="s">
        <v>492</v>
      </c>
      <c r="B47" s="188">
        <v>0</v>
      </c>
      <c r="C47" s="188">
        <v>0</v>
      </c>
    </row>
    <row r="49" spans="1:3" ht="18.75">
      <c r="A49" s="188" t="s">
        <v>493</v>
      </c>
      <c r="B49" s="188">
        <v>762533</v>
      </c>
      <c r="C49" s="188">
        <v>0</v>
      </c>
    </row>
    <row r="50" spans="1:3" ht="18.75">
      <c r="A50" s="188" t="s">
        <v>494</v>
      </c>
      <c r="B50" s="188">
        <v>0</v>
      </c>
      <c r="C50" s="188">
        <v>0</v>
      </c>
    </row>
    <row r="51" spans="1:3" ht="18.75">
      <c r="A51" s="188" t="s">
        <v>493</v>
      </c>
      <c r="B51" s="188">
        <v>571900</v>
      </c>
      <c r="C51" s="188">
        <v>27233</v>
      </c>
    </row>
    <row r="52" spans="1:3" ht="18.75">
      <c r="A52" s="188" t="s">
        <v>494</v>
      </c>
      <c r="B52" s="188">
        <v>0</v>
      </c>
      <c r="C52" s="188">
        <v>0</v>
      </c>
    </row>
    <row r="54" spans="1:3" ht="18.75">
      <c r="A54" s="188" t="s">
        <v>495</v>
      </c>
      <c r="B54" s="188">
        <v>0</v>
      </c>
      <c r="C54" s="188">
        <v>0</v>
      </c>
    </row>
    <row r="55" spans="1:3" ht="18.75">
      <c r="A55" s="188" t="s">
        <v>496</v>
      </c>
      <c r="B55" s="188">
        <v>0</v>
      </c>
      <c r="C55" s="188">
        <v>0</v>
      </c>
    </row>
    <row r="58" spans="1:3" ht="18.75">
      <c r="A58" s="188" t="s">
        <v>497</v>
      </c>
      <c r="B58" s="188">
        <v>0</v>
      </c>
      <c r="C58" s="188">
        <v>0</v>
      </c>
    </row>
    <row r="59" spans="1:3" ht="18.75">
      <c r="A59" s="188" t="s">
        <v>498</v>
      </c>
      <c r="B59" s="188">
        <v>0</v>
      </c>
      <c r="C59" s="188">
        <v>0</v>
      </c>
    </row>
    <row r="60" spans="1:3" ht="18.75">
      <c r="A60" s="188" t="s">
        <v>499</v>
      </c>
      <c r="B60" s="188">
        <v>0</v>
      </c>
      <c r="C60" s="188">
        <v>0</v>
      </c>
    </row>
    <row r="61" spans="1:3" ht="18.75">
      <c r="A61" s="188" t="s">
        <v>500</v>
      </c>
      <c r="B61" s="188">
        <v>0</v>
      </c>
      <c r="C61" s="188">
        <v>0</v>
      </c>
    </row>
    <row r="62" spans="1:3" ht="18.75">
      <c r="A62" s="188" t="s">
        <v>501</v>
      </c>
      <c r="B62" s="188">
        <v>0</v>
      </c>
      <c r="C62" s="188">
        <v>0</v>
      </c>
    </row>
    <row r="63" spans="1:3" ht="18.75">
      <c r="A63" s="188" t="s">
        <v>502</v>
      </c>
      <c r="B63" s="188">
        <v>0</v>
      </c>
      <c r="C63" s="188">
        <v>0</v>
      </c>
    </row>
    <row r="64" spans="1:3" ht="18.75">
      <c r="A64" s="188" t="s">
        <v>503</v>
      </c>
      <c r="B64" s="188">
        <v>0</v>
      </c>
      <c r="C64" s="188">
        <v>0</v>
      </c>
    </row>
    <row r="65" spans="1:3" ht="18.75">
      <c r="A65" s="188" t="s">
        <v>504</v>
      </c>
      <c r="B65" s="188">
        <v>0</v>
      </c>
      <c r="C65" s="188">
        <v>0</v>
      </c>
    </row>
    <row r="67" spans="1:3" ht="18.75">
      <c r="A67" s="188" t="s">
        <v>497</v>
      </c>
      <c r="B67" s="188">
        <v>0</v>
      </c>
      <c r="C67" s="188">
        <v>0</v>
      </c>
    </row>
    <row r="68" spans="1:3" ht="18.75">
      <c r="A68" s="188" t="s">
        <v>498</v>
      </c>
      <c r="B68" s="188">
        <v>0</v>
      </c>
      <c r="C68" s="188">
        <v>0</v>
      </c>
    </row>
    <row r="69" spans="1:3" ht="18.75">
      <c r="A69" s="188" t="s">
        <v>499</v>
      </c>
      <c r="B69" s="188">
        <v>0</v>
      </c>
      <c r="C69" s="188">
        <v>0</v>
      </c>
    </row>
    <row r="70" spans="1:3" ht="18.75">
      <c r="A70" s="188" t="s">
        <v>500</v>
      </c>
      <c r="B70" s="188">
        <v>0</v>
      </c>
      <c r="C70" s="188">
        <v>0</v>
      </c>
    </row>
    <row r="71" spans="1:3" ht="18.75">
      <c r="A71" s="188" t="s">
        <v>501</v>
      </c>
      <c r="B71" s="188">
        <v>0</v>
      </c>
      <c r="C71" s="188">
        <v>0</v>
      </c>
    </row>
    <row r="72" spans="1:3" ht="18.75">
      <c r="A72" s="188" t="s">
        <v>502</v>
      </c>
      <c r="B72" s="188">
        <v>0</v>
      </c>
      <c r="C72" s="188">
        <v>0</v>
      </c>
    </row>
    <row r="73" spans="1:3" ht="18.75">
      <c r="A73" s="188" t="s">
        <v>503</v>
      </c>
      <c r="B73" s="188">
        <v>0</v>
      </c>
      <c r="C73" s="188">
        <v>0</v>
      </c>
    </row>
    <row r="74" spans="1:3" ht="18.75">
      <c r="A74" s="188" t="s">
        <v>504</v>
      </c>
      <c r="B74" s="188">
        <v>0</v>
      </c>
      <c r="C74" s="188">
        <v>0</v>
      </c>
    </row>
    <row r="75" spans="1:3" ht="18.75">
      <c r="A75" s="190" t="s">
        <v>381</v>
      </c>
      <c r="B75" s="190">
        <v>12230133</v>
      </c>
      <c r="C75" s="190">
        <v>27233</v>
      </c>
    </row>
    <row r="77" spans="1:3" ht="18.75">
      <c r="A77" s="190" t="s">
        <v>382</v>
      </c>
      <c r="B77" s="190">
        <v>4480000</v>
      </c>
      <c r="C77" s="190">
        <v>0</v>
      </c>
    </row>
    <row r="79" spans="1:3" ht="18.75">
      <c r="A79" s="188" t="s">
        <v>505</v>
      </c>
      <c r="B79" s="188">
        <v>6080000</v>
      </c>
      <c r="C79" s="188">
        <v>760000</v>
      </c>
    </row>
    <row r="80" spans="1:3" ht="18.75">
      <c r="A80" s="188" t="s">
        <v>506</v>
      </c>
      <c r="B80" s="188">
        <v>3727368</v>
      </c>
      <c r="C80" s="188">
        <v>0</v>
      </c>
    </row>
    <row r="82" spans="1:3" ht="18.75">
      <c r="A82" s="188" t="s">
        <v>507</v>
      </c>
      <c r="B82" s="188">
        <v>157320</v>
      </c>
      <c r="C82" s="188">
        <v>0</v>
      </c>
    </row>
    <row r="84" spans="1:3" ht="18.75">
      <c r="A84" s="188" t="s">
        <v>508</v>
      </c>
      <c r="B84" s="188">
        <v>0</v>
      </c>
      <c r="C84" s="188">
        <v>0</v>
      </c>
    </row>
    <row r="85" spans="1:3" ht="18.75">
      <c r="A85" s="188" t="s">
        <v>509</v>
      </c>
      <c r="B85" s="188">
        <v>0</v>
      </c>
      <c r="C85" s="188">
        <v>0</v>
      </c>
    </row>
    <row r="86" spans="1:3" ht="18.75">
      <c r="A86" s="188" t="s">
        <v>510</v>
      </c>
      <c r="B86" s="188">
        <v>0</v>
      </c>
      <c r="C86" s="188">
        <v>0</v>
      </c>
    </row>
    <row r="87" spans="1:3" ht="18.75">
      <c r="A87" s="190" t="s">
        <v>383</v>
      </c>
      <c r="B87" s="190">
        <v>14444688</v>
      </c>
      <c r="C87" s="190">
        <v>760000</v>
      </c>
    </row>
    <row r="90" spans="1:3" ht="18.75">
      <c r="A90" s="188" t="s">
        <v>384</v>
      </c>
      <c r="B90" s="188">
        <v>1800000</v>
      </c>
      <c r="C90" s="188">
        <v>0</v>
      </c>
    </row>
    <row r="91" spans="1:3" ht="18.75">
      <c r="A91" s="188" t="s">
        <v>511</v>
      </c>
      <c r="B91" s="188">
        <v>9959167</v>
      </c>
      <c r="C91" s="188" t="s">
        <v>369</v>
      </c>
    </row>
    <row r="92" spans="1:3" ht="18.75">
      <c r="A92" s="188" t="s">
        <v>512</v>
      </c>
      <c r="B92" s="188">
        <v>0</v>
      </c>
      <c r="C92" s="188" t="s">
        <v>369</v>
      </c>
    </row>
    <row r="93" spans="1:3" ht="18.75">
      <c r="A93" s="188" t="s">
        <v>513</v>
      </c>
      <c r="B93" s="188">
        <v>0</v>
      </c>
      <c r="C93" s="188" t="s">
        <v>369</v>
      </c>
    </row>
    <row r="94" spans="1:3" ht="18.75">
      <c r="A94" s="188" t="s">
        <v>514</v>
      </c>
      <c r="B94" s="188">
        <v>12230133</v>
      </c>
      <c r="C94" s="188" t="s">
        <v>369</v>
      </c>
    </row>
    <row r="95" spans="1:3" ht="18.75">
      <c r="A95" s="188" t="s">
        <v>515</v>
      </c>
      <c r="B95" s="188">
        <v>0</v>
      </c>
      <c r="C95" s="188" t="s">
        <v>369</v>
      </c>
    </row>
    <row r="96" spans="1:3" ht="18.75">
      <c r="A96" s="188" t="s">
        <v>516</v>
      </c>
      <c r="B96" s="188">
        <v>0</v>
      </c>
      <c r="C96" s="188" t="s">
        <v>369</v>
      </c>
    </row>
    <row r="97" spans="1:3" ht="18.75">
      <c r="A97" s="188" t="s">
        <v>517</v>
      </c>
      <c r="B97" s="188">
        <v>9807368</v>
      </c>
      <c r="C97" s="188" t="s">
        <v>369</v>
      </c>
    </row>
    <row r="98" spans="1:3" ht="18.75">
      <c r="A98" s="188" t="s">
        <v>518</v>
      </c>
      <c r="B98" s="188">
        <v>157320</v>
      </c>
      <c r="C98" s="188" t="s">
        <v>369</v>
      </c>
    </row>
  </sheetData>
  <sheetProtection/>
  <mergeCells count="1">
    <mergeCell ref="A1:C1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26" r:id="rId1"/>
  <headerFooter alignWithMargins="0">
    <oddHeader>&amp;R&amp;"Times New Roman CE,Félkövér dőlt"&amp;12 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zoomScalePageLayoutView="0" workbookViewId="0" topLeftCell="A1">
      <selection activeCell="J44" sqref="J44"/>
    </sheetView>
  </sheetViews>
  <sheetFormatPr defaultColWidth="9.00390625" defaultRowHeight="12.75"/>
  <cols>
    <col min="1" max="2" width="9.50390625" style="127" customWidth="1"/>
    <col min="3" max="3" width="71.00390625" style="127" customWidth="1"/>
    <col min="4" max="5" width="15.375" style="128" hidden="1" customWidth="1"/>
    <col min="6" max="6" width="12.625" style="128" hidden="1" customWidth="1"/>
    <col min="7" max="7" width="14.375" style="48" hidden="1" customWidth="1"/>
    <col min="8" max="8" width="14.50390625" style="48" hidden="1" customWidth="1"/>
    <col min="9" max="9" width="14.50390625" style="48" customWidth="1"/>
    <col min="10" max="10" width="14.375" style="48" bestFit="1" customWidth="1"/>
    <col min="11" max="11" width="14.50390625" style="48" customWidth="1"/>
    <col min="12" max="16384" width="9.375" style="48" customWidth="1"/>
  </cols>
  <sheetData>
    <row r="1" spans="1:11" ht="32.25" customHeight="1">
      <c r="A1" s="203" t="s">
        <v>519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0" ht="15.75" customHeight="1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6" ht="15.75" customHeight="1" thickBot="1">
      <c r="A3" s="201" t="s">
        <v>40</v>
      </c>
      <c r="B3" s="201"/>
      <c r="C3" s="201"/>
      <c r="D3" s="49"/>
      <c r="E3" s="49"/>
      <c r="F3" s="49"/>
    </row>
    <row r="4" spans="1:11" ht="42.75" thickBot="1">
      <c r="A4" s="50" t="s">
        <v>41</v>
      </c>
      <c r="B4" s="51" t="s">
        <v>42</v>
      </c>
      <c r="C4" s="52" t="s">
        <v>43</v>
      </c>
      <c r="D4" s="53" t="s">
        <v>44</v>
      </c>
      <c r="E4" s="54" t="s">
        <v>45</v>
      </c>
      <c r="F4" s="55" t="s">
        <v>46</v>
      </c>
      <c r="G4" s="54" t="s">
        <v>47</v>
      </c>
      <c r="H4" s="55" t="s">
        <v>48</v>
      </c>
      <c r="I4" s="55" t="s">
        <v>367</v>
      </c>
      <c r="J4" s="55" t="s">
        <v>47</v>
      </c>
      <c r="K4" s="55" t="s">
        <v>368</v>
      </c>
    </row>
    <row r="5" spans="1:11" s="57" customFormat="1" ht="12" customHeight="1" thickBo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/>
      <c r="J5" s="56">
        <v>9</v>
      </c>
      <c r="K5" s="56"/>
    </row>
    <row r="6" spans="1:11" s="62" customFormat="1" ht="12" customHeight="1" thickBot="1">
      <c r="A6" s="58" t="s">
        <v>1</v>
      </c>
      <c r="B6" s="59" t="s">
        <v>49</v>
      </c>
      <c r="C6" s="60" t="s">
        <v>50</v>
      </c>
      <c r="D6" s="61" t="e">
        <f aca="true" t="shared" si="0" ref="D6:K6">+D7+D8+D9+D10+D11+D12</f>
        <v>#REF!</v>
      </c>
      <c r="E6" s="61" t="e">
        <f t="shared" si="0"/>
        <v>#REF!</v>
      </c>
      <c r="F6" s="61" t="e">
        <f t="shared" si="0"/>
        <v>#REF!</v>
      </c>
      <c r="G6" s="61" t="e">
        <f t="shared" si="0"/>
        <v>#REF!</v>
      </c>
      <c r="H6" s="61" t="e">
        <f t="shared" si="0"/>
        <v>#REF!</v>
      </c>
      <c r="I6" s="131">
        <f t="shared" si="0"/>
        <v>0</v>
      </c>
      <c r="J6" s="131">
        <f t="shared" si="0"/>
        <v>0</v>
      </c>
      <c r="K6" s="131">
        <f t="shared" si="0"/>
        <v>0</v>
      </c>
    </row>
    <row r="7" spans="1:11" s="62" customFormat="1" ht="12" customHeight="1">
      <c r="A7" s="63" t="s">
        <v>51</v>
      </c>
      <c r="B7" s="64" t="s">
        <v>52</v>
      </c>
      <c r="C7" s="65" t="s">
        <v>53</v>
      </c>
      <c r="D7" s="66" t="e">
        <f>#REF!+#REF!+#REF!</f>
        <v>#REF!</v>
      </c>
      <c r="E7" s="66" t="e">
        <f>#REF!+#REF!+#REF!</f>
        <v>#REF!</v>
      </c>
      <c r="F7" s="66" t="e">
        <f>#REF!+#REF!+#REF!</f>
        <v>#REF!</v>
      </c>
      <c r="G7" s="66" t="e">
        <f>#REF!+#REF!+#REF!</f>
        <v>#REF!</v>
      </c>
      <c r="H7" s="66" t="e">
        <f>#REF!+#REF!+#REF!</f>
        <v>#REF!</v>
      </c>
      <c r="I7" s="83">
        <v>0</v>
      </c>
      <c r="J7" s="83">
        <v>0</v>
      </c>
      <c r="K7" s="83">
        <v>0</v>
      </c>
    </row>
    <row r="8" spans="1:11" s="62" customFormat="1" ht="12" customHeight="1">
      <c r="A8" s="67" t="s">
        <v>54</v>
      </c>
      <c r="B8" s="68" t="s">
        <v>55</v>
      </c>
      <c r="C8" s="69" t="s">
        <v>56</v>
      </c>
      <c r="D8" s="70" t="e">
        <f>#REF!+#REF!+#REF!</f>
        <v>#REF!</v>
      </c>
      <c r="E8" s="70" t="e">
        <f>#REF!+#REF!+#REF!</f>
        <v>#REF!</v>
      </c>
      <c r="F8" s="70" t="e">
        <f>#REF!+#REF!+#REF!</f>
        <v>#REF!</v>
      </c>
      <c r="G8" s="70" t="e">
        <f>#REF!+#REF!+#REF!</f>
        <v>#REF!</v>
      </c>
      <c r="H8" s="70" t="e">
        <f>#REF!+#REF!+#REF!</f>
        <v>#REF!</v>
      </c>
      <c r="I8" s="74">
        <v>0</v>
      </c>
      <c r="J8" s="74">
        <v>0</v>
      </c>
      <c r="K8" s="74">
        <v>0</v>
      </c>
    </row>
    <row r="9" spans="1:11" s="62" customFormat="1" ht="12" customHeight="1">
      <c r="A9" s="67" t="s">
        <v>57</v>
      </c>
      <c r="B9" s="68" t="s">
        <v>58</v>
      </c>
      <c r="C9" s="69" t="s">
        <v>59</v>
      </c>
      <c r="D9" s="70" t="e">
        <f>#REF!+#REF!+#REF!</f>
        <v>#REF!</v>
      </c>
      <c r="E9" s="70" t="e">
        <f>#REF!+#REF!+#REF!</f>
        <v>#REF!</v>
      </c>
      <c r="F9" s="70" t="e">
        <f>#REF!+#REF!+#REF!</f>
        <v>#REF!</v>
      </c>
      <c r="G9" s="70" t="e">
        <f>#REF!+#REF!+#REF!</f>
        <v>#REF!</v>
      </c>
      <c r="H9" s="70" t="e">
        <f>#REF!+#REF!+#REF!</f>
        <v>#REF!</v>
      </c>
      <c r="I9" s="74">
        <v>0</v>
      </c>
      <c r="J9" s="74">
        <v>0</v>
      </c>
      <c r="K9" s="74">
        <v>0</v>
      </c>
    </row>
    <row r="10" spans="1:11" s="62" customFormat="1" ht="12" customHeight="1">
      <c r="A10" s="67" t="s">
        <v>60</v>
      </c>
      <c r="B10" s="68" t="s">
        <v>61</v>
      </c>
      <c r="C10" s="69" t="s">
        <v>62</v>
      </c>
      <c r="D10" s="70" t="e">
        <f>#REF!+#REF!+#REF!</f>
        <v>#REF!</v>
      </c>
      <c r="E10" s="70" t="e">
        <f>#REF!+#REF!+#REF!</f>
        <v>#REF!</v>
      </c>
      <c r="F10" s="70" t="e">
        <f>#REF!+#REF!+#REF!</f>
        <v>#REF!</v>
      </c>
      <c r="G10" s="70" t="e">
        <f>#REF!+#REF!+#REF!</f>
        <v>#REF!</v>
      </c>
      <c r="H10" s="70" t="e">
        <f>#REF!+#REF!+#REF!</f>
        <v>#REF!</v>
      </c>
      <c r="I10" s="74">
        <v>0</v>
      </c>
      <c r="J10" s="74">
        <v>0</v>
      </c>
      <c r="K10" s="74">
        <v>0</v>
      </c>
    </row>
    <row r="11" spans="1:11" s="62" customFormat="1" ht="12" customHeight="1">
      <c r="A11" s="67" t="s">
        <v>63</v>
      </c>
      <c r="B11" s="68" t="s">
        <v>64</v>
      </c>
      <c r="C11" s="69" t="s">
        <v>65</v>
      </c>
      <c r="D11" s="70" t="e">
        <f>#REF!+#REF!+#REF!</f>
        <v>#REF!</v>
      </c>
      <c r="E11" s="70" t="e">
        <f>#REF!+#REF!+#REF!</f>
        <v>#REF!</v>
      </c>
      <c r="F11" s="70" t="e">
        <f>#REF!+#REF!+#REF!</f>
        <v>#REF!</v>
      </c>
      <c r="G11" s="70" t="e">
        <f>#REF!+#REF!+#REF!</f>
        <v>#REF!</v>
      </c>
      <c r="H11" s="70" t="e">
        <f>#REF!+#REF!+#REF!</f>
        <v>#REF!</v>
      </c>
      <c r="I11" s="74">
        <v>0</v>
      </c>
      <c r="J11" s="74">
        <v>0</v>
      </c>
      <c r="K11" s="74">
        <v>0</v>
      </c>
    </row>
    <row r="12" spans="1:11" s="62" customFormat="1" ht="12" customHeight="1" thickBot="1">
      <c r="A12" s="71" t="s">
        <v>66</v>
      </c>
      <c r="B12" s="72" t="s">
        <v>67</v>
      </c>
      <c r="C12" s="73" t="s">
        <v>68</v>
      </c>
      <c r="D12" s="70" t="e">
        <f>#REF!+#REF!+#REF!</f>
        <v>#REF!</v>
      </c>
      <c r="E12" s="70" t="e">
        <f>#REF!+#REF!+#REF!</f>
        <v>#REF!</v>
      </c>
      <c r="F12" s="70" t="e">
        <f>#REF!+#REF!+#REF!</f>
        <v>#REF!</v>
      </c>
      <c r="G12" s="70" t="e">
        <f>#REF!+#REF!+#REF!</f>
        <v>#REF!</v>
      </c>
      <c r="H12" s="70" t="e">
        <f>#REF!+#REF!+#REF!</f>
        <v>#REF!</v>
      </c>
      <c r="I12" s="74">
        <v>0</v>
      </c>
      <c r="J12" s="74">
        <v>0</v>
      </c>
      <c r="K12" s="74">
        <v>0</v>
      </c>
    </row>
    <row r="13" spans="1:11" s="62" customFormat="1" ht="12" customHeight="1" thickBot="1">
      <c r="A13" s="58" t="s">
        <v>2</v>
      </c>
      <c r="B13" s="59"/>
      <c r="C13" s="75" t="s">
        <v>69</v>
      </c>
      <c r="D13" s="61" t="e">
        <f aca="true" t="shared" si="1" ref="D13:K13">+D14+D15+D16+D17+D18</f>
        <v>#REF!</v>
      </c>
      <c r="E13" s="61" t="e">
        <f t="shared" si="1"/>
        <v>#REF!</v>
      </c>
      <c r="F13" s="61" t="e">
        <f t="shared" si="1"/>
        <v>#REF!</v>
      </c>
      <c r="G13" s="61" t="e">
        <f t="shared" si="1"/>
        <v>#REF!</v>
      </c>
      <c r="H13" s="61" t="e">
        <f t="shared" si="1"/>
        <v>#REF!</v>
      </c>
      <c r="I13" s="131">
        <f t="shared" si="1"/>
        <v>0</v>
      </c>
      <c r="J13" s="131">
        <f t="shared" si="1"/>
        <v>0</v>
      </c>
      <c r="K13" s="131">
        <f t="shared" si="1"/>
        <v>0</v>
      </c>
    </row>
    <row r="14" spans="1:11" s="62" customFormat="1" ht="12" customHeight="1">
      <c r="A14" s="63" t="s">
        <v>70</v>
      </c>
      <c r="B14" s="64" t="s">
        <v>71</v>
      </c>
      <c r="C14" s="65" t="s">
        <v>72</v>
      </c>
      <c r="D14" s="66" t="e">
        <f>#REF!+#REF!+#REF!</f>
        <v>#REF!</v>
      </c>
      <c r="E14" s="66" t="e">
        <f>#REF!+#REF!+#REF!</f>
        <v>#REF!</v>
      </c>
      <c r="F14" s="66" t="e">
        <f>#REF!+#REF!+#REF!</f>
        <v>#REF!</v>
      </c>
      <c r="G14" s="66" t="e">
        <f>#REF!+#REF!+#REF!</f>
        <v>#REF!</v>
      </c>
      <c r="H14" s="66" t="e">
        <f>#REF!+#REF!+#REF!</f>
        <v>#REF!</v>
      </c>
      <c r="I14" s="83">
        <v>0</v>
      </c>
      <c r="J14" s="83">
        <v>0</v>
      </c>
      <c r="K14" s="83">
        <v>0</v>
      </c>
    </row>
    <row r="15" spans="1:11" s="62" customFormat="1" ht="12" customHeight="1">
      <c r="A15" s="67" t="s">
        <v>73</v>
      </c>
      <c r="B15" s="68" t="s">
        <v>74</v>
      </c>
      <c r="C15" s="69" t="s">
        <v>75</v>
      </c>
      <c r="D15" s="70" t="e">
        <f>#REF!+#REF!+#REF!</f>
        <v>#REF!</v>
      </c>
      <c r="E15" s="70" t="e">
        <f>#REF!+#REF!+#REF!</f>
        <v>#REF!</v>
      </c>
      <c r="F15" s="70" t="e">
        <f>#REF!+#REF!+#REF!</f>
        <v>#REF!</v>
      </c>
      <c r="G15" s="70" t="e">
        <f>#REF!+#REF!+#REF!</f>
        <v>#REF!</v>
      </c>
      <c r="H15" s="70" t="e">
        <f>#REF!+#REF!+#REF!</f>
        <v>#REF!</v>
      </c>
      <c r="I15" s="74">
        <v>0</v>
      </c>
      <c r="J15" s="74">
        <v>0</v>
      </c>
      <c r="K15" s="74">
        <v>0</v>
      </c>
    </row>
    <row r="16" spans="1:11" s="62" customFormat="1" ht="12" customHeight="1">
      <c r="A16" s="67" t="s">
        <v>76</v>
      </c>
      <c r="B16" s="68" t="s">
        <v>77</v>
      </c>
      <c r="C16" s="69" t="s">
        <v>78</v>
      </c>
      <c r="D16" s="70" t="e">
        <f>#REF!+#REF!+#REF!</f>
        <v>#REF!</v>
      </c>
      <c r="E16" s="70" t="e">
        <f>#REF!+#REF!+#REF!</f>
        <v>#REF!</v>
      </c>
      <c r="F16" s="70" t="e">
        <f>#REF!+#REF!+#REF!</f>
        <v>#REF!</v>
      </c>
      <c r="G16" s="70" t="e">
        <f>#REF!+#REF!+#REF!</f>
        <v>#REF!</v>
      </c>
      <c r="H16" s="70" t="e">
        <f>#REF!+#REF!+#REF!</f>
        <v>#REF!</v>
      </c>
      <c r="I16" s="74">
        <v>0</v>
      </c>
      <c r="J16" s="74">
        <v>0</v>
      </c>
      <c r="K16" s="74">
        <v>0</v>
      </c>
    </row>
    <row r="17" spans="1:11" s="62" customFormat="1" ht="12" customHeight="1">
      <c r="A17" s="67" t="s">
        <v>79</v>
      </c>
      <c r="B17" s="68" t="s">
        <v>80</v>
      </c>
      <c r="C17" s="69" t="s">
        <v>81</v>
      </c>
      <c r="D17" s="70" t="e">
        <f>#REF!+#REF!+#REF!</f>
        <v>#REF!</v>
      </c>
      <c r="E17" s="70" t="e">
        <f>#REF!+#REF!+#REF!</f>
        <v>#REF!</v>
      </c>
      <c r="F17" s="70" t="e">
        <f>#REF!+#REF!+#REF!</f>
        <v>#REF!</v>
      </c>
      <c r="G17" s="70" t="e">
        <f>#REF!+#REF!+#REF!</f>
        <v>#REF!</v>
      </c>
      <c r="H17" s="70" t="e">
        <f>#REF!+#REF!+#REF!</f>
        <v>#REF!</v>
      </c>
      <c r="I17" s="74">
        <v>0</v>
      </c>
      <c r="J17" s="74">
        <v>0</v>
      </c>
      <c r="K17" s="74">
        <v>0</v>
      </c>
    </row>
    <row r="18" spans="1:11" s="62" customFormat="1" ht="12" customHeight="1" thickBot="1">
      <c r="A18" s="67" t="s">
        <v>82</v>
      </c>
      <c r="B18" s="68" t="s">
        <v>83</v>
      </c>
      <c r="C18" s="69" t="s">
        <v>84</v>
      </c>
      <c r="D18" s="70" t="e">
        <f>#REF!+#REF!+#REF!</f>
        <v>#REF!</v>
      </c>
      <c r="E18" s="70" t="e">
        <f>#REF!+#REF!+#REF!</f>
        <v>#REF!</v>
      </c>
      <c r="F18" s="70" t="e">
        <f>#REF!+#REF!+#REF!</f>
        <v>#REF!</v>
      </c>
      <c r="G18" s="70" t="e">
        <f>#REF!+#REF!+#REF!</f>
        <v>#REF!</v>
      </c>
      <c r="H18" s="70" t="e">
        <f>#REF!+#REF!+#REF!</f>
        <v>#REF!</v>
      </c>
      <c r="I18" s="74">
        <v>0</v>
      </c>
      <c r="J18" s="74">
        <v>0</v>
      </c>
      <c r="K18" s="74">
        <v>0</v>
      </c>
    </row>
    <row r="19" spans="1:11" s="62" customFormat="1" ht="12" customHeight="1" thickBot="1">
      <c r="A19" s="58" t="s">
        <v>3</v>
      </c>
      <c r="B19" s="59" t="s">
        <v>85</v>
      </c>
      <c r="C19" s="60" t="s">
        <v>86</v>
      </c>
      <c r="D19" s="61" t="e">
        <f aca="true" t="shared" si="2" ref="D19:K19">+D20+D21+D22+D23+D24</f>
        <v>#REF!</v>
      </c>
      <c r="E19" s="61" t="e">
        <f t="shared" si="2"/>
        <v>#REF!</v>
      </c>
      <c r="F19" s="61" t="e">
        <f t="shared" si="2"/>
        <v>#REF!</v>
      </c>
      <c r="G19" s="61" t="e">
        <f t="shared" si="2"/>
        <v>#REF!</v>
      </c>
      <c r="H19" s="61" t="e">
        <f t="shared" si="2"/>
        <v>#REF!</v>
      </c>
      <c r="I19" s="131">
        <f t="shared" si="2"/>
        <v>0</v>
      </c>
      <c r="J19" s="131">
        <f t="shared" si="2"/>
        <v>0</v>
      </c>
      <c r="K19" s="131">
        <f t="shared" si="2"/>
        <v>0</v>
      </c>
    </row>
    <row r="20" spans="1:11" s="62" customFormat="1" ht="12" customHeight="1">
      <c r="A20" s="63" t="s">
        <v>87</v>
      </c>
      <c r="B20" s="64" t="s">
        <v>88</v>
      </c>
      <c r="C20" s="65" t="s">
        <v>89</v>
      </c>
      <c r="D20" s="66" t="e">
        <f>#REF!+#REF!+#REF!</f>
        <v>#REF!</v>
      </c>
      <c r="E20" s="66" t="e">
        <f>#REF!+#REF!+#REF!</f>
        <v>#REF!</v>
      </c>
      <c r="F20" s="66" t="e">
        <f>#REF!+#REF!+#REF!</f>
        <v>#REF!</v>
      </c>
      <c r="G20" s="66" t="e">
        <f>#REF!+#REF!+#REF!</f>
        <v>#REF!</v>
      </c>
      <c r="H20" s="66" t="e">
        <f>#REF!+#REF!+#REF!</f>
        <v>#REF!</v>
      </c>
      <c r="I20" s="83">
        <v>0</v>
      </c>
      <c r="J20" s="83">
        <v>0</v>
      </c>
      <c r="K20" s="83">
        <v>0</v>
      </c>
    </row>
    <row r="21" spans="1:11" s="62" customFormat="1" ht="12" customHeight="1">
      <c r="A21" s="67" t="s">
        <v>90</v>
      </c>
      <c r="B21" s="68" t="s">
        <v>91</v>
      </c>
      <c r="C21" s="69" t="s">
        <v>92</v>
      </c>
      <c r="D21" s="70" t="e">
        <f>#REF!+#REF!+#REF!</f>
        <v>#REF!</v>
      </c>
      <c r="E21" s="70" t="e">
        <f>#REF!+#REF!+#REF!</f>
        <v>#REF!</v>
      </c>
      <c r="F21" s="70" t="e">
        <f>#REF!+#REF!+#REF!</f>
        <v>#REF!</v>
      </c>
      <c r="G21" s="70" t="e">
        <f>#REF!+#REF!+#REF!</f>
        <v>#REF!</v>
      </c>
      <c r="H21" s="70" t="e">
        <f>#REF!+#REF!+#REF!</f>
        <v>#REF!</v>
      </c>
      <c r="I21" s="74">
        <v>0</v>
      </c>
      <c r="J21" s="74">
        <v>0</v>
      </c>
      <c r="K21" s="74">
        <v>0</v>
      </c>
    </row>
    <row r="22" spans="1:11" s="62" customFormat="1" ht="12" customHeight="1">
      <c r="A22" s="67" t="s">
        <v>93</v>
      </c>
      <c r="B22" s="68" t="s">
        <v>94</v>
      </c>
      <c r="C22" s="69" t="s">
        <v>95</v>
      </c>
      <c r="D22" s="70" t="e">
        <f>#REF!+#REF!+#REF!</f>
        <v>#REF!</v>
      </c>
      <c r="E22" s="70" t="e">
        <f>#REF!+#REF!+#REF!</f>
        <v>#REF!</v>
      </c>
      <c r="F22" s="70" t="e">
        <f>#REF!+#REF!+#REF!</f>
        <v>#REF!</v>
      </c>
      <c r="G22" s="70" t="e">
        <f>#REF!+#REF!+#REF!</f>
        <v>#REF!</v>
      </c>
      <c r="H22" s="70" t="e">
        <f>#REF!+#REF!+#REF!</f>
        <v>#REF!</v>
      </c>
      <c r="I22" s="74">
        <v>0</v>
      </c>
      <c r="J22" s="74">
        <v>0</v>
      </c>
      <c r="K22" s="74">
        <v>0</v>
      </c>
    </row>
    <row r="23" spans="1:11" s="62" customFormat="1" ht="12" customHeight="1">
      <c r="A23" s="67" t="s">
        <v>96</v>
      </c>
      <c r="B23" s="68" t="s">
        <v>97</v>
      </c>
      <c r="C23" s="69" t="s">
        <v>98</v>
      </c>
      <c r="D23" s="70" t="e">
        <f>#REF!+#REF!+#REF!</f>
        <v>#REF!</v>
      </c>
      <c r="E23" s="70" t="e">
        <f>#REF!+#REF!+#REF!</f>
        <v>#REF!</v>
      </c>
      <c r="F23" s="70" t="e">
        <f>#REF!+#REF!+#REF!</f>
        <v>#REF!</v>
      </c>
      <c r="G23" s="70" t="e">
        <f>#REF!+#REF!+#REF!</f>
        <v>#REF!</v>
      </c>
      <c r="H23" s="70" t="e">
        <f>#REF!+#REF!+#REF!</f>
        <v>#REF!</v>
      </c>
      <c r="I23" s="74">
        <v>0</v>
      </c>
      <c r="J23" s="74">
        <v>0</v>
      </c>
      <c r="K23" s="74">
        <v>0</v>
      </c>
    </row>
    <row r="24" spans="1:11" s="62" customFormat="1" ht="12" customHeight="1" thickBot="1">
      <c r="A24" s="67" t="s">
        <v>99</v>
      </c>
      <c r="B24" s="68" t="s">
        <v>100</v>
      </c>
      <c r="C24" s="69" t="s">
        <v>101</v>
      </c>
      <c r="D24" s="70" t="e">
        <f>#REF!+#REF!+#REF!</f>
        <v>#REF!</v>
      </c>
      <c r="E24" s="70" t="e">
        <f>#REF!+#REF!+#REF!</f>
        <v>#REF!</v>
      </c>
      <c r="F24" s="70" t="e">
        <f>#REF!+#REF!+#REF!</f>
        <v>#REF!</v>
      </c>
      <c r="G24" s="70" t="e">
        <f>#REF!+#REF!+#REF!</f>
        <v>#REF!</v>
      </c>
      <c r="H24" s="70" t="e">
        <f>#REF!+#REF!+#REF!</f>
        <v>#REF!</v>
      </c>
      <c r="I24" s="74">
        <v>0</v>
      </c>
      <c r="J24" s="74">
        <v>0</v>
      </c>
      <c r="K24" s="74">
        <v>0</v>
      </c>
    </row>
    <row r="25" spans="1:11" s="62" customFormat="1" ht="12" customHeight="1" thickBot="1">
      <c r="A25" s="58" t="s">
        <v>102</v>
      </c>
      <c r="B25" s="59" t="s">
        <v>103</v>
      </c>
      <c r="C25" s="60" t="s">
        <v>104</v>
      </c>
      <c r="D25" s="76" t="e">
        <f aca="true" t="shared" si="3" ref="D25:K25">SUM(D26:D32)</f>
        <v>#REF!</v>
      </c>
      <c r="E25" s="76" t="e">
        <f t="shared" si="3"/>
        <v>#REF!</v>
      </c>
      <c r="F25" s="76" t="e">
        <f t="shared" si="3"/>
        <v>#REF!</v>
      </c>
      <c r="G25" s="76" t="e">
        <f t="shared" si="3"/>
        <v>#REF!</v>
      </c>
      <c r="H25" s="76" t="e">
        <f t="shared" si="3"/>
        <v>#REF!</v>
      </c>
      <c r="I25" s="132">
        <f t="shared" si="3"/>
        <v>0</v>
      </c>
      <c r="J25" s="132">
        <f t="shared" si="3"/>
        <v>0</v>
      </c>
      <c r="K25" s="132">
        <f t="shared" si="3"/>
        <v>0</v>
      </c>
    </row>
    <row r="26" spans="1:11" s="62" customFormat="1" ht="12" customHeight="1">
      <c r="A26" s="63" t="s">
        <v>105</v>
      </c>
      <c r="B26" s="64" t="s">
        <v>106</v>
      </c>
      <c r="C26" s="65" t="s">
        <v>107</v>
      </c>
      <c r="D26" s="77" t="e">
        <f>#REF!+#REF!+#REF!</f>
        <v>#REF!</v>
      </c>
      <c r="E26" s="77" t="e">
        <f>#REF!+#REF!+#REF!</f>
        <v>#REF!</v>
      </c>
      <c r="F26" s="77" t="e">
        <f>#REF!+#REF!+#REF!</f>
        <v>#REF!</v>
      </c>
      <c r="G26" s="77" t="e">
        <f>#REF!+#REF!+#REF!</f>
        <v>#REF!</v>
      </c>
      <c r="H26" s="77" t="e">
        <f>#REF!+#REF!+#REF!</f>
        <v>#REF!</v>
      </c>
      <c r="I26" s="133">
        <v>0</v>
      </c>
      <c r="J26" s="133">
        <v>0</v>
      </c>
      <c r="K26" s="133">
        <v>0</v>
      </c>
    </row>
    <row r="27" spans="1:11" s="62" customFormat="1" ht="12" customHeight="1">
      <c r="A27" s="63" t="s">
        <v>108</v>
      </c>
      <c r="B27" s="64" t="s">
        <v>109</v>
      </c>
      <c r="C27" s="65" t="s">
        <v>110</v>
      </c>
      <c r="D27" s="77" t="e">
        <f>#REF!+#REF!+#REF!</f>
        <v>#REF!</v>
      </c>
      <c r="E27" s="77" t="e">
        <f>#REF!+#REF!+#REF!</f>
        <v>#REF!</v>
      </c>
      <c r="F27" s="77" t="e">
        <f>#REF!+#REF!+#REF!</f>
        <v>#REF!</v>
      </c>
      <c r="G27" s="77" t="e">
        <f>#REF!+#REF!+#REF!</f>
        <v>#REF!</v>
      </c>
      <c r="H27" s="77" t="e">
        <f>#REF!+#REF!+#REF!</f>
        <v>#REF!</v>
      </c>
      <c r="I27" s="133">
        <v>0</v>
      </c>
      <c r="J27" s="133">
        <v>0</v>
      </c>
      <c r="K27" s="133">
        <v>0</v>
      </c>
    </row>
    <row r="28" spans="1:11" s="62" customFormat="1" ht="12" customHeight="1">
      <c r="A28" s="63" t="s">
        <v>111</v>
      </c>
      <c r="B28" s="68" t="s">
        <v>112</v>
      </c>
      <c r="C28" s="69" t="s">
        <v>113</v>
      </c>
      <c r="D28" s="77" t="e">
        <f>#REF!+#REF!+#REF!</f>
        <v>#REF!</v>
      </c>
      <c r="E28" s="77" t="e">
        <f>#REF!+#REF!+#REF!</f>
        <v>#REF!</v>
      </c>
      <c r="F28" s="77" t="e">
        <f>#REF!+#REF!+#REF!</f>
        <v>#REF!</v>
      </c>
      <c r="G28" s="77" t="e">
        <f>#REF!+#REF!+#REF!</f>
        <v>#REF!</v>
      </c>
      <c r="H28" s="77" t="e">
        <f>#REF!+#REF!+#REF!</f>
        <v>#REF!</v>
      </c>
      <c r="I28" s="133">
        <v>0</v>
      </c>
      <c r="J28" s="133">
        <v>0</v>
      </c>
      <c r="K28" s="133">
        <v>0</v>
      </c>
    </row>
    <row r="29" spans="1:11" s="62" customFormat="1" ht="12" customHeight="1">
      <c r="A29" s="63" t="s">
        <v>114</v>
      </c>
      <c r="B29" s="68" t="s">
        <v>115</v>
      </c>
      <c r="C29" s="69" t="s">
        <v>116</v>
      </c>
      <c r="D29" s="77" t="e">
        <f>#REF!+#REF!+#REF!</f>
        <v>#REF!</v>
      </c>
      <c r="E29" s="77" t="e">
        <f>#REF!+#REF!+#REF!</f>
        <v>#REF!</v>
      </c>
      <c r="F29" s="77" t="e">
        <f>#REF!+#REF!+#REF!</f>
        <v>#REF!</v>
      </c>
      <c r="G29" s="77" t="e">
        <f>#REF!+#REF!+#REF!</f>
        <v>#REF!</v>
      </c>
      <c r="H29" s="77" t="e">
        <f>#REF!+#REF!+#REF!</f>
        <v>#REF!</v>
      </c>
      <c r="I29" s="133">
        <v>0</v>
      </c>
      <c r="J29" s="133">
        <v>0</v>
      </c>
      <c r="K29" s="133">
        <v>0</v>
      </c>
    </row>
    <row r="30" spans="1:11" s="62" customFormat="1" ht="12" customHeight="1">
      <c r="A30" s="63" t="s">
        <v>117</v>
      </c>
      <c r="B30" s="68" t="s">
        <v>118</v>
      </c>
      <c r="C30" s="69" t="s">
        <v>119</v>
      </c>
      <c r="D30" s="77" t="e">
        <f>#REF!+#REF!+#REF!</f>
        <v>#REF!</v>
      </c>
      <c r="E30" s="77" t="e">
        <f>#REF!+#REF!+#REF!</f>
        <v>#REF!</v>
      </c>
      <c r="F30" s="77" t="e">
        <f>#REF!+#REF!+#REF!</f>
        <v>#REF!</v>
      </c>
      <c r="G30" s="77" t="e">
        <f>#REF!+#REF!+#REF!</f>
        <v>#REF!</v>
      </c>
      <c r="H30" s="77" t="e">
        <f>#REF!+#REF!+#REF!</f>
        <v>#REF!</v>
      </c>
      <c r="I30" s="133">
        <v>0</v>
      </c>
      <c r="J30" s="133">
        <v>0</v>
      </c>
      <c r="K30" s="133">
        <v>0</v>
      </c>
    </row>
    <row r="31" spans="1:11" s="62" customFormat="1" ht="12" customHeight="1">
      <c r="A31" s="63" t="s">
        <v>120</v>
      </c>
      <c r="B31" s="72" t="s">
        <v>121</v>
      </c>
      <c r="C31" s="73" t="s">
        <v>122</v>
      </c>
      <c r="D31" s="77" t="e">
        <f>#REF!+#REF!+#REF!</f>
        <v>#REF!</v>
      </c>
      <c r="E31" s="77" t="e">
        <f>#REF!+#REF!+#REF!</f>
        <v>#REF!</v>
      </c>
      <c r="F31" s="77" t="e">
        <f>#REF!+#REF!+#REF!</f>
        <v>#REF!</v>
      </c>
      <c r="G31" s="77" t="e">
        <f>#REF!+#REF!+#REF!</f>
        <v>#REF!</v>
      </c>
      <c r="H31" s="77" t="e">
        <f>#REF!+#REF!+#REF!</f>
        <v>#REF!</v>
      </c>
      <c r="I31" s="133">
        <v>0</v>
      </c>
      <c r="J31" s="133">
        <v>0</v>
      </c>
      <c r="K31" s="133">
        <v>0</v>
      </c>
    </row>
    <row r="32" spans="1:11" s="62" customFormat="1" ht="12" customHeight="1" thickBot="1">
      <c r="A32" s="63" t="s">
        <v>123</v>
      </c>
      <c r="B32" s="72" t="s">
        <v>124</v>
      </c>
      <c r="C32" s="73" t="s">
        <v>125</v>
      </c>
      <c r="D32" s="77" t="e">
        <f>#REF!+#REF!+#REF!</f>
        <v>#REF!</v>
      </c>
      <c r="E32" s="77" t="e">
        <f>#REF!+#REF!+#REF!</f>
        <v>#REF!</v>
      </c>
      <c r="F32" s="77" t="e">
        <f>#REF!+#REF!+#REF!</f>
        <v>#REF!</v>
      </c>
      <c r="G32" s="77" t="e">
        <f>#REF!+#REF!+#REF!</f>
        <v>#REF!</v>
      </c>
      <c r="H32" s="77" t="e">
        <f>#REF!+#REF!+#REF!</f>
        <v>#REF!</v>
      </c>
      <c r="I32" s="133">
        <v>0</v>
      </c>
      <c r="J32" s="133">
        <v>0</v>
      </c>
      <c r="K32" s="133">
        <v>0</v>
      </c>
    </row>
    <row r="33" spans="1:11" s="62" customFormat="1" ht="12" customHeight="1" thickBot="1">
      <c r="A33" s="58" t="s">
        <v>5</v>
      </c>
      <c r="B33" s="59" t="s">
        <v>126</v>
      </c>
      <c r="C33" s="60" t="s">
        <v>127</v>
      </c>
      <c r="D33" s="61" t="e">
        <f aca="true" t="shared" si="4" ref="D33:K33">SUM(D34:D43)</f>
        <v>#REF!</v>
      </c>
      <c r="E33" s="61" t="e">
        <f t="shared" si="4"/>
        <v>#REF!</v>
      </c>
      <c r="F33" s="61" t="e">
        <f t="shared" si="4"/>
        <v>#REF!</v>
      </c>
      <c r="G33" s="61" t="e">
        <f t="shared" si="4"/>
        <v>#REF!</v>
      </c>
      <c r="H33" s="61" t="e">
        <f t="shared" si="4"/>
        <v>#REF!</v>
      </c>
      <c r="I33" s="131">
        <f t="shared" si="4"/>
        <v>0</v>
      </c>
      <c r="J33" s="131">
        <f t="shared" si="4"/>
        <v>0</v>
      </c>
      <c r="K33" s="131">
        <f t="shared" si="4"/>
        <v>2368</v>
      </c>
    </row>
    <row r="34" spans="1:11" s="62" customFormat="1" ht="12" customHeight="1">
      <c r="A34" s="63" t="s">
        <v>128</v>
      </c>
      <c r="B34" s="64" t="s">
        <v>129</v>
      </c>
      <c r="C34" s="65" t="s">
        <v>130</v>
      </c>
      <c r="D34" s="66" t="e">
        <f>#REF!+#REF!+#REF!</f>
        <v>#REF!</v>
      </c>
      <c r="E34" s="66" t="e">
        <f>#REF!+#REF!+#REF!</f>
        <v>#REF!</v>
      </c>
      <c r="F34" s="66" t="e">
        <f>#REF!+#REF!+#REF!</f>
        <v>#REF!</v>
      </c>
      <c r="G34" s="66" t="e">
        <f>#REF!+#REF!+#REF!</f>
        <v>#REF!</v>
      </c>
      <c r="H34" s="66" t="e">
        <f>#REF!+#REF!+#REF!</f>
        <v>#REF!</v>
      </c>
      <c r="I34" s="83">
        <v>0</v>
      </c>
      <c r="J34" s="83">
        <v>0</v>
      </c>
      <c r="K34" s="83">
        <v>0</v>
      </c>
    </row>
    <row r="35" spans="1:11" s="62" customFormat="1" ht="12" customHeight="1">
      <c r="A35" s="67" t="s">
        <v>131</v>
      </c>
      <c r="B35" s="68" t="s">
        <v>132</v>
      </c>
      <c r="C35" s="69" t="s">
        <v>133</v>
      </c>
      <c r="D35" s="70" t="e">
        <f>#REF!+#REF!+#REF!</f>
        <v>#REF!</v>
      </c>
      <c r="E35" s="70" t="e">
        <f>#REF!+#REF!+#REF!</f>
        <v>#REF!</v>
      </c>
      <c r="F35" s="70" t="e">
        <f>#REF!+#REF!+#REF!</f>
        <v>#REF!</v>
      </c>
      <c r="G35" s="70" t="e">
        <f>#REF!+#REF!+#REF!</f>
        <v>#REF!</v>
      </c>
      <c r="H35" s="70" t="e">
        <f>#REF!+#REF!+#REF!</f>
        <v>#REF!</v>
      </c>
      <c r="I35" s="74">
        <v>0</v>
      </c>
      <c r="J35" s="74">
        <v>0</v>
      </c>
      <c r="K35" s="74">
        <v>0</v>
      </c>
    </row>
    <row r="36" spans="1:11" s="62" customFormat="1" ht="12" customHeight="1">
      <c r="A36" s="67" t="s">
        <v>134</v>
      </c>
      <c r="B36" s="68" t="s">
        <v>135</v>
      </c>
      <c r="C36" s="69" t="s">
        <v>136</v>
      </c>
      <c r="D36" s="70" t="e">
        <f>#REF!+#REF!+#REF!</f>
        <v>#REF!</v>
      </c>
      <c r="E36" s="70" t="e">
        <f>#REF!+#REF!+#REF!</f>
        <v>#REF!</v>
      </c>
      <c r="F36" s="70" t="e">
        <f>#REF!+#REF!+#REF!</f>
        <v>#REF!</v>
      </c>
      <c r="G36" s="70" t="e">
        <f>#REF!+#REF!+#REF!</f>
        <v>#REF!</v>
      </c>
      <c r="H36" s="70" t="e">
        <f>#REF!+#REF!+#REF!</f>
        <v>#REF!</v>
      </c>
      <c r="I36" s="74">
        <v>0</v>
      </c>
      <c r="J36" s="74">
        <v>0</v>
      </c>
      <c r="K36" s="74">
        <v>0</v>
      </c>
    </row>
    <row r="37" spans="1:11" s="62" customFormat="1" ht="12" customHeight="1">
      <c r="A37" s="67" t="s">
        <v>137</v>
      </c>
      <c r="B37" s="68" t="s">
        <v>138</v>
      </c>
      <c r="C37" s="69" t="s">
        <v>139</v>
      </c>
      <c r="D37" s="70" t="e">
        <f>#REF!+#REF!+#REF!</f>
        <v>#REF!</v>
      </c>
      <c r="E37" s="70" t="e">
        <f>#REF!+#REF!+#REF!</f>
        <v>#REF!</v>
      </c>
      <c r="F37" s="70" t="e">
        <f>#REF!+#REF!+#REF!</f>
        <v>#REF!</v>
      </c>
      <c r="G37" s="70" t="e">
        <f>#REF!+#REF!+#REF!</f>
        <v>#REF!</v>
      </c>
      <c r="H37" s="70" t="e">
        <f>#REF!+#REF!+#REF!</f>
        <v>#REF!</v>
      </c>
      <c r="I37" s="74">
        <v>0</v>
      </c>
      <c r="J37" s="74">
        <v>0</v>
      </c>
      <c r="K37" s="74">
        <v>0</v>
      </c>
    </row>
    <row r="38" spans="1:11" s="62" customFormat="1" ht="12" customHeight="1">
      <c r="A38" s="67" t="s">
        <v>140</v>
      </c>
      <c r="B38" s="68" t="s">
        <v>141</v>
      </c>
      <c r="C38" s="69" t="s">
        <v>142</v>
      </c>
      <c r="D38" s="70" t="e">
        <f>#REF!+#REF!+#REF!</f>
        <v>#REF!</v>
      </c>
      <c r="E38" s="70" t="e">
        <f>#REF!+#REF!+#REF!</f>
        <v>#REF!</v>
      </c>
      <c r="F38" s="70" t="e">
        <f>#REF!+#REF!+#REF!</f>
        <v>#REF!</v>
      </c>
      <c r="G38" s="70" t="e">
        <f>#REF!+#REF!+#REF!</f>
        <v>#REF!</v>
      </c>
      <c r="H38" s="70" t="e">
        <f>#REF!+#REF!+#REF!</f>
        <v>#REF!</v>
      </c>
      <c r="I38" s="74">
        <v>0</v>
      </c>
      <c r="J38" s="74">
        <v>0</v>
      </c>
      <c r="K38" s="74">
        <v>0</v>
      </c>
    </row>
    <row r="39" spans="1:11" s="62" customFormat="1" ht="12" customHeight="1">
      <c r="A39" s="67" t="s">
        <v>143</v>
      </c>
      <c r="B39" s="68" t="s">
        <v>144</v>
      </c>
      <c r="C39" s="69" t="s">
        <v>145</v>
      </c>
      <c r="D39" s="70" t="e">
        <f>#REF!+#REF!+#REF!</f>
        <v>#REF!</v>
      </c>
      <c r="E39" s="70" t="e">
        <f>#REF!+#REF!+#REF!</f>
        <v>#REF!</v>
      </c>
      <c r="F39" s="70" t="e">
        <f>#REF!+#REF!+#REF!</f>
        <v>#REF!</v>
      </c>
      <c r="G39" s="70" t="e">
        <f>#REF!+#REF!+#REF!</f>
        <v>#REF!</v>
      </c>
      <c r="H39" s="70" t="e">
        <f>#REF!+#REF!+#REF!</f>
        <v>#REF!</v>
      </c>
      <c r="I39" s="74">
        <v>0</v>
      </c>
      <c r="J39" s="74">
        <v>0</v>
      </c>
      <c r="K39" s="74">
        <v>0</v>
      </c>
    </row>
    <row r="40" spans="1:11" s="62" customFormat="1" ht="12" customHeight="1">
      <c r="A40" s="67" t="s">
        <v>146</v>
      </c>
      <c r="B40" s="68" t="s">
        <v>147</v>
      </c>
      <c r="C40" s="69" t="s">
        <v>148</v>
      </c>
      <c r="D40" s="70" t="e">
        <f>#REF!+#REF!+#REF!</f>
        <v>#REF!</v>
      </c>
      <c r="E40" s="70" t="e">
        <f>#REF!+#REF!+#REF!</f>
        <v>#REF!</v>
      </c>
      <c r="F40" s="70" t="e">
        <f>#REF!+#REF!+#REF!</f>
        <v>#REF!</v>
      </c>
      <c r="G40" s="70" t="e">
        <f>#REF!+#REF!+#REF!</f>
        <v>#REF!</v>
      </c>
      <c r="H40" s="70" t="e">
        <f>#REF!+#REF!+#REF!</f>
        <v>#REF!</v>
      </c>
      <c r="I40" s="74">
        <v>0</v>
      </c>
      <c r="J40" s="74">
        <v>0</v>
      </c>
      <c r="K40" s="74">
        <v>0</v>
      </c>
    </row>
    <row r="41" spans="1:11" s="62" customFormat="1" ht="12" customHeight="1">
      <c r="A41" s="67" t="s">
        <v>149</v>
      </c>
      <c r="B41" s="68" t="s">
        <v>150</v>
      </c>
      <c r="C41" s="69" t="s">
        <v>151</v>
      </c>
      <c r="D41" s="70" t="e">
        <f>#REF!+#REF!+#REF!</f>
        <v>#REF!</v>
      </c>
      <c r="E41" s="70" t="e">
        <f>#REF!+#REF!+#REF!</f>
        <v>#REF!</v>
      </c>
      <c r="F41" s="70" t="e">
        <f>#REF!+#REF!+#REF!</f>
        <v>#REF!</v>
      </c>
      <c r="G41" s="70" t="e">
        <f>#REF!+#REF!+#REF!</f>
        <v>#REF!</v>
      </c>
      <c r="H41" s="70" t="e">
        <f>#REF!+#REF!+#REF!</f>
        <v>#REF!</v>
      </c>
      <c r="I41" s="74">
        <v>0</v>
      </c>
      <c r="J41" s="74">
        <v>0</v>
      </c>
      <c r="K41" s="74">
        <v>0</v>
      </c>
    </row>
    <row r="42" spans="1:11" s="62" customFormat="1" ht="12" customHeight="1">
      <c r="A42" s="67" t="s">
        <v>152</v>
      </c>
      <c r="B42" s="68" t="s">
        <v>153</v>
      </c>
      <c r="C42" s="69" t="s">
        <v>385</v>
      </c>
      <c r="D42" s="78" t="e">
        <f>#REF!+#REF!+#REF!</f>
        <v>#REF!</v>
      </c>
      <c r="E42" s="78" t="e">
        <f>#REF!+#REF!+#REF!</f>
        <v>#REF!</v>
      </c>
      <c r="F42" s="78" t="e">
        <f>#REF!+#REF!+#REF!</f>
        <v>#REF!</v>
      </c>
      <c r="G42" s="78" t="e">
        <f>#REF!+#REF!+#REF!</f>
        <v>#REF!</v>
      </c>
      <c r="H42" s="78" t="e">
        <f>#REF!+#REF!+#REF!</f>
        <v>#REF!</v>
      </c>
      <c r="I42" s="134">
        <v>0</v>
      </c>
      <c r="J42" s="134">
        <v>0</v>
      </c>
      <c r="K42" s="134">
        <v>0</v>
      </c>
    </row>
    <row r="43" spans="1:11" s="62" customFormat="1" ht="12" customHeight="1" thickBot="1">
      <c r="A43" s="71" t="s">
        <v>155</v>
      </c>
      <c r="B43" s="68" t="s">
        <v>156</v>
      </c>
      <c r="C43" s="73" t="s">
        <v>157</v>
      </c>
      <c r="D43" s="79" t="e">
        <f>#REF!+#REF!+#REF!</f>
        <v>#REF!</v>
      </c>
      <c r="E43" s="79" t="e">
        <f>#REF!+#REF!+#REF!</f>
        <v>#REF!</v>
      </c>
      <c r="F43" s="79" t="e">
        <f>#REF!+#REF!+#REF!</f>
        <v>#REF!</v>
      </c>
      <c r="G43" s="79" t="e">
        <f>#REF!+#REF!+#REF!</f>
        <v>#REF!</v>
      </c>
      <c r="H43" s="79"/>
      <c r="I43" s="135">
        <v>0</v>
      </c>
      <c r="J43" s="135">
        <v>0</v>
      </c>
      <c r="K43" s="135">
        <v>2368</v>
      </c>
    </row>
    <row r="44" spans="1:11" s="62" customFormat="1" ht="12" customHeight="1" thickBot="1">
      <c r="A44" s="58" t="s">
        <v>6</v>
      </c>
      <c r="B44" s="59" t="s">
        <v>158</v>
      </c>
      <c r="C44" s="60" t="s">
        <v>159</v>
      </c>
      <c r="D44" s="61" t="e">
        <f aca="true" t="shared" si="5" ref="D44:K44">SUM(D45:D49)</f>
        <v>#REF!</v>
      </c>
      <c r="E44" s="61" t="e">
        <f t="shared" si="5"/>
        <v>#REF!</v>
      </c>
      <c r="F44" s="61" t="e">
        <f t="shared" si="5"/>
        <v>#REF!</v>
      </c>
      <c r="G44" s="61" t="e">
        <f t="shared" si="5"/>
        <v>#REF!</v>
      </c>
      <c r="H44" s="61" t="e">
        <f t="shared" si="5"/>
        <v>#REF!</v>
      </c>
      <c r="I44" s="131">
        <f t="shared" si="5"/>
        <v>0</v>
      </c>
      <c r="J44" s="131">
        <f t="shared" si="5"/>
        <v>0</v>
      </c>
      <c r="K44" s="131">
        <f t="shared" si="5"/>
        <v>0</v>
      </c>
    </row>
    <row r="45" spans="1:11" s="62" customFormat="1" ht="12" customHeight="1">
      <c r="A45" s="63" t="s">
        <v>160</v>
      </c>
      <c r="B45" s="64" t="s">
        <v>161</v>
      </c>
      <c r="C45" s="65" t="s">
        <v>162</v>
      </c>
      <c r="D45" s="82" t="e">
        <f>#REF!+#REF!+#REF!</f>
        <v>#REF!</v>
      </c>
      <c r="E45" s="82" t="e">
        <f>#REF!+#REF!+#REF!</f>
        <v>#REF!</v>
      </c>
      <c r="F45" s="82" t="e">
        <f>#REF!+#REF!+#REF!</f>
        <v>#REF!</v>
      </c>
      <c r="G45" s="82" t="e">
        <f>#REF!+#REF!+#REF!</f>
        <v>#REF!</v>
      </c>
      <c r="H45" s="82" t="e">
        <f>#REF!+#REF!+#REF!</f>
        <v>#REF!</v>
      </c>
      <c r="I45" s="136">
        <v>0</v>
      </c>
      <c r="J45" s="136">
        <v>0</v>
      </c>
      <c r="K45" s="136">
        <v>0</v>
      </c>
    </row>
    <row r="46" spans="1:11" s="62" customFormat="1" ht="12" customHeight="1">
      <c r="A46" s="67" t="s">
        <v>163</v>
      </c>
      <c r="B46" s="68" t="s">
        <v>164</v>
      </c>
      <c r="C46" s="69" t="s">
        <v>165</v>
      </c>
      <c r="D46" s="78" t="e">
        <f>#REF!+#REF!+#REF!</f>
        <v>#REF!</v>
      </c>
      <c r="E46" s="78" t="e">
        <f>#REF!+#REF!+#REF!</f>
        <v>#REF!</v>
      </c>
      <c r="F46" s="78" t="e">
        <f>#REF!+#REF!+#REF!</f>
        <v>#REF!</v>
      </c>
      <c r="G46" s="78" t="e">
        <f>#REF!+#REF!+#REF!</f>
        <v>#REF!</v>
      </c>
      <c r="H46" s="78" t="e">
        <f>#REF!+#REF!+#REF!</f>
        <v>#REF!</v>
      </c>
      <c r="I46" s="134">
        <v>0</v>
      </c>
      <c r="J46" s="134">
        <v>0</v>
      </c>
      <c r="K46" s="134">
        <v>0</v>
      </c>
    </row>
    <row r="47" spans="1:11" s="62" customFormat="1" ht="12" customHeight="1">
      <c r="A47" s="67" t="s">
        <v>166</v>
      </c>
      <c r="B47" s="68" t="s">
        <v>167</v>
      </c>
      <c r="C47" s="69" t="s">
        <v>168</v>
      </c>
      <c r="D47" s="78" t="e">
        <f>#REF!+#REF!+#REF!</f>
        <v>#REF!</v>
      </c>
      <c r="E47" s="78" t="e">
        <f>#REF!+#REF!+#REF!</f>
        <v>#REF!</v>
      </c>
      <c r="F47" s="78" t="e">
        <f>#REF!+#REF!+#REF!</f>
        <v>#REF!</v>
      </c>
      <c r="G47" s="78" t="e">
        <f>#REF!+#REF!+#REF!</f>
        <v>#REF!</v>
      </c>
      <c r="H47" s="78" t="e">
        <f>#REF!+#REF!+#REF!</f>
        <v>#REF!</v>
      </c>
      <c r="I47" s="134">
        <v>0</v>
      </c>
      <c r="J47" s="134">
        <v>0</v>
      </c>
      <c r="K47" s="134">
        <v>0</v>
      </c>
    </row>
    <row r="48" spans="1:11" s="62" customFormat="1" ht="12" customHeight="1">
      <c r="A48" s="67" t="s">
        <v>169</v>
      </c>
      <c r="B48" s="68" t="s">
        <v>170</v>
      </c>
      <c r="C48" s="69" t="s">
        <v>171</v>
      </c>
      <c r="D48" s="78" t="e">
        <f>#REF!+#REF!+#REF!</f>
        <v>#REF!</v>
      </c>
      <c r="E48" s="78" t="e">
        <f>#REF!+#REF!+#REF!</f>
        <v>#REF!</v>
      </c>
      <c r="F48" s="78" t="e">
        <f>#REF!+#REF!+#REF!</f>
        <v>#REF!</v>
      </c>
      <c r="G48" s="78" t="e">
        <f>#REF!+#REF!+#REF!</f>
        <v>#REF!</v>
      </c>
      <c r="H48" s="78" t="e">
        <f>#REF!+#REF!+#REF!</f>
        <v>#REF!</v>
      </c>
      <c r="I48" s="134">
        <v>0</v>
      </c>
      <c r="J48" s="134">
        <v>0</v>
      </c>
      <c r="K48" s="134">
        <v>0</v>
      </c>
    </row>
    <row r="49" spans="1:11" s="62" customFormat="1" ht="12" customHeight="1" thickBot="1">
      <c r="A49" s="71" t="s">
        <v>172</v>
      </c>
      <c r="B49" s="68" t="s">
        <v>173</v>
      </c>
      <c r="C49" s="73" t="s">
        <v>174</v>
      </c>
      <c r="D49" s="79" t="e">
        <f>#REF!+#REF!+#REF!</f>
        <v>#REF!</v>
      </c>
      <c r="E49" s="79" t="e">
        <f>#REF!+#REF!+#REF!</f>
        <v>#REF!</v>
      </c>
      <c r="F49" s="79" t="e">
        <f>#REF!+#REF!+#REF!</f>
        <v>#REF!</v>
      </c>
      <c r="G49" s="79" t="e">
        <f>#REF!+#REF!+#REF!</f>
        <v>#REF!</v>
      </c>
      <c r="H49" s="79" t="e">
        <f>#REF!+#REF!+#REF!</f>
        <v>#REF!</v>
      </c>
      <c r="I49" s="135">
        <v>0</v>
      </c>
      <c r="J49" s="135">
        <v>0</v>
      </c>
      <c r="K49" s="135">
        <v>0</v>
      </c>
    </row>
    <row r="50" spans="1:11" s="62" customFormat="1" ht="12" customHeight="1" thickBot="1">
      <c r="A50" s="58" t="s">
        <v>175</v>
      </c>
      <c r="B50" s="59" t="s">
        <v>176</v>
      </c>
      <c r="C50" s="60" t="s">
        <v>177</v>
      </c>
      <c r="D50" s="61" t="e">
        <f aca="true" t="shared" si="6" ref="D50:K50">SUM(D51:D55)</f>
        <v>#REF!</v>
      </c>
      <c r="E50" s="61" t="e">
        <f t="shared" si="6"/>
        <v>#REF!</v>
      </c>
      <c r="F50" s="61" t="e">
        <f t="shared" si="6"/>
        <v>#REF!</v>
      </c>
      <c r="G50" s="61" t="e">
        <f t="shared" si="6"/>
        <v>#REF!</v>
      </c>
      <c r="H50" s="61" t="e">
        <f t="shared" si="6"/>
        <v>#REF!</v>
      </c>
      <c r="I50" s="131">
        <f t="shared" si="6"/>
        <v>0</v>
      </c>
      <c r="J50" s="131">
        <f t="shared" si="6"/>
        <v>0</v>
      </c>
      <c r="K50" s="131">
        <f t="shared" si="6"/>
        <v>0</v>
      </c>
    </row>
    <row r="51" spans="1:11" s="62" customFormat="1" ht="12.75">
      <c r="A51" s="63" t="s">
        <v>178</v>
      </c>
      <c r="B51" s="64" t="s">
        <v>179</v>
      </c>
      <c r="C51" s="65" t="s">
        <v>180</v>
      </c>
      <c r="D51" s="66" t="e">
        <f>#REF!+#REF!+#REF!</f>
        <v>#REF!</v>
      </c>
      <c r="E51" s="66" t="e">
        <f>#REF!+#REF!+#REF!</f>
        <v>#REF!</v>
      </c>
      <c r="F51" s="66" t="e">
        <f>#REF!+#REF!+#REF!</f>
        <v>#REF!</v>
      </c>
      <c r="G51" s="66" t="e">
        <f>#REF!+#REF!+#REF!</f>
        <v>#REF!</v>
      </c>
      <c r="H51" s="66" t="e">
        <f>#REF!+#REF!+#REF!</f>
        <v>#REF!</v>
      </c>
      <c r="I51" s="83">
        <v>0</v>
      </c>
      <c r="J51" s="83">
        <v>0</v>
      </c>
      <c r="K51" s="83">
        <v>0</v>
      </c>
    </row>
    <row r="52" spans="1:11" s="62" customFormat="1" ht="12" customHeight="1">
      <c r="A52" s="63" t="s">
        <v>181</v>
      </c>
      <c r="B52" s="68" t="s">
        <v>182</v>
      </c>
      <c r="C52" s="69" t="s">
        <v>183</v>
      </c>
      <c r="D52" s="66" t="e">
        <f>#REF!+#REF!+#REF!</f>
        <v>#REF!</v>
      </c>
      <c r="E52" s="66" t="e">
        <f>#REF!+#REF!+#REF!</f>
        <v>#REF!</v>
      </c>
      <c r="F52" s="66" t="e">
        <f>#REF!+#REF!+#REF!</f>
        <v>#REF!</v>
      </c>
      <c r="G52" s="66" t="e">
        <f>#REF!+#REF!+#REF!</f>
        <v>#REF!</v>
      </c>
      <c r="H52" s="66" t="e">
        <f>#REF!+#REF!+#REF!</f>
        <v>#REF!</v>
      </c>
      <c r="I52" s="83">
        <v>0</v>
      </c>
      <c r="J52" s="83">
        <v>0</v>
      </c>
      <c r="K52" s="83">
        <v>0</v>
      </c>
    </row>
    <row r="53" spans="1:11" s="62" customFormat="1" ht="13.5" customHeight="1">
      <c r="A53" s="63" t="s">
        <v>184</v>
      </c>
      <c r="B53" s="68" t="s">
        <v>185</v>
      </c>
      <c r="C53" s="69" t="s">
        <v>186</v>
      </c>
      <c r="D53" s="66" t="e">
        <f>#REF!+#REF!+#REF!</f>
        <v>#REF!</v>
      </c>
      <c r="E53" s="66" t="e">
        <f>#REF!+#REF!+#REF!</f>
        <v>#REF!</v>
      </c>
      <c r="F53" s="66" t="e">
        <f>#REF!+#REF!+#REF!</f>
        <v>#REF!</v>
      </c>
      <c r="G53" s="66" t="e">
        <f>#REF!+#REF!+#REF!</f>
        <v>#REF!</v>
      </c>
      <c r="H53" s="66" t="e">
        <f>#REF!+#REF!+#REF!</f>
        <v>#REF!</v>
      </c>
      <c r="I53" s="83">
        <v>0</v>
      </c>
      <c r="J53" s="83">
        <v>0</v>
      </c>
      <c r="K53" s="83">
        <v>0</v>
      </c>
    </row>
    <row r="54" spans="1:11" s="62" customFormat="1" ht="12.75">
      <c r="A54" s="63" t="s">
        <v>187</v>
      </c>
      <c r="B54" s="68" t="s">
        <v>188</v>
      </c>
      <c r="C54" s="69" t="s">
        <v>189</v>
      </c>
      <c r="D54" s="66" t="e">
        <f>#REF!+#REF!+#REF!</f>
        <v>#REF!</v>
      </c>
      <c r="E54" s="66" t="e">
        <f>#REF!+#REF!+#REF!</f>
        <v>#REF!</v>
      </c>
      <c r="F54" s="66" t="e">
        <f>#REF!+#REF!+#REF!</f>
        <v>#REF!</v>
      </c>
      <c r="G54" s="66" t="e">
        <f>#REF!+#REF!+#REF!</f>
        <v>#REF!</v>
      </c>
      <c r="H54" s="66" t="e">
        <f>#REF!+#REF!+#REF!</f>
        <v>#REF!</v>
      </c>
      <c r="I54" s="83">
        <v>0</v>
      </c>
      <c r="J54" s="83">
        <v>0</v>
      </c>
      <c r="K54" s="83">
        <v>0</v>
      </c>
    </row>
    <row r="55" spans="1:11" s="62" customFormat="1" ht="12" customHeight="1" thickBot="1">
      <c r="A55" s="63" t="s">
        <v>190</v>
      </c>
      <c r="B55" s="68" t="s">
        <v>191</v>
      </c>
      <c r="C55" s="69" t="s">
        <v>192</v>
      </c>
      <c r="D55" s="66" t="e">
        <f>#REF!+#REF!+#REF!</f>
        <v>#REF!</v>
      </c>
      <c r="E55" s="66" t="e">
        <f>#REF!+#REF!+#REF!</f>
        <v>#REF!</v>
      </c>
      <c r="F55" s="66" t="e">
        <f>#REF!+#REF!+#REF!</f>
        <v>#REF!</v>
      </c>
      <c r="G55" s="66" t="e">
        <f>#REF!+#REF!+#REF!</f>
        <v>#REF!</v>
      </c>
      <c r="H55" s="66" t="e">
        <f>#REF!+#REF!+#REF!</f>
        <v>#REF!</v>
      </c>
      <c r="I55" s="83">
        <v>0</v>
      </c>
      <c r="J55" s="83">
        <v>0</v>
      </c>
      <c r="K55" s="83">
        <v>0</v>
      </c>
    </row>
    <row r="56" spans="1:11" s="62" customFormat="1" ht="12" customHeight="1" thickBot="1">
      <c r="A56" s="58" t="s">
        <v>8</v>
      </c>
      <c r="B56" s="59" t="s">
        <v>193</v>
      </c>
      <c r="C56" s="75" t="s">
        <v>194</v>
      </c>
      <c r="D56" s="61" t="e">
        <f aca="true" t="shared" si="7" ref="D56:K56">SUM(D57:D59)</f>
        <v>#REF!</v>
      </c>
      <c r="E56" s="61" t="e">
        <f t="shared" si="7"/>
        <v>#REF!</v>
      </c>
      <c r="F56" s="61" t="e">
        <f t="shared" si="7"/>
        <v>#REF!</v>
      </c>
      <c r="G56" s="61" t="e">
        <f t="shared" si="7"/>
        <v>#REF!</v>
      </c>
      <c r="H56" s="61" t="e">
        <f t="shared" si="7"/>
        <v>#REF!</v>
      </c>
      <c r="I56" s="131">
        <f t="shared" si="7"/>
        <v>0</v>
      </c>
      <c r="J56" s="131">
        <f t="shared" si="7"/>
        <v>0</v>
      </c>
      <c r="K56" s="131">
        <f t="shared" si="7"/>
        <v>0</v>
      </c>
    </row>
    <row r="57" spans="1:11" s="62" customFormat="1" ht="12" customHeight="1">
      <c r="A57" s="63" t="s">
        <v>195</v>
      </c>
      <c r="B57" s="64" t="s">
        <v>196</v>
      </c>
      <c r="C57" s="65" t="s">
        <v>197</v>
      </c>
      <c r="D57" s="78" t="e">
        <f>#REF!+#REF!+#REF!</f>
        <v>#REF!</v>
      </c>
      <c r="E57" s="78" t="e">
        <f>#REF!+#REF!+#REF!</f>
        <v>#REF!</v>
      </c>
      <c r="F57" s="78" t="e">
        <f>#REF!+#REF!+#REF!</f>
        <v>#REF!</v>
      </c>
      <c r="G57" s="78" t="e">
        <f>#REF!+#REF!+#REF!</f>
        <v>#REF!</v>
      </c>
      <c r="H57" s="78" t="e">
        <f>#REF!+#REF!+#REF!</f>
        <v>#REF!</v>
      </c>
      <c r="I57" s="134">
        <v>0</v>
      </c>
      <c r="J57" s="134">
        <v>0</v>
      </c>
      <c r="K57" s="134">
        <v>0</v>
      </c>
    </row>
    <row r="58" spans="1:11" s="62" customFormat="1" ht="12" customHeight="1">
      <c r="A58" s="63" t="s">
        <v>198</v>
      </c>
      <c r="B58" s="64" t="s">
        <v>199</v>
      </c>
      <c r="C58" s="69" t="s">
        <v>200</v>
      </c>
      <c r="D58" s="78" t="e">
        <f>#REF!+#REF!+#REF!</f>
        <v>#REF!</v>
      </c>
      <c r="E58" s="78" t="e">
        <f>#REF!+#REF!+#REF!</f>
        <v>#REF!</v>
      </c>
      <c r="F58" s="78" t="e">
        <f>#REF!+#REF!+#REF!</f>
        <v>#REF!</v>
      </c>
      <c r="G58" s="78" t="e">
        <f>#REF!+#REF!+#REF!</f>
        <v>#REF!</v>
      </c>
      <c r="H58" s="78" t="e">
        <f>#REF!+#REF!+#REF!</f>
        <v>#REF!</v>
      </c>
      <c r="I58" s="134">
        <v>0</v>
      </c>
      <c r="J58" s="134">
        <v>0</v>
      </c>
      <c r="K58" s="134">
        <v>0</v>
      </c>
    </row>
    <row r="59" spans="1:11" s="62" customFormat="1" ht="11.25" customHeight="1">
      <c r="A59" s="63" t="s">
        <v>201</v>
      </c>
      <c r="B59" s="64" t="s">
        <v>202</v>
      </c>
      <c r="C59" s="69" t="s">
        <v>203</v>
      </c>
      <c r="D59" s="78" t="e">
        <f>#REF!+#REF!+#REF!</f>
        <v>#REF!</v>
      </c>
      <c r="E59" s="78" t="e">
        <f>#REF!+#REF!+#REF!</f>
        <v>#REF!</v>
      </c>
      <c r="F59" s="78" t="e">
        <f>#REF!+#REF!+#REF!</f>
        <v>#REF!</v>
      </c>
      <c r="G59" s="78" t="e">
        <f>#REF!+#REF!+#REF!</f>
        <v>#REF!</v>
      </c>
      <c r="H59" s="78" t="e">
        <f>#REF!+#REF!+#REF!</f>
        <v>#REF!</v>
      </c>
      <c r="I59" s="134">
        <v>0</v>
      </c>
      <c r="J59" s="134">
        <v>0</v>
      </c>
      <c r="K59" s="134">
        <v>0</v>
      </c>
    </row>
    <row r="60" spans="1:11" s="62" customFormat="1" ht="12" customHeight="1">
      <c r="A60" s="63" t="s">
        <v>204</v>
      </c>
      <c r="B60" s="84" t="s">
        <v>205</v>
      </c>
      <c r="C60" s="73" t="s">
        <v>206</v>
      </c>
      <c r="D60" s="78" t="e">
        <f>#REF!+#REF!+#REF!</f>
        <v>#REF!</v>
      </c>
      <c r="E60" s="78" t="e">
        <f>#REF!+#REF!+#REF!</f>
        <v>#REF!</v>
      </c>
      <c r="F60" s="78" t="e">
        <f>#REF!+#REF!+#REF!</f>
        <v>#REF!</v>
      </c>
      <c r="G60" s="78" t="e">
        <f>#REF!+#REF!+#REF!</f>
        <v>#REF!</v>
      </c>
      <c r="H60" s="78" t="e">
        <f>#REF!+#REF!+#REF!</f>
        <v>#REF!</v>
      </c>
      <c r="I60" s="134">
        <v>0</v>
      </c>
      <c r="J60" s="134">
        <v>0</v>
      </c>
      <c r="K60" s="134">
        <v>0</v>
      </c>
    </row>
    <row r="61" spans="1:11" s="62" customFormat="1" ht="12" customHeight="1" thickBot="1">
      <c r="A61" s="63" t="s">
        <v>207</v>
      </c>
      <c r="B61" s="72" t="s">
        <v>208</v>
      </c>
      <c r="C61" s="73" t="s">
        <v>209</v>
      </c>
      <c r="D61" s="78" t="e">
        <f>#REF!+#REF!+#REF!</f>
        <v>#REF!</v>
      </c>
      <c r="E61" s="78" t="e">
        <f>#REF!+#REF!+#REF!</f>
        <v>#REF!</v>
      </c>
      <c r="F61" s="78" t="e">
        <f>#REF!+#REF!+#REF!</f>
        <v>#REF!</v>
      </c>
      <c r="G61" s="78" t="e">
        <f>#REF!+#REF!+#REF!</f>
        <v>#REF!</v>
      </c>
      <c r="H61" s="78" t="e">
        <f>#REF!+#REF!+#REF!</f>
        <v>#REF!</v>
      </c>
      <c r="I61" s="134">
        <v>0</v>
      </c>
      <c r="J61" s="134">
        <v>0</v>
      </c>
      <c r="K61" s="134">
        <v>0</v>
      </c>
    </row>
    <row r="62" spans="1:11" s="62" customFormat="1" ht="12" customHeight="1" thickBot="1">
      <c r="A62" s="58" t="s">
        <v>210</v>
      </c>
      <c r="B62" s="59"/>
      <c r="C62" s="60" t="s">
        <v>211</v>
      </c>
      <c r="D62" s="76" t="e">
        <f aca="true" t="shared" si="8" ref="D62:K62">+D6+D13+D19+D25+D33+D44+D50+D56</f>
        <v>#REF!</v>
      </c>
      <c r="E62" s="76" t="e">
        <f t="shared" si="8"/>
        <v>#REF!</v>
      </c>
      <c r="F62" s="76" t="e">
        <f t="shared" si="8"/>
        <v>#REF!</v>
      </c>
      <c r="G62" s="76" t="e">
        <f t="shared" si="8"/>
        <v>#REF!</v>
      </c>
      <c r="H62" s="76" t="e">
        <f t="shared" si="8"/>
        <v>#REF!</v>
      </c>
      <c r="I62" s="132">
        <f t="shared" si="8"/>
        <v>0</v>
      </c>
      <c r="J62" s="132">
        <f t="shared" si="8"/>
        <v>0</v>
      </c>
      <c r="K62" s="132">
        <f t="shared" si="8"/>
        <v>2368</v>
      </c>
    </row>
    <row r="63" spans="1:11" s="62" customFormat="1" ht="12" customHeight="1" thickBot="1">
      <c r="A63" s="85" t="s">
        <v>212</v>
      </c>
      <c r="B63" s="59" t="s">
        <v>213</v>
      </c>
      <c r="C63" s="75" t="s">
        <v>214</v>
      </c>
      <c r="D63" s="61" t="e">
        <f aca="true" t="shared" si="9" ref="D63:K63">SUM(D64:D66)</f>
        <v>#REF!</v>
      </c>
      <c r="E63" s="61" t="e">
        <f t="shared" si="9"/>
        <v>#REF!</v>
      </c>
      <c r="F63" s="61" t="e">
        <f t="shared" si="9"/>
        <v>#REF!</v>
      </c>
      <c r="G63" s="61" t="e">
        <f t="shared" si="9"/>
        <v>#REF!</v>
      </c>
      <c r="H63" s="61" t="e">
        <f t="shared" si="9"/>
        <v>#REF!</v>
      </c>
      <c r="I63" s="131">
        <f t="shared" si="9"/>
        <v>0</v>
      </c>
      <c r="J63" s="131">
        <f t="shared" si="9"/>
        <v>0</v>
      </c>
      <c r="K63" s="131">
        <f t="shared" si="9"/>
        <v>0</v>
      </c>
    </row>
    <row r="64" spans="1:11" s="62" customFormat="1" ht="12" customHeight="1">
      <c r="A64" s="63" t="s">
        <v>215</v>
      </c>
      <c r="B64" s="64" t="s">
        <v>216</v>
      </c>
      <c r="C64" s="65" t="s">
        <v>217</v>
      </c>
      <c r="D64" s="78" t="e">
        <f>#REF!+#REF!+#REF!</f>
        <v>#REF!</v>
      </c>
      <c r="E64" s="78" t="e">
        <f>#REF!+#REF!+#REF!</f>
        <v>#REF!</v>
      </c>
      <c r="F64" s="78" t="e">
        <f>#REF!+#REF!+#REF!</f>
        <v>#REF!</v>
      </c>
      <c r="G64" s="78" t="e">
        <f>#REF!+#REF!+#REF!</f>
        <v>#REF!</v>
      </c>
      <c r="H64" s="78" t="e">
        <f>#REF!+#REF!+#REF!</f>
        <v>#REF!</v>
      </c>
      <c r="I64" s="134">
        <v>0</v>
      </c>
      <c r="J64" s="134">
        <v>0</v>
      </c>
      <c r="K64" s="134">
        <v>0</v>
      </c>
    </row>
    <row r="65" spans="1:11" s="62" customFormat="1" ht="12" customHeight="1">
      <c r="A65" s="67" t="s">
        <v>218</v>
      </c>
      <c r="B65" s="64" t="s">
        <v>219</v>
      </c>
      <c r="C65" s="69" t="s">
        <v>220</v>
      </c>
      <c r="D65" s="78" t="e">
        <f>#REF!+#REF!+#REF!</f>
        <v>#REF!</v>
      </c>
      <c r="E65" s="78" t="e">
        <f>#REF!+#REF!+#REF!</f>
        <v>#REF!</v>
      </c>
      <c r="F65" s="78" t="e">
        <f>#REF!+#REF!+#REF!</f>
        <v>#REF!</v>
      </c>
      <c r="G65" s="78" t="e">
        <f>#REF!+#REF!+#REF!</f>
        <v>#REF!</v>
      </c>
      <c r="H65" s="78" t="e">
        <f>#REF!+#REF!+#REF!</f>
        <v>#REF!</v>
      </c>
      <c r="I65" s="134">
        <v>0</v>
      </c>
      <c r="J65" s="134">
        <v>0</v>
      </c>
      <c r="K65" s="134">
        <v>0</v>
      </c>
    </row>
    <row r="66" spans="1:11" s="62" customFormat="1" ht="12" customHeight="1" thickBot="1">
      <c r="A66" s="71" t="s">
        <v>221</v>
      </c>
      <c r="B66" s="64" t="s">
        <v>222</v>
      </c>
      <c r="C66" s="86" t="s">
        <v>223</v>
      </c>
      <c r="D66" s="78" t="e">
        <f>#REF!+#REF!+#REF!</f>
        <v>#REF!</v>
      </c>
      <c r="E66" s="78" t="e">
        <f>#REF!+#REF!+#REF!</f>
        <v>#REF!</v>
      </c>
      <c r="F66" s="78" t="e">
        <f>#REF!+#REF!+#REF!</f>
        <v>#REF!</v>
      </c>
      <c r="G66" s="78" t="e">
        <f>#REF!+#REF!+#REF!</f>
        <v>#REF!</v>
      </c>
      <c r="H66" s="78" t="e">
        <f>#REF!+#REF!+#REF!</f>
        <v>#REF!</v>
      </c>
      <c r="I66" s="134">
        <v>0</v>
      </c>
      <c r="J66" s="134">
        <v>0</v>
      </c>
      <c r="K66" s="134">
        <v>0</v>
      </c>
    </row>
    <row r="67" spans="1:11" s="62" customFormat="1" ht="12" customHeight="1" thickBot="1">
      <c r="A67" s="85" t="s">
        <v>224</v>
      </c>
      <c r="B67" s="59" t="s">
        <v>225</v>
      </c>
      <c r="C67" s="75" t="s">
        <v>226</v>
      </c>
      <c r="D67" s="61" t="e">
        <f aca="true" t="shared" si="10" ref="D67:K67">SUM(D68:D71)</f>
        <v>#REF!</v>
      </c>
      <c r="E67" s="61" t="e">
        <f t="shared" si="10"/>
        <v>#REF!</v>
      </c>
      <c r="F67" s="61" t="e">
        <f t="shared" si="10"/>
        <v>#REF!</v>
      </c>
      <c r="G67" s="61" t="e">
        <f t="shared" si="10"/>
        <v>#REF!</v>
      </c>
      <c r="H67" s="61" t="e">
        <f t="shared" si="10"/>
        <v>#REF!</v>
      </c>
      <c r="I67" s="131">
        <f t="shared" si="10"/>
        <v>0</v>
      </c>
      <c r="J67" s="131">
        <f t="shared" si="10"/>
        <v>0</v>
      </c>
      <c r="K67" s="131">
        <f t="shared" si="10"/>
        <v>0</v>
      </c>
    </row>
    <row r="68" spans="1:11" s="62" customFormat="1" ht="12" customHeight="1">
      <c r="A68" s="63" t="s">
        <v>227</v>
      </c>
      <c r="B68" s="64" t="s">
        <v>228</v>
      </c>
      <c r="C68" s="65" t="s">
        <v>229</v>
      </c>
      <c r="D68" s="78" t="e">
        <f>#REF!+#REF!+#REF!</f>
        <v>#REF!</v>
      </c>
      <c r="E68" s="78" t="e">
        <f>#REF!+#REF!+#REF!</f>
        <v>#REF!</v>
      </c>
      <c r="F68" s="78" t="e">
        <f>#REF!+#REF!+#REF!</f>
        <v>#REF!</v>
      </c>
      <c r="G68" s="78" t="e">
        <f>#REF!+#REF!+#REF!</f>
        <v>#REF!</v>
      </c>
      <c r="H68" s="78" t="e">
        <f>#REF!+#REF!+#REF!</f>
        <v>#REF!</v>
      </c>
      <c r="I68" s="134"/>
      <c r="J68" s="134"/>
      <c r="K68" s="134"/>
    </row>
    <row r="69" spans="1:11" s="62" customFormat="1" ht="12" customHeight="1">
      <c r="A69" s="67" t="s">
        <v>230</v>
      </c>
      <c r="B69" s="64" t="s">
        <v>231</v>
      </c>
      <c r="C69" s="69" t="s">
        <v>232</v>
      </c>
      <c r="D69" s="78" t="e">
        <f>#REF!+#REF!+#REF!</f>
        <v>#REF!</v>
      </c>
      <c r="E69" s="78" t="e">
        <f>#REF!+#REF!+#REF!</f>
        <v>#REF!</v>
      </c>
      <c r="F69" s="78" t="e">
        <f>#REF!+#REF!+#REF!</f>
        <v>#REF!</v>
      </c>
      <c r="G69" s="78" t="e">
        <f>#REF!+#REF!+#REF!</f>
        <v>#REF!</v>
      </c>
      <c r="H69" s="78" t="e">
        <f>#REF!+#REF!+#REF!</f>
        <v>#REF!</v>
      </c>
      <c r="I69" s="134">
        <v>0</v>
      </c>
      <c r="J69" s="134">
        <v>0</v>
      </c>
      <c r="K69" s="134">
        <v>0</v>
      </c>
    </row>
    <row r="70" spans="1:11" s="62" customFormat="1" ht="12" customHeight="1">
      <c r="A70" s="67" t="s">
        <v>233</v>
      </c>
      <c r="B70" s="64" t="s">
        <v>234</v>
      </c>
      <c r="C70" s="69" t="s">
        <v>235</v>
      </c>
      <c r="D70" s="78" t="e">
        <f>#REF!+#REF!+#REF!</f>
        <v>#REF!</v>
      </c>
      <c r="E70" s="78" t="e">
        <f>#REF!+#REF!+#REF!</f>
        <v>#REF!</v>
      </c>
      <c r="F70" s="78" t="e">
        <f>#REF!+#REF!+#REF!</f>
        <v>#REF!</v>
      </c>
      <c r="G70" s="78" t="e">
        <f>#REF!+#REF!+#REF!</f>
        <v>#REF!</v>
      </c>
      <c r="H70" s="78" t="e">
        <f>#REF!+#REF!+#REF!</f>
        <v>#REF!</v>
      </c>
      <c r="I70" s="134">
        <v>0</v>
      </c>
      <c r="J70" s="134">
        <v>0</v>
      </c>
      <c r="K70" s="134">
        <v>0</v>
      </c>
    </row>
    <row r="71" spans="1:11" s="62" customFormat="1" ht="12" customHeight="1" thickBot="1">
      <c r="A71" s="71" t="s">
        <v>236</v>
      </c>
      <c r="B71" s="64" t="s">
        <v>237</v>
      </c>
      <c r="C71" s="73" t="s">
        <v>238</v>
      </c>
      <c r="D71" s="78" t="e">
        <f>#REF!+#REF!+#REF!</f>
        <v>#REF!</v>
      </c>
      <c r="E71" s="78" t="e">
        <f>#REF!+#REF!+#REF!</f>
        <v>#REF!</v>
      </c>
      <c r="F71" s="78" t="e">
        <f>#REF!+#REF!+#REF!</f>
        <v>#REF!</v>
      </c>
      <c r="G71" s="78" t="e">
        <f>#REF!+#REF!+#REF!</f>
        <v>#REF!</v>
      </c>
      <c r="H71" s="78" t="e">
        <f>#REF!+#REF!+#REF!</f>
        <v>#REF!</v>
      </c>
      <c r="I71" s="134">
        <v>0</v>
      </c>
      <c r="J71" s="134">
        <v>0</v>
      </c>
      <c r="K71" s="134">
        <v>0</v>
      </c>
    </row>
    <row r="72" spans="1:11" s="62" customFormat="1" ht="12" customHeight="1" thickBot="1">
      <c r="A72" s="85" t="s">
        <v>239</v>
      </c>
      <c r="B72" s="59" t="s">
        <v>240</v>
      </c>
      <c r="C72" s="75" t="s">
        <v>241</v>
      </c>
      <c r="D72" s="61" t="e">
        <f aca="true" t="shared" si="11" ref="D72:K72">SUM(D73:D74)</f>
        <v>#REF!</v>
      </c>
      <c r="E72" s="61" t="e">
        <f t="shared" si="11"/>
        <v>#REF!</v>
      </c>
      <c r="F72" s="61" t="e">
        <f t="shared" si="11"/>
        <v>#REF!</v>
      </c>
      <c r="G72" s="61" t="e">
        <f t="shared" si="11"/>
        <v>#REF!</v>
      </c>
      <c r="H72" s="61" t="e">
        <f t="shared" si="11"/>
        <v>#REF!</v>
      </c>
      <c r="I72" s="131">
        <f t="shared" si="11"/>
        <v>121691</v>
      </c>
      <c r="J72" s="131">
        <v>0</v>
      </c>
      <c r="K72" s="131">
        <f t="shared" si="11"/>
        <v>0</v>
      </c>
    </row>
    <row r="73" spans="1:11" s="62" customFormat="1" ht="12" customHeight="1">
      <c r="A73" s="63" t="s">
        <v>242</v>
      </c>
      <c r="B73" s="64" t="s">
        <v>243</v>
      </c>
      <c r="C73" s="65" t="s">
        <v>244</v>
      </c>
      <c r="D73" s="78" t="e">
        <f>#REF!+#REF!+#REF!</f>
        <v>#REF!</v>
      </c>
      <c r="E73" s="78" t="e">
        <f>#REF!+#REF!+#REF!</f>
        <v>#REF!</v>
      </c>
      <c r="F73" s="78" t="e">
        <f>#REF!+#REF!+#REF!</f>
        <v>#REF!</v>
      </c>
      <c r="G73" s="78" t="e">
        <f>#REF!+#REF!+#REF!</f>
        <v>#REF!</v>
      </c>
      <c r="H73" s="78" t="e">
        <f>#REF!+#REF!+#REF!</f>
        <v>#REF!</v>
      </c>
      <c r="I73" s="134">
        <v>121691</v>
      </c>
      <c r="J73" s="134">
        <v>0</v>
      </c>
      <c r="K73" s="134">
        <v>0</v>
      </c>
    </row>
    <row r="74" spans="1:11" s="62" customFormat="1" ht="12" customHeight="1" thickBot="1">
      <c r="A74" s="71" t="s">
        <v>245</v>
      </c>
      <c r="B74" s="64" t="s">
        <v>246</v>
      </c>
      <c r="C74" s="73" t="s">
        <v>247</v>
      </c>
      <c r="D74" s="78" t="e">
        <f>#REF!+#REF!+#REF!</f>
        <v>#REF!</v>
      </c>
      <c r="E74" s="78" t="e">
        <f>#REF!+#REF!+#REF!</f>
        <v>#REF!</v>
      </c>
      <c r="F74" s="78" t="e">
        <f>#REF!+#REF!+#REF!</f>
        <v>#REF!</v>
      </c>
      <c r="G74" s="78" t="e">
        <f>#REF!+#REF!+#REF!</f>
        <v>#REF!</v>
      </c>
      <c r="H74" s="78" t="e">
        <f>#REF!+#REF!+#REF!</f>
        <v>#REF!</v>
      </c>
      <c r="I74" s="134">
        <v>0</v>
      </c>
      <c r="J74" s="134">
        <v>0</v>
      </c>
      <c r="K74" s="134">
        <v>0</v>
      </c>
    </row>
    <row r="75" spans="1:11" s="62" customFormat="1" ht="12" customHeight="1" thickBot="1">
      <c r="A75" s="85" t="s">
        <v>248</v>
      </c>
      <c r="B75" s="59"/>
      <c r="C75" s="75" t="s">
        <v>249</v>
      </c>
      <c r="D75" s="61" t="e">
        <f>SUM(D76:D80)</f>
        <v>#REF!</v>
      </c>
      <c r="E75" s="61" t="e">
        <f>SUM(E76:E80)</f>
        <v>#REF!</v>
      </c>
      <c r="F75" s="61" t="e">
        <f>SUM(F76:F80)</f>
        <v>#REF!</v>
      </c>
      <c r="G75" s="61" t="e">
        <f>SUM(G76:G80)</f>
        <v>#REF!</v>
      </c>
      <c r="H75" s="61" t="e">
        <f>SUM(H76:H80)</f>
        <v>#REF!</v>
      </c>
      <c r="I75" s="131">
        <f>I78</f>
        <v>12968309</v>
      </c>
      <c r="J75" s="131">
        <f>J78</f>
        <v>7397770</v>
      </c>
      <c r="K75" s="131">
        <f>K78</f>
        <v>5761961</v>
      </c>
    </row>
    <row r="76" spans="1:11" s="62" customFormat="1" ht="12" customHeight="1">
      <c r="A76" s="63" t="s">
        <v>250</v>
      </c>
      <c r="B76" s="64" t="s">
        <v>251</v>
      </c>
      <c r="C76" s="65" t="s">
        <v>252</v>
      </c>
      <c r="D76" s="78" t="e">
        <f>#REF!+#REF!+#REF!</f>
        <v>#REF!</v>
      </c>
      <c r="E76" s="78" t="e">
        <f>#REF!+#REF!+#REF!</f>
        <v>#REF!</v>
      </c>
      <c r="F76" s="78" t="e">
        <f>#REF!+#REF!+#REF!</f>
        <v>#REF!</v>
      </c>
      <c r="G76" s="78" t="e">
        <f>#REF!+#REF!+#REF!</f>
        <v>#REF!</v>
      </c>
      <c r="H76" s="78" t="e">
        <f>#REF!+#REF!+#REF!</f>
        <v>#REF!</v>
      </c>
      <c r="I76" s="134">
        <v>0</v>
      </c>
      <c r="J76" s="134">
        <v>0</v>
      </c>
      <c r="K76" s="134">
        <v>0</v>
      </c>
    </row>
    <row r="77" spans="1:11" s="62" customFormat="1" ht="12" customHeight="1">
      <c r="A77" s="63" t="s">
        <v>253</v>
      </c>
      <c r="B77" s="68" t="s">
        <v>254</v>
      </c>
      <c r="C77" s="69" t="s">
        <v>255</v>
      </c>
      <c r="D77" s="78" t="e">
        <f>#REF!+#REF!+#REF!</f>
        <v>#REF!</v>
      </c>
      <c r="E77" s="78" t="e">
        <f>#REF!+#REF!+#REF!</f>
        <v>#REF!</v>
      </c>
      <c r="F77" s="78" t="e">
        <f>#REF!+#REF!+#REF!</f>
        <v>#REF!</v>
      </c>
      <c r="G77" s="78" t="e">
        <f>#REF!+#REF!+#REF!</f>
        <v>#REF!</v>
      </c>
      <c r="H77" s="78" t="e">
        <f>#REF!+#REF!+#REF!</f>
        <v>#REF!</v>
      </c>
      <c r="I77" s="134">
        <v>0</v>
      </c>
      <c r="J77" s="134">
        <v>0</v>
      </c>
      <c r="K77" s="134">
        <v>0</v>
      </c>
    </row>
    <row r="78" spans="1:11" s="62" customFormat="1" ht="12" customHeight="1">
      <c r="A78" s="63" t="s">
        <v>256</v>
      </c>
      <c r="B78" s="72" t="s">
        <v>386</v>
      </c>
      <c r="C78" s="73" t="s">
        <v>387</v>
      </c>
      <c r="D78" s="78"/>
      <c r="E78" s="78"/>
      <c r="F78" s="78"/>
      <c r="G78" s="78"/>
      <c r="H78" s="78"/>
      <c r="I78" s="134">
        <v>12968309</v>
      </c>
      <c r="J78" s="134">
        <v>7397770</v>
      </c>
      <c r="K78" s="134">
        <v>5761961</v>
      </c>
    </row>
    <row r="79" spans="1:11" s="62" customFormat="1" ht="12" customHeight="1">
      <c r="A79" s="63" t="s">
        <v>259</v>
      </c>
      <c r="B79" s="72" t="s">
        <v>260</v>
      </c>
      <c r="C79" s="73" t="s">
        <v>261</v>
      </c>
      <c r="D79" s="78"/>
      <c r="E79" s="78"/>
      <c r="F79" s="78"/>
      <c r="G79" s="78"/>
      <c r="H79" s="78"/>
      <c r="I79" s="134">
        <v>0</v>
      </c>
      <c r="J79" s="134">
        <v>0</v>
      </c>
      <c r="K79" s="134">
        <v>0</v>
      </c>
    </row>
    <row r="80" spans="1:11" s="62" customFormat="1" ht="12" customHeight="1" thickBot="1">
      <c r="A80" s="63" t="s">
        <v>262</v>
      </c>
      <c r="B80" s="72" t="s">
        <v>263</v>
      </c>
      <c r="C80" s="73" t="s">
        <v>264</v>
      </c>
      <c r="D80" s="78" t="e">
        <f>#REF!+#REF!+#REF!</f>
        <v>#REF!</v>
      </c>
      <c r="E80" s="78" t="e">
        <f>#REF!+#REF!+#REF!</f>
        <v>#REF!</v>
      </c>
      <c r="F80" s="78" t="e">
        <f>#REF!+#REF!+#REF!</f>
        <v>#REF!</v>
      </c>
      <c r="G80" s="78" t="e">
        <f>#REF!+#REF!+#REF!</f>
        <v>#REF!</v>
      </c>
      <c r="H80" s="78" t="e">
        <f>#REF!+#REF!+#REF!</f>
        <v>#REF!</v>
      </c>
      <c r="I80" s="134">
        <v>0</v>
      </c>
      <c r="J80" s="134">
        <v>0</v>
      </c>
      <c r="K80" s="134">
        <v>0</v>
      </c>
    </row>
    <row r="81" spans="1:11" s="62" customFormat="1" ht="12" customHeight="1" thickBot="1">
      <c r="A81" s="85" t="s">
        <v>265</v>
      </c>
      <c r="B81" s="59" t="s">
        <v>266</v>
      </c>
      <c r="C81" s="75" t="s">
        <v>267</v>
      </c>
      <c r="D81" s="61" t="e">
        <f aca="true" t="shared" si="12" ref="D81:K81">SUM(D82:D86)</f>
        <v>#REF!</v>
      </c>
      <c r="E81" s="61" t="e">
        <f t="shared" si="12"/>
        <v>#REF!</v>
      </c>
      <c r="F81" s="61" t="e">
        <f t="shared" si="12"/>
        <v>#REF!</v>
      </c>
      <c r="G81" s="61" t="e">
        <f t="shared" si="12"/>
        <v>#REF!</v>
      </c>
      <c r="H81" s="61" t="e">
        <f t="shared" si="12"/>
        <v>#REF!</v>
      </c>
      <c r="I81" s="131">
        <f t="shared" si="12"/>
        <v>0</v>
      </c>
      <c r="J81" s="131">
        <f t="shared" si="12"/>
        <v>0</v>
      </c>
      <c r="K81" s="131">
        <f t="shared" si="12"/>
        <v>0</v>
      </c>
    </row>
    <row r="82" spans="1:11" s="62" customFormat="1" ht="12" customHeight="1">
      <c r="A82" s="87" t="s">
        <v>268</v>
      </c>
      <c r="B82" s="64" t="s">
        <v>269</v>
      </c>
      <c r="C82" s="65" t="s">
        <v>270</v>
      </c>
      <c r="D82" s="78" t="e">
        <f>#REF!+#REF!+#REF!</f>
        <v>#REF!</v>
      </c>
      <c r="E82" s="78" t="e">
        <f>#REF!+#REF!+#REF!</f>
        <v>#REF!</v>
      </c>
      <c r="F82" s="78" t="e">
        <f>#REF!+#REF!+#REF!</f>
        <v>#REF!</v>
      </c>
      <c r="G82" s="78" t="e">
        <f>#REF!+#REF!+#REF!</f>
        <v>#REF!</v>
      </c>
      <c r="H82" s="78" t="e">
        <f>#REF!+#REF!+#REF!</f>
        <v>#REF!</v>
      </c>
      <c r="I82" s="134">
        <v>0</v>
      </c>
      <c r="J82" s="134">
        <v>0</v>
      </c>
      <c r="K82" s="134">
        <v>0</v>
      </c>
    </row>
    <row r="83" spans="1:11" s="62" customFormat="1" ht="12" customHeight="1">
      <c r="A83" s="87" t="s">
        <v>271</v>
      </c>
      <c r="B83" s="64" t="s">
        <v>272</v>
      </c>
      <c r="C83" s="69" t="s">
        <v>273</v>
      </c>
      <c r="D83" s="78" t="e">
        <f>#REF!+#REF!+#REF!</f>
        <v>#REF!</v>
      </c>
      <c r="E83" s="78" t="e">
        <f>#REF!+#REF!+#REF!</f>
        <v>#REF!</v>
      </c>
      <c r="F83" s="78" t="e">
        <f>#REF!+#REF!+#REF!</f>
        <v>#REF!</v>
      </c>
      <c r="G83" s="78" t="e">
        <f>#REF!+#REF!+#REF!</f>
        <v>#REF!</v>
      </c>
      <c r="H83" s="78" t="e">
        <f>#REF!+#REF!+#REF!</f>
        <v>#REF!</v>
      </c>
      <c r="I83" s="134">
        <v>0</v>
      </c>
      <c r="J83" s="134">
        <v>0</v>
      </c>
      <c r="K83" s="134">
        <v>0</v>
      </c>
    </row>
    <row r="84" spans="1:11" s="62" customFormat="1" ht="12" customHeight="1">
      <c r="A84" s="87" t="s">
        <v>274</v>
      </c>
      <c r="B84" s="64" t="s">
        <v>275</v>
      </c>
      <c r="C84" s="69" t="s">
        <v>276</v>
      </c>
      <c r="D84" s="78" t="e">
        <f>#REF!+#REF!+#REF!</f>
        <v>#REF!</v>
      </c>
      <c r="E84" s="78" t="e">
        <f>#REF!+#REF!+#REF!</f>
        <v>#REF!</v>
      </c>
      <c r="F84" s="78" t="e">
        <f>#REF!+#REF!+#REF!</f>
        <v>#REF!</v>
      </c>
      <c r="G84" s="78" t="e">
        <f>#REF!+#REF!+#REF!</f>
        <v>#REF!</v>
      </c>
      <c r="H84" s="78" t="e">
        <f>#REF!+#REF!+#REF!</f>
        <v>#REF!</v>
      </c>
      <c r="I84" s="134">
        <v>0</v>
      </c>
      <c r="J84" s="134">
        <v>0</v>
      </c>
      <c r="K84" s="134">
        <v>0</v>
      </c>
    </row>
    <row r="85" spans="1:11" s="62" customFormat="1" ht="12" customHeight="1">
      <c r="A85" s="87" t="s">
        <v>277</v>
      </c>
      <c r="B85" s="64" t="s">
        <v>278</v>
      </c>
      <c r="C85" s="73" t="s">
        <v>279</v>
      </c>
      <c r="D85" s="78"/>
      <c r="E85" s="78"/>
      <c r="F85" s="78"/>
      <c r="G85" s="78"/>
      <c r="H85" s="78"/>
      <c r="I85" s="134">
        <v>0</v>
      </c>
      <c r="J85" s="134">
        <v>0</v>
      </c>
      <c r="K85" s="134">
        <v>0</v>
      </c>
    </row>
    <row r="86" spans="1:11" s="62" customFormat="1" ht="12" customHeight="1" thickBot="1">
      <c r="A86" s="87" t="s">
        <v>280</v>
      </c>
      <c r="B86" s="64" t="s">
        <v>281</v>
      </c>
      <c r="C86" s="73" t="s">
        <v>282</v>
      </c>
      <c r="D86" s="78" t="e">
        <f>#REF!+#REF!+#REF!</f>
        <v>#REF!</v>
      </c>
      <c r="E86" s="78" t="e">
        <f>#REF!+#REF!+#REF!</f>
        <v>#REF!</v>
      </c>
      <c r="F86" s="78" t="e">
        <f>#REF!+#REF!+#REF!</f>
        <v>#REF!</v>
      </c>
      <c r="G86" s="78" t="e">
        <f>#REF!+#REF!+#REF!</f>
        <v>#REF!</v>
      </c>
      <c r="H86" s="78" t="e">
        <f>#REF!+#REF!+#REF!</f>
        <v>#REF!</v>
      </c>
      <c r="I86" s="134">
        <v>0</v>
      </c>
      <c r="J86" s="134">
        <v>0</v>
      </c>
      <c r="K86" s="134">
        <v>0</v>
      </c>
    </row>
    <row r="87" spans="1:11" s="62" customFormat="1" ht="13.5" customHeight="1" thickBot="1">
      <c r="A87" s="85" t="s">
        <v>283</v>
      </c>
      <c r="B87" s="59" t="s">
        <v>284</v>
      </c>
      <c r="C87" s="75" t="s">
        <v>285</v>
      </c>
      <c r="D87" s="88"/>
      <c r="E87" s="88"/>
      <c r="F87" s="88"/>
      <c r="G87" s="88"/>
      <c r="H87" s="88"/>
      <c r="I87" s="137">
        <v>0</v>
      </c>
      <c r="J87" s="137">
        <v>0</v>
      </c>
      <c r="K87" s="137">
        <v>0</v>
      </c>
    </row>
    <row r="88" spans="1:11" s="62" customFormat="1" ht="15.75" customHeight="1" thickBot="1">
      <c r="A88" s="85" t="s">
        <v>286</v>
      </c>
      <c r="B88" s="59" t="s">
        <v>287</v>
      </c>
      <c r="C88" s="89" t="s">
        <v>288</v>
      </c>
      <c r="D88" s="76" t="e">
        <f aca="true" t="shared" si="13" ref="D88:K88">+D63+D67+D72+D75+D81+D87</f>
        <v>#REF!</v>
      </c>
      <c r="E88" s="76" t="e">
        <f t="shared" si="13"/>
        <v>#REF!</v>
      </c>
      <c r="F88" s="76" t="e">
        <f t="shared" si="13"/>
        <v>#REF!</v>
      </c>
      <c r="G88" s="76" t="e">
        <f t="shared" si="13"/>
        <v>#REF!</v>
      </c>
      <c r="H88" s="76" t="e">
        <f t="shared" si="13"/>
        <v>#REF!</v>
      </c>
      <c r="I88" s="132">
        <f t="shared" si="13"/>
        <v>13090000</v>
      </c>
      <c r="J88" s="132">
        <f t="shared" si="13"/>
        <v>7397770</v>
      </c>
      <c r="K88" s="132">
        <f t="shared" si="13"/>
        <v>5761961</v>
      </c>
    </row>
    <row r="89" spans="1:11" s="62" customFormat="1" ht="16.5" customHeight="1" thickBot="1">
      <c r="A89" s="90" t="s">
        <v>289</v>
      </c>
      <c r="B89" s="91"/>
      <c r="C89" s="92" t="s">
        <v>290</v>
      </c>
      <c r="D89" s="76" t="e">
        <f aca="true" t="shared" si="14" ref="D89:K89">+D62+D88</f>
        <v>#REF!</v>
      </c>
      <c r="E89" s="76" t="e">
        <f t="shared" si="14"/>
        <v>#REF!</v>
      </c>
      <c r="F89" s="76" t="e">
        <f t="shared" si="14"/>
        <v>#REF!</v>
      </c>
      <c r="G89" s="76" t="e">
        <f t="shared" si="14"/>
        <v>#REF!</v>
      </c>
      <c r="H89" s="76" t="e">
        <f t="shared" si="14"/>
        <v>#REF!</v>
      </c>
      <c r="I89" s="132">
        <f t="shared" si="14"/>
        <v>13090000</v>
      </c>
      <c r="J89" s="132">
        <f t="shared" si="14"/>
        <v>7397770</v>
      </c>
      <c r="K89" s="132">
        <f t="shared" si="14"/>
        <v>5764329</v>
      </c>
    </row>
    <row r="90" spans="1:6" s="62" customFormat="1" ht="16.5" customHeight="1">
      <c r="A90" s="93"/>
      <c r="B90" s="93"/>
      <c r="C90" s="93"/>
      <c r="D90" s="94"/>
      <c r="E90" s="94"/>
      <c r="F90" s="94"/>
    </row>
    <row r="91" spans="1:10" ht="16.5" customHeight="1">
      <c r="A91" s="199" t="s">
        <v>9</v>
      </c>
      <c r="B91" s="199"/>
      <c r="C91" s="199"/>
      <c r="D91" s="199"/>
      <c r="E91" s="199"/>
      <c r="F91" s="199"/>
      <c r="G91" s="199"/>
      <c r="H91" s="199"/>
      <c r="I91" s="199"/>
      <c r="J91" s="199"/>
    </row>
    <row r="92" spans="1:6" s="96" customFormat="1" ht="16.5" customHeight="1" thickBot="1">
      <c r="A92" s="200" t="s">
        <v>291</v>
      </c>
      <c r="B92" s="200"/>
      <c r="C92" s="200"/>
      <c r="D92" s="95"/>
      <c r="E92" s="95"/>
      <c r="F92" s="95"/>
    </row>
    <row r="93" spans="1:11" ht="42.75" thickBot="1">
      <c r="A93" s="50" t="s">
        <v>41</v>
      </c>
      <c r="B93" s="51" t="s">
        <v>42</v>
      </c>
      <c r="C93" s="52" t="s">
        <v>292</v>
      </c>
      <c r="D93" s="53" t="s">
        <v>44</v>
      </c>
      <c r="E93" s="54" t="s">
        <v>45</v>
      </c>
      <c r="F93" s="55" t="s">
        <v>46</v>
      </c>
      <c r="G93" s="54" t="s">
        <v>47</v>
      </c>
      <c r="H93" s="55" t="s">
        <v>48</v>
      </c>
      <c r="I93" s="55" t="s">
        <v>367</v>
      </c>
      <c r="J93" s="55" t="s">
        <v>47</v>
      </c>
      <c r="K93" s="55" t="s">
        <v>368</v>
      </c>
    </row>
    <row r="94" spans="1:11" s="57" customFormat="1" ht="12" customHeight="1" thickBot="1">
      <c r="A94" s="97">
        <v>1</v>
      </c>
      <c r="B94" s="97">
        <v>2</v>
      </c>
      <c r="C94" s="97">
        <v>3</v>
      </c>
      <c r="D94" s="97">
        <v>4</v>
      </c>
      <c r="E94" s="97">
        <v>5</v>
      </c>
      <c r="F94" s="97">
        <v>6</v>
      </c>
      <c r="G94" s="97">
        <v>7</v>
      </c>
      <c r="H94" s="97">
        <v>8</v>
      </c>
      <c r="I94" s="97"/>
      <c r="J94" s="97">
        <v>9</v>
      </c>
      <c r="K94" s="97"/>
    </row>
    <row r="95" spans="1:11" ht="12" customHeight="1" thickBot="1">
      <c r="A95" s="98" t="s">
        <v>1</v>
      </c>
      <c r="B95" s="99"/>
      <c r="C95" s="100" t="s">
        <v>293</v>
      </c>
      <c r="D95" s="101" t="e">
        <f aca="true" t="shared" si="15" ref="D95:K95">SUM(D96:D100)</f>
        <v>#REF!</v>
      </c>
      <c r="E95" s="101" t="e">
        <f t="shared" si="15"/>
        <v>#REF!</v>
      </c>
      <c r="F95" s="101" t="e">
        <f t="shared" si="15"/>
        <v>#REF!</v>
      </c>
      <c r="G95" s="101" t="e">
        <f t="shared" si="15"/>
        <v>#REF!</v>
      </c>
      <c r="H95" s="101" t="e">
        <f t="shared" si="15"/>
        <v>#REF!</v>
      </c>
      <c r="I95" s="138">
        <f t="shared" si="15"/>
        <v>13090000</v>
      </c>
      <c r="J95" s="138">
        <f t="shared" si="15"/>
        <v>7397770</v>
      </c>
      <c r="K95" s="138">
        <f t="shared" si="15"/>
        <v>5642638</v>
      </c>
    </row>
    <row r="96" spans="1:11" ht="12" customHeight="1">
      <c r="A96" s="102" t="s">
        <v>51</v>
      </c>
      <c r="B96" s="103" t="s">
        <v>294</v>
      </c>
      <c r="C96" s="104" t="s">
        <v>295</v>
      </c>
      <c r="D96" s="105" t="e">
        <f>#REF!+#REF!+#REF!</f>
        <v>#REF!</v>
      </c>
      <c r="E96" s="105" t="e">
        <f>#REF!+#REF!+#REF!</f>
        <v>#REF!</v>
      </c>
      <c r="F96" s="105" t="e">
        <f>#REF!+#REF!+#REF!</f>
        <v>#REF!</v>
      </c>
      <c r="G96" s="105" t="e">
        <f>#REF!+#REF!+#REF!</f>
        <v>#REF!</v>
      </c>
      <c r="H96" s="105" t="e">
        <f>#REF!+#REF!+#REF!</f>
        <v>#REF!</v>
      </c>
      <c r="I96" s="139">
        <v>9660000</v>
      </c>
      <c r="J96" s="139">
        <v>5333564</v>
      </c>
      <c r="K96" s="139">
        <v>3871866</v>
      </c>
    </row>
    <row r="97" spans="1:11" ht="12" customHeight="1">
      <c r="A97" s="67" t="s">
        <v>54</v>
      </c>
      <c r="B97" s="68" t="s">
        <v>296</v>
      </c>
      <c r="C97" s="106" t="s">
        <v>297</v>
      </c>
      <c r="D97" s="70" t="e">
        <f>#REF!+#REF!+#REF!</f>
        <v>#REF!</v>
      </c>
      <c r="E97" s="70" t="e">
        <f>#REF!+#REF!+#REF!</f>
        <v>#REF!</v>
      </c>
      <c r="F97" s="70" t="e">
        <f>#REF!+#REF!+#REF!</f>
        <v>#REF!</v>
      </c>
      <c r="G97" s="70" t="e">
        <f>#REF!+#REF!+#REF!</f>
        <v>#REF!</v>
      </c>
      <c r="H97" s="70" t="e">
        <f>#REF!+#REF!+#REF!</f>
        <v>#REF!</v>
      </c>
      <c r="I97" s="74">
        <v>1900000</v>
      </c>
      <c r="J97" s="74">
        <v>751436</v>
      </c>
      <c r="K97" s="74">
        <v>751436</v>
      </c>
    </row>
    <row r="98" spans="1:11" ht="12" customHeight="1">
      <c r="A98" s="67" t="s">
        <v>57</v>
      </c>
      <c r="B98" s="68" t="s">
        <v>298</v>
      </c>
      <c r="C98" s="106" t="s">
        <v>299</v>
      </c>
      <c r="D98" s="107" t="e">
        <f>#REF!+#REF!+#REF!</f>
        <v>#REF!</v>
      </c>
      <c r="E98" s="107" t="e">
        <f>#REF!+#REF!+#REF!</f>
        <v>#REF!</v>
      </c>
      <c r="F98" s="107" t="e">
        <f>#REF!+#REF!+#REF!</f>
        <v>#REF!</v>
      </c>
      <c r="G98" s="107" t="e">
        <f>#REF!+#REF!+#REF!</f>
        <v>#REF!</v>
      </c>
      <c r="H98" s="107" t="e">
        <f>#REF!+#REF!+#REF!</f>
        <v>#REF!</v>
      </c>
      <c r="I98" s="80">
        <v>1530000</v>
      </c>
      <c r="J98" s="80">
        <v>1312770</v>
      </c>
      <c r="K98" s="80">
        <v>1019336</v>
      </c>
    </row>
    <row r="99" spans="1:11" ht="12" customHeight="1">
      <c r="A99" s="67" t="s">
        <v>60</v>
      </c>
      <c r="B99" s="68" t="s">
        <v>300</v>
      </c>
      <c r="C99" s="108" t="s">
        <v>301</v>
      </c>
      <c r="D99" s="107" t="e">
        <f>#REF!+#REF!+#REF!</f>
        <v>#REF!</v>
      </c>
      <c r="E99" s="107" t="e">
        <f>#REF!+#REF!+#REF!</f>
        <v>#REF!</v>
      </c>
      <c r="F99" s="107" t="e">
        <f>#REF!+#REF!+#REF!</f>
        <v>#REF!</v>
      </c>
      <c r="G99" s="107" t="e">
        <f>#REF!+#REF!+#REF!</f>
        <v>#REF!</v>
      </c>
      <c r="H99" s="107" t="e">
        <f>#REF!+#REF!+#REF!</f>
        <v>#REF!</v>
      </c>
      <c r="I99" s="80">
        <v>0</v>
      </c>
      <c r="J99" s="80">
        <v>0</v>
      </c>
      <c r="K99" s="80">
        <v>0</v>
      </c>
    </row>
    <row r="100" spans="1:11" ht="12" customHeight="1" thickBot="1">
      <c r="A100" s="67" t="s">
        <v>302</v>
      </c>
      <c r="B100" s="109" t="s">
        <v>303</v>
      </c>
      <c r="C100" s="110" t="s">
        <v>24</v>
      </c>
      <c r="D100" s="107" t="e">
        <f>#REF!+#REF!+#REF!</f>
        <v>#REF!</v>
      </c>
      <c r="E100" s="107" t="e">
        <f>#REF!+#REF!+#REF!</f>
        <v>#REF!</v>
      </c>
      <c r="F100" s="107" t="e">
        <f>#REF!+#REF!+#REF!</f>
        <v>#REF!</v>
      </c>
      <c r="G100" s="107" t="e">
        <f>#REF!+#REF!+#REF!</f>
        <v>#REF!</v>
      </c>
      <c r="H100" s="107" t="e">
        <f>#REF!+#REF!+#REF!</f>
        <v>#REF!</v>
      </c>
      <c r="I100" s="80">
        <v>0</v>
      </c>
      <c r="J100" s="80">
        <v>0</v>
      </c>
      <c r="K100" s="80">
        <v>0</v>
      </c>
    </row>
    <row r="101" spans="1:11" ht="12" customHeight="1" thickBot="1">
      <c r="A101" s="58" t="s">
        <v>2</v>
      </c>
      <c r="B101" s="59"/>
      <c r="C101" s="111" t="s">
        <v>304</v>
      </c>
      <c r="D101" s="61" t="e">
        <f aca="true" t="shared" si="16" ref="D101:K101">+D102+D104+D106</f>
        <v>#REF!</v>
      </c>
      <c r="E101" s="61" t="e">
        <f t="shared" si="16"/>
        <v>#REF!</v>
      </c>
      <c r="F101" s="61" t="e">
        <f t="shared" si="16"/>
        <v>#REF!</v>
      </c>
      <c r="G101" s="61" t="e">
        <f t="shared" si="16"/>
        <v>#REF!</v>
      </c>
      <c r="H101" s="61" t="e">
        <f t="shared" si="16"/>
        <v>#REF!</v>
      </c>
      <c r="I101" s="131">
        <f t="shared" si="16"/>
        <v>0</v>
      </c>
      <c r="J101" s="131">
        <f t="shared" si="16"/>
        <v>0</v>
      </c>
      <c r="K101" s="131">
        <f t="shared" si="16"/>
        <v>0</v>
      </c>
    </row>
    <row r="102" spans="1:11" ht="12" customHeight="1">
      <c r="A102" s="63" t="s">
        <v>70</v>
      </c>
      <c r="B102" s="64" t="s">
        <v>305</v>
      </c>
      <c r="C102" s="106" t="s">
        <v>34</v>
      </c>
      <c r="D102" s="66" t="e">
        <f>#REF!+#REF!+#REF!</f>
        <v>#REF!</v>
      </c>
      <c r="E102" s="66" t="e">
        <f>#REF!+#REF!+#REF!</f>
        <v>#REF!</v>
      </c>
      <c r="F102" s="66" t="e">
        <f>#REF!+#REF!+#REF!</f>
        <v>#REF!</v>
      </c>
      <c r="G102" s="66" t="e">
        <f>#REF!+#REF!+#REF!</f>
        <v>#REF!</v>
      </c>
      <c r="H102" s="66" t="e">
        <f>#REF!+#REF!+#REF!</f>
        <v>#REF!</v>
      </c>
      <c r="I102" s="83"/>
      <c r="J102" s="83"/>
      <c r="K102" s="83"/>
    </row>
    <row r="103" spans="1:11" ht="12" customHeight="1">
      <c r="A103" s="63" t="s">
        <v>73</v>
      </c>
      <c r="B103" s="112" t="s">
        <v>305</v>
      </c>
      <c r="C103" s="113" t="s">
        <v>306</v>
      </c>
      <c r="D103" s="66" t="e">
        <f>#REF!+#REF!+#REF!</f>
        <v>#REF!</v>
      </c>
      <c r="E103" s="66" t="e">
        <f>#REF!+#REF!+#REF!</f>
        <v>#REF!</v>
      </c>
      <c r="F103" s="66" t="e">
        <f>#REF!+#REF!+#REF!</f>
        <v>#REF!</v>
      </c>
      <c r="G103" s="66" t="e">
        <f>#REF!+#REF!+#REF!</f>
        <v>#REF!</v>
      </c>
      <c r="H103" s="66" t="e">
        <f>#REF!+#REF!+#REF!</f>
        <v>#REF!</v>
      </c>
      <c r="I103" s="83">
        <v>0</v>
      </c>
      <c r="J103" s="83">
        <v>0</v>
      </c>
      <c r="K103" s="83">
        <v>0</v>
      </c>
    </row>
    <row r="104" spans="1:11" ht="12" customHeight="1">
      <c r="A104" s="63" t="s">
        <v>76</v>
      </c>
      <c r="B104" s="112" t="s">
        <v>307</v>
      </c>
      <c r="C104" s="113" t="s">
        <v>29</v>
      </c>
      <c r="D104" s="70" t="e">
        <f>#REF!+#REF!+#REF!</f>
        <v>#REF!</v>
      </c>
      <c r="E104" s="70" t="e">
        <f>#REF!+#REF!+#REF!</f>
        <v>#REF!</v>
      </c>
      <c r="F104" s="70" t="e">
        <f>#REF!+#REF!+#REF!</f>
        <v>#REF!</v>
      </c>
      <c r="G104" s="70" t="e">
        <f>#REF!+#REF!+#REF!</f>
        <v>#REF!</v>
      </c>
      <c r="H104" s="70" t="e">
        <f>#REF!+#REF!+#REF!</f>
        <v>#REF!</v>
      </c>
      <c r="I104" s="74">
        <v>0</v>
      </c>
      <c r="J104" s="74">
        <v>0</v>
      </c>
      <c r="K104" s="74">
        <v>0</v>
      </c>
    </row>
    <row r="105" spans="1:11" ht="12" customHeight="1">
      <c r="A105" s="63" t="s">
        <v>79</v>
      </c>
      <c r="B105" s="112" t="s">
        <v>307</v>
      </c>
      <c r="C105" s="113" t="s">
        <v>308</v>
      </c>
      <c r="D105" s="114" t="e">
        <f>#REF!+#REF!+#REF!</f>
        <v>#REF!</v>
      </c>
      <c r="E105" s="114" t="e">
        <f>#REF!+#REF!+#REF!</f>
        <v>#REF!</v>
      </c>
      <c r="F105" s="114" t="e">
        <f>#REF!+#REF!+#REF!</f>
        <v>#REF!</v>
      </c>
      <c r="G105" s="114" t="e">
        <f>#REF!+#REF!+#REF!</f>
        <v>#REF!</v>
      </c>
      <c r="H105" s="114" t="e">
        <f>#REF!+#REF!+#REF!</f>
        <v>#REF!</v>
      </c>
      <c r="I105" s="140">
        <v>0</v>
      </c>
      <c r="J105" s="140">
        <v>0</v>
      </c>
      <c r="K105" s="140">
        <v>0</v>
      </c>
    </row>
    <row r="106" spans="1:11" ht="12" customHeight="1" thickBot="1">
      <c r="A106" s="63" t="s">
        <v>82</v>
      </c>
      <c r="B106" s="84" t="s">
        <v>309</v>
      </c>
      <c r="C106" s="115" t="s">
        <v>310</v>
      </c>
      <c r="D106" s="114" t="e">
        <f>#REF!+#REF!+#REF!</f>
        <v>#REF!</v>
      </c>
      <c r="E106" s="114" t="e">
        <f>#REF!+#REF!+#REF!</f>
        <v>#REF!</v>
      </c>
      <c r="F106" s="114" t="e">
        <f>#REF!+#REF!+#REF!</f>
        <v>#REF!</v>
      </c>
      <c r="G106" s="114" t="e">
        <f>#REF!+#REF!+#REF!</f>
        <v>#REF!</v>
      </c>
      <c r="H106" s="114" t="e">
        <f>#REF!+#REF!+#REF!</f>
        <v>#REF!</v>
      </c>
      <c r="I106" s="140">
        <v>0</v>
      </c>
      <c r="J106" s="140">
        <v>0</v>
      </c>
      <c r="K106" s="140">
        <v>0</v>
      </c>
    </row>
    <row r="107" spans="1:11" ht="12" customHeight="1" thickBot="1">
      <c r="A107" s="58" t="s">
        <v>3</v>
      </c>
      <c r="B107" s="59" t="s">
        <v>311</v>
      </c>
      <c r="C107" s="116" t="s">
        <v>312</v>
      </c>
      <c r="D107" s="61" t="e">
        <f aca="true" t="shared" si="17" ref="D107:K107">+D108+D110+D109</f>
        <v>#REF!</v>
      </c>
      <c r="E107" s="61" t="e">
        <f t="shared" si="17"/>
        <v>#REF!</v>
      </c>
      <c r="F107" s="61" t="e">
        <f t="shared" si="17"/>
        <v>#REF!</v>
      </c>
      <c r="G107" s="61" t="e">
        <f t="shared" si="17"/>
        <v>#REF!</v>
      </c>
      <c r="H107" s="61" t="e">
        <f t="shared" si="17"/>
        <v>#REF!</v>
      </c>
      <c r="I107" s="131">
        <f t="shared" si="17"/>
        <v>0</v>
      </c>
      <c r="J107" s="131">
        <f t="shared" si="17"/>
        <v>0</v>
      </c>
      <c r="K107" s="131">
        <f t="shared" si="17"/>
        <v>0</v>
      </c>
    </row>
    <row r="108" spans="1:11" ht="12" customHeight="1">
      <c r="A108" s="63" t="s">
        <v>87</v>
      </c>
      <c r="B108" s="64" t="s">
        <v>311</v>
      </c>
      <c r="C108" s="117" t="s">
        <v>313</v>
      </c>
      <c r="D108" s="66" t="e">
        <f>#REF!+#REF!+#REF!</f>
        <v>#REF!</v>
      </c>
      <c r="E108" s="66" t="e">
        <f>#REF!+#REF!+#REF!</f>
        <v>#REF!</v>
      </c>
      <c r="F108" s="66" t="e">
        <f>#REF!+#REF!+#REF!</f>
        <v>#REF!</v>
      </c>
      <c r="G108" s="66" t="e">
        <f>#REF!+#REF!+#REF!</f>
        <v>#REF!</v>
      </c>
      <c r="H108" s="66" t="e">
        <f>#REF!+#REF!+#REF!</f>
        <v>#REF!</v>
      </c>
      <c r="I108" s="83">
        <v>0</v>
      </c>
      <c r="J108" s="83">
        <v>0</v>
      </c>
      <c r="K108" s="83">
        <v>0</v>
      </c>
    </row>
    <row r="109" spans="1:11" ht="12" customHeight="1">
      <c r="A109" s="118"/>
      <c r="B109" s="84" t="s">
        <v>311</v>
      </c>
      <c r="C109" s="119" t="s">
        <v>314</v>
      </c>
      <c r="D109" s="107" t="e">
        <f>#REF!+#REF!+#REF!</f>
        <v>#REF!</v>
      </c>
      <c r="E109" s="107" t="e">
        <f>#REF!+#REF!+#REF!</f>
        <v>#REF!</v>
      </c>
      <c r="F109" s="107" t="e">
        <f>#REF!+#REF!+#REF!</f>
        <v>#REF!</v>
      </c>
      <c r="G109" s="107" t="e">
        <f>#REF!+#REF!+#REF!</f>
        <v>#REF!</v>
      </c>
      <c r="H109" s="107" t="e">
        <f>#REF!+#REF!+#REF!</f>
        <v>#REF!</v>
      </c>
      <c r="I109" s="80">
        <v>0</v>
      </c>
      <c r="J109" s="80">
        <v>0</v>
      </c>
      <c r="K109" s="80">
        <v>0</v>
      </c>
    </row>
    <row r="110" spans="1:11" ht="12" customHeight="1" thickBot="1">
      <c r="A110" s="71" t="s">
        <v>90</v>
      </c>
      <c r="B110" s="72" t="s">
        <v>311</v>
      </c>
      <c r="C110" s="113" t="s">
        <v>315</v>
      </c>
      <c r="D110" s="107" t="e">
        <f>#REF!+#REF!+#REF!</f>
        <v>#REF!</v>
      </c>
      <c r="E110" s="107" t="e">
        <f>#REF!+#REF!+#REF!</f>
        <v>#REF!</v>
      </c>
      <c r="F110" s="107" t="e">
        <f>#REF!+#REF!+#REF!</f>
        <v>#REF!</v>
      </c>
      <c r="G110" s="107" t="e">
        <f>#REF!+#REF!+#REF!</f>
        <v>#REF!</v>
      </c>
      <c r="H110" s="107" t="e">
        <f>#REF!+#REF!+#REF!</f>
        <v>#REF!</v>
      </c>
      <c r="I110" s="80">
        <v>0</v>
      </c>
      <c r="J110" s="80">
        <v>0</v>
      </c>
      <c r="K110" s="80">
        <v>0</v>
      </c>
    </row>
    <row r="111" spans="1:11" ht="12" customHeight="1" thickBot="1">
      <c r="A111" s="58" t="s">
        <v>4</v>
      </c>
      <c r="B111" s="59"/>
      <c r="C111" s="116" t="s">
        <v>316</v>
      </c>
      <c r="D111" s="61" t="e">
        <f aca="true" t="shared" si="18" ref="D111:K111">+D95+D101+D107</f>
        <v>#REF!</v>
      </c>
      <c r="E111" s="61" t="e">
        <f t="shared" si="18"/>
        <v>#REF!</v>
      </c>
      <c r="F111" s="61" t="e">
        <f t="shared" si="18"/>
        <v>#REF!</v>
      </c>
      <c r="G111" s="61" t="e">
        <f t="shared" si="18"/>
        <v>#REF!</v>
      </c>
      <c r="H111" s="61" t="e">
        <f t="shared" si="18"/>
        <v>#REF!</v>
      </c>
      <c r="I111" s="131">
        <f t="shared" si="18"/>
        <v>13090000</v>
      </c>
      <c r="J111" s="131">
        <f t="shared" si="18"/>
        <v>7397770</v>
      </c>
      <c r="K111" s="131">
        <f t="shared" si="18"/>
        <v>5642638</v>
      </c>
    </row>
    <row r="112" spans="1:11" ht="12" customHeight="1" thickBot="1">
      <c r="A112" s="58" t="s">
        <v>5</v>
      </c>
      <c r="B112" s="59"/>
      <c r="C112" s="116" t="s">
        <v>317</v>
      </c>
      <c r="D112" s="61" t="e">
        <f aca="true" t="shared" si="19" ref="D112:K112">+D113+D114+D115</f>
        <v>#REF!</v>
      </c>
      <c r="E112" s="61" t="e">
        <f t="shared" si="19"/>
        <v>#REF!</v>
      </c>
      <c r="F112" s="61" t="e">
        <f t="shared" si="19"/>
        <v>#REF!</v>
      </c>
      <c r="G112" s="61" t="e">
        <f t="shared" si="19"/>
        <v>#REF!</v>
      </c>
      <c r="H112" s="61" t="e">
        <f t="shared" si="19"/>
        <v>#REF!</v>
      </c>
      <c r="I112" s="131">
        <f t="shared" si="19"/>
        <v>0</v>
      </c>
      <c r="J112" s="131">
        <f t="shared" si="19"/>
        <v>0</v>
      </c>
      <c r="K112" s="131">
        <f t="shared" si="19"/>
        <v>0</v>
      </c>
    </row>
    <row r="113" spans="1:11" ht="12" customHeight="1">
      <c r="A113" s="63" t="s">
        <v>128</v>
      </c>
      <c r="B113" s="64" t="s">
        <v>318</v>
      </c>
      <c r="C113" s="117" t="s">
        <v>319</v>
      </c>
      <c r="D113" s="114" t="e">
        <f>#REF!+#REF!+#REF!</f>
        <v>#REF!</v>
      </c>
      <c r="E113" s="114" t="e">
        <f>#REF!+#REF!+#REF!</f>
        <v>#REF!</v>
      </c>
      <c r="F113" s="114" t="e">
        <f>#REF!+#REF!+#REF!</f>
        <v>#REF!</v>
      </c>
      <c r="G113" s="114" t="e">
        <f>#REF!+#REF!+#REF!</f>
        <v>#REF!</v>
      </c>
      <c r="H113" s="114" t="e">
        <f>#REF!+#REF!+#REF!</f>
        <v>#REF!</v>
      </c>
      <c r="I113" s="140">
        <v>0</v>
      </c>
      <c r="J113" s="140">
        <v>0</v>
      </c>
      <c r="K113" s="140">
        <v>0</v>
      </c>
    </row>
    <row r="114" spans="1:11" ht="12" customHeight="1">
      <c r="A114" s="63" t="s">
        <v>131</v>
      </c>
      <c r="B114" s="64" t="s">
        <v>320</v>
      </c>
      <c r="C114" s="117" t="s">
        <v>321</v>
      </c>
      <c r="D114" s="114" t="e">
        <f>#REF!+#REF!+#REF!</f>
        <v>#REF!</v>
      </c>
      <c r="E114" s="114" t="e">
        <f>#REF!+#REF!+#REF!</f>
        <v>#REF!</v>
      </c>
      <c r="F114" s="114" t="e">
        <f>#REF!+#REF!+#REF!</f>
        <v>#REF!</v>
      </c>
      <c r="G114" s="114" t="e">
        <f>#REF!+#REF!+#REF!</f>
        <v>#REF!</v>
      </c>
      <c r="H114" s="114" t="e">
        <f>#REF!+#REF!+#REF!</f>
        <v>#REF!</v>
      </c>
      <c r="I114" s="140">
        <v>0</v>
      </c>
      <c r="J114" s="140">
        <v>0</v>
      </c>
      <c r="K114" s="140">
        <v>0</v>
      </c>
    </row>
    <row r="115" spans="1:11" ht="12" customHeight="1" thickBot="1">
      <c r="A115" s="118" t="s">
        <v>134</v>
      </c>
      <c r="B115" s="84" t="s">
        <v>322</v>
      </c>
      <c r="C115" s="120" t="s">
        <v>323</v>
      </c>
      <c r="D115" s="114" t="e">
        <f>#REF!+#REF!+#REF!</f>
        <v>#REF!</v>
      </c>
      <c r="E115" s="114" t="e">
        <f>#REF!+#REF!+#REF!</f>
        <v>#REF!</v>
      </c>
      <c r="F115" s="114" t="e">
        <f>#REF!+#REF!+#REF!</f>
        <v>#REF!</v>
      </c>
      <c r="G115" s="114" t="e">
        <f>#REF!+#REF!+#REF!</f>
        <v>#REF!</v>
      </c>
      <c r="H115" s="114" t="e">
        <f>#REF!+#REF!+#REF!</f>
        <v>#REF!</v>
      </c>
      <c r="I115" s="140">
        <v>0</v>
      </c>
      <c r="J115" s="140">
        <v>0</v>
      </c>
      <c r="K115" s="140">
        <v>0</v>
      </c>
    </row>
    <row r="116" spans="1:11" ht="12" customHeight="1" thickBot="1">
      <c r="A116" s="58" t="s">
        <v>6</v>
      </c>
      <c r="B116" s="59" t="s">
        <v>324</v>
      </c>
      <c r="C116" s="116" t="s">
        <v>325</v>
      </c>
      <c r="D116" s="61" t="e">
        <f aca="true" t="shared" si="20" ref="D116:K116">+D117+D118+D119+D120</f>
        <v>#REF!</v>
      </c>
      <c r="E116" s="61" t="e">
        <f t="shared" si="20"/>
        <v>#REF!</v>
      </c>
      <c r="F116" s="61" t="e">
        <f t="shared" si="20"/>
        <v>#REF!</v>
      </c>
      <c r="G116" s="61" t="e">
        <f t="shared" si="20"/>
        <v>#REF!</v>
      </c>
      <c r="H116" s="61" t="e">
        <f t="shared" si="20"/>
        <v>#REF!</v>
      </c>
      <c r="I116" s="131">
        <f t="shared" si="20"/>
        <v>0</v>
      </c>
      <c r="J116" s="131">
        <f t="shared" si="20"/>
        <v>0</v>
      </c>
      <c r="K116" s="131">
        <f t="shared" si="20"/>
        <v>0</v>
      </c>
    </row>
    <row r="117" spans="1:11" ht="12" customHeight="1">
      <c r="A117" s="63" t="s">
        <v>160</v>
      </c>
      <c r="B117" s="64" t="s">
        <v>326</v>
      </c>
      <c r="C117" s="117" t="s">
        <v>327</v>
      </c>
      <c r="D117" s="114" t="e">
        <f>#REF!+#REF!+#REF!</f>
        <v>#REF!</v>
      </c>
      <c r="E117" s="114" t="e">
        <f>#REF!+#REF!+#REF!</f>
        <v>#REF!</v>
      </c>
      <c r="F117" s="114" t="e">
        <f>#REF!+#REF!+#REF!</f>
        <v>#REF!</v>
      </c>
      <c r="G117" s="114" t="e">
        <f>#REF!+#REF!+#REF!</f>
        <v>#REF!</v>
      </c>
      <c r="H117" s="114" t="e">
        <f>#REF!+#REF!+#REF!</f>
        <v>#REF!</v>
      </c>
      <c r="I117" s="140">
        <v>0</v>
      </c>
      <c r="J117" s="140">
        <v>0</v>
      </c>
      <c r="K117" s="140">
        <v>0</v>
      </c>
    </row>
    <row r="118" spans="1:11" ht="12" customHeight="1">
      <c r="A118" s="63" t="s">
        <v>163</v>
      </c>
      <c r="B118" s="64" t="s">
        <v>328</v>
      </c>
      <c r="C118" s="117" t="s">
        <v>329</v>
      </c>
      <c r="D118" s="114" t="e">
        <f>#REF!+#REF!+#REF!</f>
        <v>#REF!</v>
      </c>
      <c r="E118" s="114" t="e">
        <f>#REF!+#REF!+#REF!</f>
        <v>#REF!</v>
      </c>
      <c r="F118" s="114" t="e">
        <f>#REF!+#REF!+#REF!</f>
        <v>#REF!</v>
      </c>
      <c r="G118" s="114" t="e">
        <f>#REF!+#REF!+#REF!</f>
        <v>#REF!</v>
      </c>
      <c r="H118" s="114" t="e">
        <f>#REF!+#REF!+#REF!</f>
        <v>#REF!</v>
      </c>
      <c r="I118" s="140">
        <v>0</v>
      </c>
      <c r="J118" s="140">
        <v>0</v>
      </c>
      <c r="K118" s="140">
        <v>0</v>
      </c>
    </row>
    <row r="119" spans="1:11" ht="12" customHeight="1">
      <c r="A119" s="63" t="s">
        <v>166</v>
      </c>
      <c r="B119" s="64" t="s">
        <v>330</v>
      </c>
      <c r="C119" s="117" t="s">
        <v>331</v>
      </c>
      <c r="D119" s="114" t="e">
        <f>#REF!+#REF!+#REF!</f>
        <v>#REF!</v>
      </c>
      <c r="E119" s="114" t="e">
        <f>#REF!+#REF!+#REF!</f>
        <v>#REF!</v>
      </c>
      <c r="F119" s="114" t="e">
        <f>#REF!+#REF!+#REF!</f>
        <v>#REF!</v>
      </c>
      <c r="G119" s="114" t="e">
        <f>#REF!+#REF!+#REF!</f>
        <v>#REF!</v>
      </c>
      <c r="H119" s="114" t="e">
        <f>#REF!+#REF!+#REF!</f>
        <v>#REF!</v>
      </c>
      <c r="I119" s="140">
        <v>0</v>
      </c>
      <c r="J119" s="140">
        <v>0</v>
      </c>
      <c r="K119" s="140">
        <v>0</v>
      </c>
    </row>
    <row r="120" spans="1:11" ht="12" customHeight="1" thickBot="1">
      <c r="A120" s="118" t="s">
        <v>169</v>
      </c>
      <c r="B120" s="84" t="s">
        <v>332</v>
      </c>
      <c r="C120" s="120" t="s">
        <v>333</v>
      </c>
      <c r="D120" s="114" t="e">
        <f>#REF!+#REF!+#REF!</f>
        <v>#REF!</v>
      </c>
      <c r="E120" s="114" t="e">
        <f>#REF!+#REF!+#REF!</f>
        <v>#REF!</v>
      </c>
      <c r="F120" s="114" t="e">
        <f>#REF!+#REF!+#REF!</f>
        <v>#REF!</v>
      </c>
      <c r="G120" s="114" t="e">
        <f>#REF!+#REF!+#REF!</f>
        <v>#REF!</v>
      </c>
      <c r="H120" s="114" t="e">
        <f>#REF!+#REF!+#REF!</f>
        <v>#REF!</v>
      </c>
      <c r="I120" s="140">
        <v>0</v>
      </c>
      <c r="J120" s="140">
        <v>0</v>
      </c>
      <c r="K120" s="140">
        <v>0</v>
      </c>
    </row>
    <row r="121" spans="1:11" ht="12" customHeight="1" thickBot="1">
      <c r="A121" s="58" t="s">
        <v>7</v>
      </c>
      <c r="B121" s="59"/>
      <c r="C121" s="116" t="s">
        <v>334</v>
      </c>
      <c r="D121" s="76" t="e">
        <f>+D122+D123+D125+D126</f>
        <v>#REF!</v>
      </c>
      <c r="E121" s="76" t="e">
        <f>+E122+E123+E125+E126</f>
        <v>#REF!</v>
      </c>
      <c r="F121" s="76" t="e">
        <f>+F122+F123+F125+F126</f>
        <v>#REF!</v>
      </c>
      <c r="G121" s="76" t="e">
        <f>+G122+G123+G125+G126</f>
        <v>#REF!</v>
      </c>
      <c r="H121" s="76" t="e">
        <f>+H122+H123+H125+H126</f>
        <v>#REF!</v>
      </c>
      <c r="I121" s="132">
        <f>+I122+I123+I125+I126+I124</f>
        <v>0</v>
      </c>
      <c r="J121" s="132">
        <f>+J122+J123+J125+J126+J124</f>
        <v>0</v>
      </c>
      <c r="K121" s="132">
        <f>+K122+K123+K125+K126+K124</f>
        <v>0</v>
      </c>
    </row>
    <row r="122" spans="1:11" ht="12" customHeight="1">
      <c r="A122" s="63" t="s">
        <v>335</v>
      </c>
      <c r="B122" s="64" t="s">
        <v>336</v>
      </c>
      <c r="C122" s="117" t="s">
        <v>337</v>
      </c>
      <c r="D122" s="114" t="e">
        <f>#REF!+#REF!+#REF!</f>
        <v>#REF!</v>
      </c>
      <c r="E122" s="114" t="e">
        <f>#REF!+#REF!+#REF!</f>
        <v>#REF!</v>
      </c>
      <c r="F122" s="114" t="e">
        <f>#REF!+#REF!+#REF!</f>
        <v>#REF!</v>
      </c>
      <c r="G122" s="114" t="e">
        <f>#REF!+#REF!+#REF!</f>
        <v>#REF!</v>
      </c>
      <c r="H122" s="114" t="e">
        <f>#REF!+#REF!+#REF!</f>
        <v>#REF!</v>
      </c>
      <c r="I122" s="140">
        <v>0</v>
      </c>
      <c r="J122" s="140">
        <v>0</v>
      </c>
      <c r="K122" s="140">
        <v>0</v>
      </c>
    </row>
    <row r="123" spans="1:11" ht="12" customHeight="1">
      <c r="A123" s="63" t="s">
        <v>338</v>
      </c>
      <c r="B123" s="64" t="s">
        <v>339</v>
      </c>
      <c r="C123" s="117" t="s">
        <v>340</v>
      </c>
      <c r="D123" s="114" t="e">
        <f>#REF!+#REF!+#REF!</f>
        <v>#REF!</v>
      </c>
      <c r="E123" s="114" t="e">
        <f>#REF!+#REF!+#REF!</f>
        <v>#REF!</v>
      </c>
      <c r="F123" s="114" t="e">
        <f>#REF!+#REF!+#REF!</f>
        <v>#REF!</v>
      </c>
      <c r="G123" s="114" t="e">
        <f>#REF!+#REF!+#REF!</f>
        <v>#REF!</v>
      </c>
      <c r="H123" s="114" t="e">
        <f>#REF!+#REF!+#REF!</f>
        <v>#REF!</v>
      </c>
      <c r="I123" s="140">
        <v>0</v>
      </c>
      <c r="J123" s="140">
        <v>0</v>
      </c>
      <c r="K123" s="140">
        <v>0</v>
      </c>
    </row>
    <row r="124" spans="1:11" ht="12" customHeight="1">
      <c r="A124" s="63" t="s">
        <v>341</v>
      </c>
      <c r="B124" s="64" t="s">
        <v>342</v>
      </c>
      <c r="C124" s="117" t="s">
        <v>343</v>
      </c>
      <c r="D124" s="114" t="e">
        <f>#REF!+#REF!+#REF!</f>
        <v>#REF!</v>
      </c>
      <c r="E124" s="114" t="e">
        <f>#REF!+#REF!+#REF!</f>
        <v>#REF!</v>
      </c>
      <c r="F124" s="114" t="e">
        <f>#REF!+#REF!+#REF!</f>
        <v>#REF!</v>
      </c>
      <c r="G124" s="114" t="e">
        <f>#REF!+#REF!+#REF!</f>
        <v>#REF!</v>
      </c>
      <c r="H124" s="114" t="e">
        <f>#REF!+#REF!+#REF!</f>
        <v>#REF!</v>
      </c>
      <c r="I124" s="140">
        <v>0</v>
      </c>
      <c r="J124" s="140">
        <v>0</v>
      </c>
      <c r="K124" s="140">
        <v>0</v>
      </c>
    </row>
    <row r="125" spans="1:11" ht="12" customHeight="1">
      <c r="A125" s="63" t="s">
        <v>344</v>
      </c>
      <c r="B125" s="64" t="s">
        <v>345</v>
      </c>
      <c r="C125" s="117" t="s">
        <v>346</v>
      </c>
      <c r="D125" s="114" t="e">
        <f>#REF!+#REF!+#REF!</f>
        <v>#REF!</v>
      </c>
      <c r="E125" s="114" t="e">
        <f>#REF!+#REF!+#REF!</f>
        <v>#REF!</v>
      </c>
      <c r="F125" s="114" t="e">
        <f>#REF!+#REF!+#REF!</f>
        <v>#REF!</v>
      </c>
      <c r="G125" s="114" t="e">
        <f>#REF!+#REF!+#REF!</f>
        <v>#REF!</v>
      </c>
      <c r="H125" s="114" t="e">
        <f>#REF!+#REF!+#REF!</f>
        <v>#REF!</v>
      </c>
      <c r="I125" s="140">
        <v>0</v>
      </c>
      <c r="J125" s="140">
        <v>0</v>
      </c>
      <c r="K125" s="140">
        <v>0</v>
      </c>
    </row>
    <row r="126" spans="1:11" ht="12" customHeight="1" thickBot="1">
      <c r="A126" s="118" t="s">
        <v>347</v>
      </c>
      <c r="B126" s="84" t="s">
        <v>348</v>
      </c>
      <c r="C126" s="120" t="s">
        <v>349</v>
      </c>
      <c r="D126" s="114" t="e">
        <f>#REF!+#REF!+#REF!</f>
        <v>#REF!</v>
      </c>
      <c r="E126" s="114" t="e">
        <f>#REF!+#REF!+#REF!</f>
        <v>#REF!</v>
      </c>
      <c r="F126" s="114" t="e">
        <f>#REF!+#REF!+#REF!</f>
        <v>#REF!</v>
      </c>
      <c r="G126" s="114" t="e">
        <f>#REF!+#REF!+#REF!</f>
        <v>#REF!</v>
      </c>
      <c r="H126" s="114" t="e">
        <f>#REF!+#REF!+#REF!</f>
        <v>#REF!</v>
      </c>
      <c r="I126" s="140">
        <v>0</v>
      </c>
      <c r="J126" s="140">
        <v>0</v>
      </c>
      <c r="K126" s="140">
        <v>0</v>
      </c>
    </row>
    <row r="127" spans="1:11" ht="12" customHeight="1" thickBot="1">
      <c r="A127" s="58" t="s">
        <v>8</v>
      </c>
      <c r="B127" s="59" t="s">
        <v>350</v>
      </c>
      <c r="C127" s="116" t="s">
        <v>351</v>
      </c>
      <c r="D127" s="121" t="e">
        <f>+D128+D129+D130+D131</f>
        <v>#REF!</v>
      </c>
      <c r="E127" s="121" t="e">
        <f>+E128+E129+E130+E131</f>
        <v>#REF!</v>
      </c>
      <c r="F127" s="121" t="e">
        <f>+F128+F129+F130+F131</f>
        <v>#REF!</v>
      </c>
      <c r="G127" s="121" t="e">
        <f>+G128+G129+G130+G131</f>
        <v>#REF!</v>
      </c>
      <c r="H127" s="121" t="e">
        <f>+H128+H129+H130+H131</f>
        <v>#REF!</v>
      </c>
      <c r="I127" s="141">
        <v>0</v>
      </c>
      <c r="J127" s="141">
        <v>0</v>
      </c>
      <c r="K127" s="141">
        <v>0</v>
      </c>
    </row>
    <row r="128" spans="1:11" ht="12" customHeight="1">
      <c r="A128" s="63" t="s">
        <v>352</v>
      </c>
      <c r="B128" s="64" t="s">
        <v>353</v>
      </c>
      <c r="C128" s="117" t="s">
        <v>354</v>
      </c>
      <c r="D128" s="114" t="e">
        <f>#REF!+#REF!+#REF!</f>
        <v>#REF!</v>
      </c>
      <c r="E128" s="114" t="e">
        <f>#REF!+#REF!+#REF!</f>
        <v>#REF!</v>
      </c>
      <c r="F128" s="114" t="e">
        <f>#REF!+#REF!+#REF!</f>
        <v>#REF!</v>
      </c>
      <c r="G128" s="114" t="e">
        <f>#REF!+#REF!+#REF!</f>
        <v>#REF!</v>
      </c>
      <c r="H128" s="114" t="e">
        <f>#REF!+#REF!+#REF!</f>
        <v>#REF!</v>
      </c>
      <c r="I128" s="140">
        <v>0</v>
      </c>
      <c r="J128" s="140">
        <v>0</v>
      </c>
      <c r="K128" s="140">
        <v>0</v>
      </c>
    </row>
    <row r="129" spans="1:11" ht="12" customHeight="1">
      <c r="A129" s="63" t="s">
        <v>355</v>
      </c>
      <c r="B129" s="64" t="s">
        <v>356</v>
      </c>
      <c r="C129" s="117" t="s">
        <v>357</v>
      </c>
      <c r="D129" s="114" t="e">
        <f>#REF!+#REF!+#REF!</f>
        <v>#REF!</v>
      </c>
      <c r="E129" s="114" t="e">
        <f>#REF!+#REF!+#REF!</f>
        <v>#REF!</v>
      </c>
      <c r="F129" s="114" t="e">
        <f>#REF!+#REF!+#REF!</f>
        <v>#REF!</v>
      </c>
      <c r="G129" s="114" t="e">
        <f>#REF!+#REF!+#REF!</f>
        <v>#REF!</v>
      </c>
      <c r="H129" s="114" t="e">
        <f>#REF!+#REF!+#REF!</f>
        <v>#REF!</v>
      </c>
      <c r="I129" s="140">
        <v>0</v>
      </c>
      <c r="J129" s="140">
        <v>0</v>
      </c>
      <c r="K129" s="140">
        <v>0</v>
      </c>
    </row>
    <row r="130" spans="1:11" ht="12" customHeight="1">
      <c r="A130" s="63" t="s">
        <v>358</v>
      </c>
      <c r="B130" s="64" t="s">
        <v>359</v>
      </c>
      <c r="C130" s="117" t="s">
        <v>360</v>
      </c>
      <c r="D130" s="114" t="e">
        <f>#REF!+#REF!+#REF!</f>
        <v>#REF!</v>
      </c>
      <c r="E130" s="114" t="e">
        <f>#REF!+#REF!+#REF!</f>
        <v>#REF!</v>
      </c>
      <c r="F130" s="114" t="e">
        <f>#REF!+#REF!+#REF!</f>
        <v>#REF!</v>
      </c>
      <c r="G130" s="114" t="e">
        <f>#REF!+#REF!+#REF!</f>
        <v>#REF!</v>
      </c>
      <c r="H130" s="114" t="e">
        <f>#REF!+#REF!+#REF!</f>
        <v>#REF!</v>
      </c>
      <c r="I130" s="140">
        <v>0</v>
      </c>
      <c r="J130" s="140">
        <v>0</v>
      </c>
      <c r="K130" s="140">
        <v>0</v>
      </c>
    </row>
    <row r="131" spans="1:11" ht="12" customHeight="1" thickBot="1">
      <c r="A131" s="63" t="s">
        <v>361</v>
      </c>
      <c r="B131" s="64" t="s">
        <v>362</v>
      </c>
      <c r="C131" s="117" t="s">
        <v>363</v>
      </c>
      <c r="D131" s="114" t="e">
        <f>#REF!+#REF!+#REF!</f>
        <v>#REF!</v>
      </c>
      <c r="E131" s="114" t="e">
        <f>#REF!+#REF!+#REF!</f>
        <v>#REF!</v>
      </c>
      <c r="F131" s="114" t="e">
        <f>#REF!+#REF!+#REF!</f>
        <v>#REF!</v>
      </c>
      <c r="G131" s="114" t="e">
        <f>#REF!+#REF!+#REF!</f>
        <v>#REF!</v>
      </c>
      <c r="H131" s="114" t="e">
        <f>#REF!+#REF!+#REF!</f>
        <v>#REF!</v>
      </c>
      <c r="I131" s="140">
        <v>0</v>
      </c>
      <c r="J131" s="140">
        <v>0</v>
      </c>
      <c r="K131" s="140">
        <v>0</v>
      </c>
    </row>
    <row r="132" spans="1:13" ht="15" customHeight="1" thickBot="1">
      <c r="A132" s="58" t="s">
        <v>210</v>
      </c>
      <c r="B132" s="59"/>
      <c r="C132" s="116" t="s">
        <v>364</v>
      </c>
      <c r="D132" s="122" t="e">
        <f aca="true" t="shared" si="21" ref="D132:K132">+D112+D116+D121+D127</f>
        <v>#REF!</v>
      </c>
      <c r="E132" s="122" t="e">
        <f t="shared" si="21"/>
        <v>#REF!</v>
      </c>
      <c r="F132" s="122" t="e">
        <f t="shared" si="21"/>
        <v>#REF!</v>
      </c>
      <c r="G132" s="122" t="e">
        <f t="shared" si="21"/>
        <v>#REF!</v>
      </c>
      <c r="H132" s="122" t="e">
        <f t="shared" si="21"/>
        <v>#REF!</v>
      </c>
      <c r="I132" s="142">
        <f t="shared" si="21"/>
        <v>0</v>
      </c>
      <c r="J132" s="142">
        <f t="shared" si="21"/>
        <v>0</v>
      </c>
      <c r="K132" s="142">
        <f t="shared" si="21"/>
        <v>0</v>
      </c>
      <c r="L132" s="123"/>
      <c r="M132" s="123"/>
    </row>
    <row r="133" spans="1:11" s="62" customFormat="1" ht="12.75" customHeight="1" thickBot="1">
      <c r="A133" s="124" t="s">
        <v>365</v>
      </c>
      <c r="B133" s="125"/>
      <c r="C133" s="126" t="s">
        <v>366</v>
      </c>
      <c r="D133" s="122" t="e">
        <f aca="true" t="shared" si="22" ref="D133:K133">+D111+D132</f>
        <v>#REF!</v>
      </c>
      <c r="E133" s="122" t="e">
        <f t="shared" si="22"/>
        <v>#REF!</v>
      </c>
      <c r="F133" s="122" t="e">
        <f t="shared" si="22"/>
        <v>#REF!</v>
      </c>
      <c r="G133" s="122" t="e">
        <f t="shared" si="22"/>
        <v>#REF!</v>
      </c>
      <c r="H133" s="122" t="e">
        <f t="shared" si="22"/>
        <v>#REF!</v>
      </c>
      <c r="I133" s="142">
        <f t="shared" si="22"/>
        <v>13090000</v>
      </c>
      <c r="J133" s="142">
        <f t="shared" si="22"/>
        <v>7397770</v>
      </c>
      <c r="K133" s="142">
        <f t="shared" si="22"/>
        <v>5642638</v>
      </c>
    </row>
    <row r="134" ht="7.5" customHeight="1"/>
    <row r="135" spans="1:10" ht="15.75" customHeight="1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</row>
  </sheetData>
  <sheetProtection/>
  <mergeCells count="6">
    <mergeCell ref="A91:J91"/>
    <mergeCell ref="A92:C92"/>
    <mergeCell ref="A135:J135"/>
    <mergeCell ref="A1:K1"/>
    <mergeCell ref="A2:J2"/>
    <mergeCell ref="A3:C3"/>
  </mergeCells>
  <printOptions horizontalCentered="1"/>
  <pageMargins left="0.34" right="0.34" top="0.91" bottom="0.88" header="0.58" footer="0.62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0.37109375" style="2" customWidth="1"/>
    <col min="2" max="2" width="37.125" style="1" customWidth="1"/>
    <col min="3" max="4" width="17.00390625" style="1" customWidth="1"/>
    <col min="5" max="5" width="18.50390625" style="1" customWidth="1"/>
    <col min="6" max="16384" width="9.375" style="1" customWidth="1"/>
  </cols>
  <sheetData>
    <row r="1" spans="3:6" ht="12.75">
      <c r="C1" s="5"/>
      <c r="E1" s="206" t="s">
        <v>12</v>
      </c>
      <c r="F1" s="205"/>
    </row>
    <row r="2" ht="12.75">
      <c r="C2" s="5"/>
    </row>
    <row r="3" ht="12.75">
      <c r="C3" s="5"/>
    </row>
    <row r="5" spans="1:10" ht="18.75">
      <c r="A5" s="204" t="s">
        <v>403</v>
      </c>
      <c r="B5" s="205"/>
      <c r="C5" s="205"/>
      <c r="D5" s="205"/>
      <c r="E5" s="205"/>
      <c r="F5" s="3"/>
      <c r="G5" s="3"/>
      <c r="H5" s="3"/>
      <c r="I5" s="3"/>
      <c r="J5" s="3"/>
    </row>
    <row r="6" spans="1:10" ht="12.7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4"/>
      <c r="B7" s="3"/>
      <c r="C7" s="3"/>
      <c r="D7" s="3"/>
      <c r="E7" s="3"/>
      <c r="F7" s="3"/>
      <c r="G7" s="3"/>
      <c r="H7" s="3"/>
      <c r="I7" s="3"/>
      <c r="J7" s="3"/>
    </row>
    <row r="8" spans="1:10" ht="18.75">
      <c r="A8" s="204" t="s">
        <v>520</v>
      </c>
      <c r="B8" s="205"/>
      <c r="C8" s="205"/>
      <c r="D8" s="205"/>
      <c r="E8" s="205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4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3.5">
      <c r="A12" s="4"/>
      <c r="B12" s="3"/>
      <c r="C12" s="6"/>
      <c r="D12" s="3"/>
      <c r="E12" s="43" t="s">
        <v>388</v>
      </c>
      <c r="F12" s="3"/>
      <c r="G12" s="3"/>
      <c r="H12" s="3"/>
      <c r="I12" s="3"/>
      <c r="J12" s="3"/>
    </row>
    <row r="13" spans="1:10" ht="49.5" customHeight="1">
      <c r="A13" s="4"/>
      <c r="B13" s="8" t="s">
        <v>10</v>
      </c>
      <c r="C13" s="30" t="s">
        <v>521</v>
      </c>
      <c r="D13" s="30" t="s">
        <v>522</v>
      </c>
      <c r="E13" s="30" t="s">
        <v>523</v>
      </c>
      <c r="F13" s="3"/>
      <c r="G13" s="3"/>
      <c r="H13" s="3"/>
      <c r="I13" s="3"/>
      <c r="J13" s="3"/>
    </row>
    <row r="14" spans="1:10" ht="12.75">
      <c r="A14" s="4"/>
      <c r="B14" s="7" t="s">
        <v>13</v>
      </c>
      <c r="C14" s="10">
        <v>0</v>
      </c>
      <c r="D14" s="39">
        <v>0</v>
      </c>
      <c r="E14" s="10">
        <v>0</v>
      </c>
      <c r="F14" s="3"/>
      <c r="G14" s="3"/>
      <c r="H14" s="3"/>
      <c r="I14" s="3"/>
      <c r="J14" s="3"/>
    </row>
    <row r="15" spans="1:10" ht="12.75">
      <c r="A15" s="4"/>
      <c r="B15" s="7" t="s">
        <v>14</v>
      </c>
      <c r="C15" s="10">
        <v>0</v>
      </c>
      <c r="D15" s="39">
        <v>0</v>
      </c>
      <c r="E15" s="10">
        <v>0</v>
      </c>
      <c r="F15" s="3"/>
      <c r="G15" s="3"/>
      <c r="H15" s="3"/>
      <c r="I15" s="3"/>
      <c r="J15" s="3"/>
    </row>
    <row r="16" spans="1:10" ht="12.75">
      <c r="A16" s="4"/>
      <c r="B16" s="9" t="s">
        <v>15</v>
      </c>
      <c r="C16" s="11">
        <f>SUM(C14:C15)</f>
        <v>0</v>
      </c>
      <c r="D16" s="11">
        <f>SUM(D14:D15)</f>
        <v>0</v>
      </c>
      <c r="E16" s="11">
        <f>SUM(E14:E15)</f>
        <v>0</v>
      </c>
      <c r="F16" s="3"/>
      <c r="G16" s="3"/>
      <c r="H16" s="3"/>
      <c r="I16" s="3"/>
      <c r="J16" s="3"/>
    </row>
    <row r="17" spans="1:10" ht="12.75">
      <c r="A17" s="4"/>
      <c r="B17" s="7" t="s">
        <v>16</v>
      </c>
      <c r="C17" s="10">
        <v>1500000</v>
      </c>
      <c r="D17" s="39">
        <v>1500000</v>
      </c>
      <c r="E17" s="10">
        <v>1361195</v>
      </c>
      <c r="F17" s="3"/>
      <c r="G17" s="3"/>
      <c r="H17" s="3"/>
      <c r="I17" s="3"/>
      <c r="J17" s="3"/>
    </row>
    <row r="18" spans="1:10" ht="12.75">
      <c r="A18" s="4"/>
      <c r="B18" s="7" t="s">
        <v>36</v>
      </c>
      <c r="C18" s="143">
        <v>100000</v>
      </c>
      <c r="D18" s="39">
        <v>100000</v>
      </c>
      <c r="E18" s="10">
        <v>3165</v>
      </c>
      <c r="F18" s="3"/>
      <c r="G18" s="3"/>
      <c r="H18" s="3"/>
      <c r="I18" s="3"/>
      <c r="J18" s="3"/>
    </row>
    <row r="19" spans="1:10" ht="12.75">
      <c r="A19" s="4"/>
      <c r="B19" s="9" t="s">
        <v>17</v>
      </c>
      <c r="C19" s="11">
        <f>SUM(C16:C18)</f>
        <v>1600000</v>
      </c>
      <c r="D19" s="11">
        <f>SUM(D16:D18)</f>
        <v>1600000</v>
      </c>
      <c r="E19" s="11">
        <f>SUM(E16:E18)</f>
        <v>1364360</v>
      </c>
      <c r="F19" s="3"/>
      <c r="G19" s="3"/>
      <c r="H19" s="3"/>
      <c r="I19" s="3"/>
      <c r="J19" s="3"/>
    </row>
    <row r="20" spans="1:10" ht="12.75">
      <c r="A20" s="4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4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4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4"/>
      <c r="B24" s="3"/>
      <c r="C24" s="3"/>
      <c r="D24" s="3"/>
      <c r="E24" s="3"/>
      <c r="F24" s="3"/>
      <c r="G24" s="3"/>
      <c r="H24" s="3"/>
      <c r="I24" s="3"/>
      <c r="J24" s="3"/>
    </row>
  </sheetData>
  <sheetProtection/>
  <mergeCells count="3">
    <mergeCell ref="A8:E8"/>
    <mergeCell ref="A5:E5"/>
    <mergeCell ref="E1:F1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.625" style="2" customWidth="1"/>
    <col min="2" max="2" width="43.50390625" style="1" bestFit="1" customWidth="1"/>
    <col min="3" max="3" width="17.00390625" style="1" customWidth="1"/>
    <col min="4" max="4" width="17.125" style="1" customWidth="1"/>
    <col min="5" max="5" width="20.00390625" style="1" customWidth="1"/>
    <col min="6" max="16384" width="9.375" style="1" customWidth="1"/>
  </cols>
  <sheetData>
    <row r="1" ht="12.75">
      <c r="C1" s="5"/>
    </row>
    <row r="2" spans="3:5" ht="12.75">
      <c r="C2" s="5"/>
      <c r="E2" s="5" t="s">
        <v>20</v>
      </c>
    </row>
    <row r="3" ht="12.75">
      <c r="C3" s="5"/>
    </row>
    <row r="4" ht="12.75">
      <c r="C4" s="19"/>
    </row>
    <row r="5" ht="12.75">
      <c r="C5" s="5"/>
    </row>
    <row r="7" spans="1:10" ht="18.75">
      <c r="A7" s="204" t="s">
        <v>403</v>
      </c>
      <c r="B7" s="205"/>
      <c r="C7" s="205"/>
      <c r="D7" s="205"/>
      <c r="E7" s="205"/>
      <c r="F7" s="3"/>
      <c r="G7" s="3"/>
      <c r="H7" s="3"/>
      <c r="I7" s="3"/>
      <c r="J7" s="3"/>
    </row>
    <row r="8" spans="1:10" ht="12.75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204" t="s">
        <v>524</v>
      </c>
      <c r="B10" s="205"/>
      <c r="C10" s="205"/>
      <c r="D10" s="205"/>
      <c r="E10" s="205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3.5">
      <c r="A14" s="4"/>
      <c r="B14" s="3"/>
      <c r="C14" s="6"/>
      <c r="D14" s="3"/>
      <c r="E14" s="43" t="s">
        <v>388</v>
      </c>
      <c r="F14" s="3"/>
      <c r="G14" s="3"/>
      <c r="H14" s="3"/>
      <c r="I14" s="3"/>
      <c r="J14" s="3"/>
    </row>
    <row r="15" spans="1:10" ht="49.5" customHeight="1">
      <c r="A15" s="12"/>
      <c r="B15" s="8" t="s">
        <v>10</v>
      </c>
      <c r="C15" s="30" t="s">
        <v>525</v>
      </c>
      <c r="D15" s="30" t="s">
        <v>526</v>
      </c>
      <c r="E15" s="30" t="s">
        <v>527</v>
      </c>
      <c r="F15" s="3"/>
      <c r="G15" s="3"/>
      <c r="H15" s="3"/>
      <c r="I15" s="3"/>
      <c r="J15" s="3"/>
    </row>
    <row r="16" spans="1:10" ht="15.75">
      <c r="A16" s="12"/>
      <c r="B16" s="15" t="s">
        <v>18</v>
      </c>
      <c r="C16" s="17">
        <v>4100000</v>
      </c>
      <c r="D16" s="17">
        <v>4100000</v>
      </c>
      <c r="E16" s="17">
        <v>2972639</v>
      </c>
      <c r="F16" s="3"/>
      <c r="G16" s="3"/>
      <c r="H16" s="3"/>
      <c r="I16" s="3"/>
      <c r="J16" s="3"/>
    </row>
    <row r="17" spans="1:10" ht="15.75">
      <c r="A17" s="12"/>
      <c r="B17" s="16" t="s">
        <v>404</v>
      </c>
      <c r="C17" s="144"/>
      <c r="D17" s="144"/>
      <c r="E17" s="17">
        <v>0</v>
      </c>
      <c r="F17" s="3"/>
      <c r="G17" s="3"/>
      <c r="H17" s="3"/>
      <c r="I17" s="3"/>
      <c r="J17" s="3"/>
    </row>
    <row r="18" spans="1:10" ht="15.75">
      <c r="A18" s="12"/>
      <c r="B18" s="16" t="s">
        <v>389</v>
      </c>
      <c r="C18" s="145"/>
      <c r="D18" s="144"/>
      <c r="E18" s="17">
        <v>2972639</v>
      </c>
      <c r="F18" s="3"/>
      <c r="G18" s="3"/>
      <c r="H18" s="3"/>
      <c r="I18" s="3"/>
      <c r="J18" s="3"/>
    </row>
    <row r="19" spans="1:10" ht="15.75">
      <c r="A19" s="12"/>
      <c r="B19" s="16" t="s">
        <v>390</v>
      </c>
      <c r="C19" s="145"/>
      <c r="D19" s="144"/>
      <c r="E19" s="17">
        <v>0</v>
      </c>
      <c r="F19" s="3"/>
      <c r="G19" s="3"/>
      <c r="H19" s="3"/>
      <c r="I19" s="3"/>
      <c r="J19" s="3"/>
    </row>
    <row r="20" spans="1:10" ht="15.75">
      <c r="A20" s="12"/>
      <c r="B20" s="15" t="s">
        <v>19</v>
      </c>
      <c r="C20" s="145"/>
      <c r="D20" s="145"/>
      <c r="E20" s="18">
        <f>SUM(E17:E19)</f>
        <v>2972639</v>
      </c>
      <c r="F20" s="3"/>
      <c r="G20" s="3"/>
      <c r="H20" s="3"/>
      <c r="I20" s="3"/>
      <c r="J20" s="3"/>
    </row>
    <row r="21" spans="1:10" ht="15.75">
      <c r="A21" s="12"/>
      <c r="B21" s="22"/>
      <c r="C21" s="25"/>
      <c r="D21" s="23"/>
      <c r="E21" s="23"/>
      <c r="F21" s="3"/>
      <c r="G21" s="3"/>
      <c r="H21" s="3"/>
      <c r="I21" s="3"/>
      <c r="J21" s="3"/>
    </row>
    <row r="22" spans="1:10" ht="15.75">
      <c r="A22" s="4"/>
      <c r="B22" s="24"/>
      <c r="C22" s="25"/>
      <c r="D22" s="25"/>
      <c r="E22" s="25"/>
      <c r="F22" s="3"/>
      <c r="G22" s="3"/>
      <c r="H22" s="3"/>
      <c r="I22" s="3"/>
      <c r="J22" s="3"/>
    </row>
    <row r="23" spans="1:10" ht="12.75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4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4"/>
      <c r="B26" s="3"/>
      <c r="C26" s="3"/>
      <c r="D26" s="3"/>
      <c r="E26" s="3"/>
      <c r="F26" s="3"/>
      <c r="G26" s="3"/>
      <c r="H26" s="3"/>
      <c r="I26" s="3"/>
      <c r="J26" s="3"/>
    </row>
  </sheetData>
  <sheetProtection/>
  <mergeCells count="2">
    <mergeCell ref="A7:E7"/>
    <mergeCell ref="A10:E10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1.4921875" style="2" customWidth="1"/>
    <col min="2" max="2" width="59.50390625" style="1" bestFit="1" customWidth="1"/>
    <col min="3" max="4" width="16.875" style="1" customWidth="1"/>
    <col min="5" max="5" width="19.375" style="1" customWidth="1"/>
    <col min="6" max="16384" width="9.375" style="1" customWidth="1"/>
  </cols>
  <sheetData>
    <row r="1" ht="12.75">
      <c r="C1" s="5"/>
    </row>
    <row r="2" ht="12.75">
      <c r="C2" s="5"/>
    </row>
    <row r="3" ht="12.75">
      <c r="C3" s="5"/>
    </row>
    <row r="4" spans="3:5" ht="12.75">
      <c r="C4" s="19"/>
      <c r="E4" s="19" t="s">
        <v>21</v>
      </c>
    </row>
    <row r="5" ht="12.75">
      <c r="C5" s="5"/>
    </row>
    <row r="7" spans="1:10" ht="18.75">
      <c r="A7" s="204" t="s">
        <v>403</v>
      </c>
      <c r="B7" s="205"/>
      <c r="C7" s="205"/>
      <c r="D7" s="205"/>
      <c r="E7" s="205"/>
      <c r="F7" s="3"/>
      <c r="G7" s="3"/>
      <c r="H7" s="3"/>
      <c r="I7" s="3"/>
      <c r="J7" s="3"/>
    </row>
    <row r="8" spans="1:10" ht="12.75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204" t="s">
        <v>528</v>
      </c>
      <c r="B10" s="205"/>
      <c r="C10" s="205"/>
      <c r="D10" s="205"/>
      <c r="E10" s="205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4"/>
      <c r="B14" s="14"/>
      <c r="C14" s="35"/>
      <c r="D14" s="3"/>
      <c r="E14" s="35" t="s">
        <v>388</v>
      </c>
      <c r="F14" s="3"/>
      <c r="G14" s="3"/>
      <c r="H14" s="3"/>
      <c r="I14" s="3"/>
      <c r="J14" s="3"/>
    </row>
    <row r="15" spans="1:10" ht="49.5" customHeight="1">
      <c r="A15" s="12"/>
      <c r="B15" s="8" t="s">
        <v>10</v>
      </c>
      <c r="C15" s="30" t="s">
        <v>525</v>
      </c>
      <c r="D15" s="37" t="s">
        <v>529</v>
      </c>
      <c r="E15" s="30" t="s">
        <v>527</v>
      </c>
      <c r="F15" s="3"/>
      <c r="G15" s="3"/>
      <c r="H15" s="3"/>
      <c r="I15" s="3"/>
      <c r="J15" s="3"/>
    </row>
    <row r="16" spans="1:10" ht="49.5" customHeight="1">
      <c r="A16" s="12"/>
      <c r="B16" s="148" t="s">
        <v>39</v>
      </c>
      <c r="C16" s="40">
        <v>0</v>
      </c>
      <c r="D16" s="46">
        <v>8000000</v>
      </c>
      <c r="E16" s="47">
        <v>8000000</v>
      </c>
      <c r="F16" s="3"/>
      <c r="G16" s="3"/>
      <c r="H16" s="3"/>
      <c r="I16" s="3"/>
      <c r="J16" s="3"/>
    </row>
    <row r="17" spans="1:10" ht="39.75" customHeight="1">
      <c r="A17" s="12"/>
      <c r="B17" s="16" t="s">
        <v>530</v>
      </c>
      <c r="C17" s="146"/>
      <c r="D17" s="147"/>
      <c r="E17" s="17">
        <v>8000000</v>
      </c>
      <c r="F17" s="3"/>
      <c r="G17" s="3"/>
      <c r="H17" s="3"/>
      <c r="I17" s="3"/>
      <c r="J17" s="3"/>
    </row>
    <row r="18" spans="1:10" ht="39.75" customHeight="1" hidden="1">
      <c r="A18" s="12"/>
      <c r="B18" s="20"/>
      <c r="C18" s="17"/>
      <c r="D18" s="38"/>
      <c r="E18" s="17"/>
      <c r="F18" s="3"/>
      <c r="G18" s="3"/>
      <c r="H18" s="3"/>
      <c r="I18" s="3"/>
      <c r="J18" s="3"/>
    </row>
    <row r="19" spans="1:10" ht="39.75" customHeight="1">
      <c r="A19" s="12"/>
      <c r="B19" s="36" t="s">
        <v>22</v>
      </c>
      <c r="C19" s="18">
        <v>0</v>
      </c>
      <c r="D19" s="42">
        <f>SUM(D16:D18)</f>
        <v>8000000</v>
      </c>
      <c r="E19" s="18">
        <f>E16</f>
        <v>8000000</v>
      </c>
      <c r="F19" s="3"/>
      <c r="G19" s="3"/>
      <c r="H19" s="3"/>
      <c r="I19" s="3"/>
      <c r="J19" s="3"/>
    </row>
    <row r="20" spans="1:10" ht="15.75">
      <c r="A20" s="12"/>
      <c r="B20" s="22"/>
      <c r="C20" s="23"/>
      <c r="D20" s="3"/>
      <c r="E20" s="3"/>
      <c r="F20" s="3"/>
      <c r="G20" s="3"/>
      <c r="H20" s="3"/>
      <c r="I20" s="3"/>
      <c r="J20" s="3"/>
    </row>
    <row r="21" spans="1:10" ht="15.75">
      <c r="A21" s="12"/>
      <c r="B21" s="24"/>
      <c r="C21" s="25"/>
      <c r="D21" s="3"/>
      <c r="E21" s="3"/>
      <c r="F21" s="3"/>
      <c r="G21" s="3"/>
      <c r="H21" s="3"/>
      <c r="I21" s="3"/>
      <c r="J21" s="3"/>
    </row>
    <row r="22" spans="1:10" ht="15.75">
      <c r="A22" s="12"/>
      <c r="B22" s="22"/>
      <c r="C22" s="23"/>
      <c r="D22" s="3"/>
      <c r="E22" s="3"/>
      <c r="F22" s="3"/>
      <c r="G22" s="3"/>
      <c r="H22" s="3"/>
      <c r="I22" s="3"/>
      <c r="J22" s="3"/>
    </row>
    <row r="23" spans="1:10" ht="15.75">
      <c r="A23" s="4"/>
      <c r="B23" s="24"/>
      <c r="C23" s="25"/>
      <c r="D23" s="3"/>
      <c r="E23" s="3"/>
      <c r="F23" s="3"/>
      <c r="G23" s="3"/>
      <c r="H23" s="3"/>
      <c r="I23" s="3"/>
      <c r="J23" s="3"/>
    </row>
    <row r="24" spans="1:10" ht="12.75">
      <c r="A24" s="4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4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4"/>
      <c r="B27" s="3"/>
      <c r="C27" s="3"/>
      <c r="D27" s="3"/>
      <c r="E27" s="3"/>
      <c r="F27" s="3"/>
      <c r="G27" s="3"/>
      <c r="H27" s="3"/>
      <c r="I27" s="3"/>
      <c r="J27" s="3"/>
    </row>
  </sheetData>
  <sheetProtection/>
  <mergeCells count="2">
    <mergeCell ref="A7:E7"/>
    <mergeCell ref="A10:E10"/>
  </mergeCells>
  <printOptions horizontalCentered="1"/>
  <pageMargins left="0.34" right="0.34" top="0.91" bottom="0.88" header="0.58" footer="0.62"/>
  <pageSetup horizontalDpi="600" verticalDpi="600" orientation="landscape" paperSize="9" scale="10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.12109375" style="2" customWidth="1"/>
    <col min="2" max="2" width="58.375" style="1" bestFit="1" customWidth="1"/>
    <col min="3" max="3" width="17.00390625" style="1" customWidth="1"/>
    <col min="4" max="4" width="17.50390625" style="1" customWidth="1"/>
    <col min="5" max="5" width="16.875" style="1" customWidth="1"/>
    <col min="6" max="16384" width="9.375" style="1" customWidth="1"/>
  </cols>
  <sheetData>
    <row r="1" ht="12.75">
      <c r="C1" s="5"/>
    </row>
    <row r="2" ht="12.75">
      <c r="C2" s="5"/>
    </row>
    <row r="3" ht="12.75">
      <c r="C3" s="5"/>
    </row>
    <row r="4" spans="3:5" ht="12.75">
      <c r="C4" s="19"/>
      <c r="E4" s="19" t="s">
        <v>23</v>
      </c>
    </row>
    <row r="5" ht="12.75">
      <c r="C5" s="5"/>
    </row>
    <row r="7" spans="1:10" ht="18.75">
      <c r="A7" s="204" t="s">
        <v>403</v>
      </c>
      <c r="B7" s="205"/>
      <c r="C7" s="205"/>
      <c r="D7" s="205"/>
      <c r="E7" s="205"/>
      <c r="F7" s="3"/>
      <c r="G7" s="3"/>
      <c r="H7" s="3"/>
      <c r="I7" s="3"/>
      <c r="J7" s="3"/>
    </row>
    <row r="8" spans="1:10" ht="12.75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204" t="s">
        <v>531</v>
      </c>
      <c r="B10" s="205"/>
      <c r="C10" s="205"/>
      <c r="D10" s="205"/>
      <c r="E10" s="205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4"/>
      <c r="B14" s="14"/>
      <c r="C14" s="35"/>
      <c r="D14" s="3"/>
      <c r="E14" s="35" t="s">
        <v>391</v>
      </c>
      <c r="F14" s="3"/>
      <c r="G14" s="3"/>
      <c r="H14" s="3"/>
      <c r="I14" s="3"/>
      <c r="J14" s="3"/>
    </row>
    <row r="15" spans="1:10" ht="49.5" customHeight="1">
      <c r="A15" s="12"/>
      <c r="B15" s="8" t="s">
        <v>10</v>
      </c>
      <c r="C15" s="30" t="s">
        <v>525</v>
      </c>
      <c r="D15" s="30" t="s">
        <v>529</v>
      </c>
      <c r="E15" s="30" t="s">
        <v>527</v>
      </c>
      <c r="F15" s="3"/>
      <c r="G15" s="3"/>
      <c r="H15" s="3"/>
      <c r="I15" s="3"/>
      <c r="J15" s="3"/>
    </row>
    <row r="16" spans="1:10" ht="15.75" hidden="1">
      <c r="A16" s="12"/>
      <c r="B16" s="15"/>
      <c r="C16" s="10"/>
      <c r="D16" s="10"/>
      <c r="E16" s="10"/>
      <c r="F16" s="3"/>
      <c r="G16" s="3"/>
      <c r="H16" s="3"/>
      <c r="I16" s="3"/>
      <c r="J16" s="3"/>
    </row>
    <row r="17" spans="1:10" ht="15.75" hidden="1">
      <c r="A17" s="12"/>
      <c r="B17" s="16"/>
      <c r="C17" s="17"/>
      <c r="D17" s="17"/>
      <c r="E17" s="17"/>
      <c r="F17" s="3"/>
      <c r="G17" s="3"/>
      <c r="H17" s="3"/>
      <c r="I17" s="3"/>
      <c r="J17" s="3"/>
    </row>
    <row r="18" spans="1:10" ht="31.5">
      <c r="A18" s="12"/>
      <c r="B18" s="20" t="s">
        <v>532</v>
      </c>
      <c r="C18" s="17">
        <v>0</v>
      </c>
      <c r="D18" s="17">
        <v>1712090</v>
      </c>
      <c r="E18" s="17">
        <v>1710631</v>
      </c>
      <c r="F18" s="3"/>
      <c r="G18" s="3"/>
      <c r="H18" s="3"/>
      <c r="I18" s="3"/>
      <c r="J18" s="3"/>
    </row>
    <row r="19" spans="1:10" ht="31.5">
      <c r="A19" s="12"/>
      <c r="B19" s="20" t="s">
        <v>533</v>
      </c>
      <c r="C19" s="17">
        <v>0</v>
      </c>
      <c r="D19" s="17">
        <v>42378</v>
      </c>
      <c r="E19" s="17">
        <v>42378</v>
      </c>
      <c r="F19" s="3"/>
      <c r="G19" s="3"/>
      <c r="H19" s="3"/>
      <c r="I19" s="3"/>
      <c r="J19" s="3"/>
    </row>
    <row r="20" spans="1:10" ht="15.75">
      <c r="A20" s="12"/>
      <c r="B20" s="16" t="s">
        <v>534</v>
      </c>
      <c r="C20" s="17">
        <v>0</v>
      </c>
      <c r="D20" s="17">
        <v>450000</v>
      </c>
      <c r="E20" s="17">
        <v>450000</v>
      </c>
      <c r="F20" s="3"/>
      <c r="G20" s="3"/>
      <c r="H20" s="3"/>
      <c r="I20" s="3"/>
      <c r="J20" s="3"/>
    </row>
    <row r="21" spans="1:10" ht="15.75">
      <c r="A21" s="12"/>
      <c r="B21" s="15" t="s">
        <v>25</v>
      </c>
      <c r="C21" s="18">
        <f>SUM(C18:C20)</f>
        <v>0</v>
      </c>
      <c r="D21" s="18">
        <f>SUM(D18:D20)</f>
        <v>2204468</v>
      </c>
      <c r="E21" s="18">
        <f>SUM(E18:E20)</f>
        <v>2203009</v>
      </c>
      <c r="F21" s="3"/>
      <c r="G21" s="3"/>
      <c r="H21" s="3"/>
      <c r="I21" s="3"/>
      <c r="J21" s="3"/>
    </row>
    <row r="22" spans="1:10" ht="15.75" hidden="1">
      <c r="A22" s="12"/>
      <c r="B22" s="32"/>
      <c r="C22" s="21"/>
      <c r="D22" s="21"/>
      <c r="E22" s="21"/>
      <c r="F22" s="3"/>
      <c r="G22" s="3"/>
      <c r="H22" s="3"/>
      <c r="I22" s="3"/>
      <c r="J22" s="3"/>
    </row>
    <row r="23" spans="1:10" ht="15.75">
      <c r="A23" s="4"/>
      <c r="B23" s="24"/>
      <c r="C23" s="25"/>
      <c r="D23" s="25"/>
      <c r="E23" s="25"/>
      <c r="F23" s="3"/>
      <c r="G23" s="3"/>
      <c r="H23" s="3"/>
      <c r="I23" s="3"/>
      <c r="J23" s="3"/>
    </row>
    <row r="24" spans="1:10" ht="12.75">
      <c r="A24" s="4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4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4"/>
      <c r="B27" s="3"/>
      <c r="C27" s="3"/>
      <c r="D27" s="3"/>
      <c r="E27" s="3"/>
      <c r="F27" s="3"/>
      <c r="G27" s="3"/>
      <c r="H27" s="3"/>
      <c r="I27" s="3"/>
      <c r="J27" s="3"/>
    </row>
  </sheetData>
  <sheetProtection/>
  <mergeCells count="2">
    <mergeCell ref="A7:E7"/>
    <mergeCell ref="A10:E10"/>
  </mergeCells>
  <printOptions horizontalCentered="1"/>
  <pageMargins left="0.34" right="0.34" top="0.91" bottom="0.88" header="0.58" footer="0.62"/>
  <pageSetup horizontalDpi="600" verticalDpi="600" orientation="landscape" paperSize="9" scale="10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.00390625" style="2" customWidth="1"/>
    <col min="2" max="2" width="43.00390625" style="1" customWidth="1"/>
    <col min="3" max="3" width="17.375" style="1" customWidth="1"/>
    <col min="4" max="5" width="17.50390625" style="1" customWidth="1"/>
    <col min="6" max="16384" width="9.375" style="1" customWidth="1"/>
  </cols>
  <sheetData>
    <row r="1" spans="3:5" ht="12.75">
      <c r="C1" s="5"/>
      <c r="E1" s="5" t="s">
        <v>26</v>
      </c>
    </row>
    <row r="2" ht="12.75">
      <c r="C2" s="5"/>
    </row>
    <row r="3" ht="12.75">
      <c r="C3" s="5"/>
    </row>
    <row r="5" spans="1:10" ht="18.75">
      <c r="A5" s="204" t="s">
        <v>403</v>
      </c>
      <c r="B5" s="205"/>
      <c r="C5" s="205"/>
      <c r="D5" s="205"/>
      <c r="E5" s="205"/>
      <c r="F5" s="3"/>
      <c r="G5" s="3"/>
      <c r="H5" s="3"/>
      <c r="I5" s="3"/>
      <c r="J5" s="3"/>
    </row>
    <row r="6" spans="1:10" ht="12.7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4"/>
      <c r="B7" s="3"/>
      <c r="C7" s="3"/>
      <c r="D7" s="3"/>
      <c r="E7" s="3"/>
      <c r="F7" s="3"/>
      <c r="G7" s="3"/>
      <c r="H7" s="3"/>
      <c r="I7" s="3"/>
      <c r="J7" s="3"/>
    </row>
    <row r="8" spans="1:10" ht="18.75">
      <c r="A8" s="204" t="s">
        <v>535</v>
      </c>
      <c r="B8" s="205"/>
      <c r="C8" s="205"/>
      <c r="D8" s="205"/>
      <c r="E8" s="205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4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6"/>
      <c r="D12" s="3"/>
      <c r="E12" s="6" t="s">
        <v>37</v>
      </c>
      <c r="F12" s="3"/>
      <c r="G12" s="3"/>
      <c r="H12" s="3"/>
      <c r="I12" s="3"/>
      <c r="J12" s="3"/>
    </row>
    <row r="13" spans="1:10" ht="49.5" customHeight="1">
      <c r="A13" s="4"/>
      <c r="B13" s="8" t="s">
        <v>10</v>
      </c>
      <c r="C13" s="30" t="s">
        <v>525</v>
      </c>
      <c r="D13" s="30" t="s">
        <v>529</v>
      </c>
      <c r="E13" s="30" t="s">
        <v>527</v>
      </c>
      <c r="F13" s="3"/>
      <c r="G13" s="3"/>
      <c r="H13" s="3"/>
      <c r="I13" s="3"/>
      <c r="J13" s="3"/>
    </row>
    <row r="14" spans="1:10" ht="12.75">
      <c r="A14" s="4"/>
      <c r="B14" s="7" t="s">
        <v>392</v>
      </c>
      <c r="C14" s="174">
        <v>350000</v>
      </c>
      <c r="D14" s="174">
        <v>369000</v>
      </c>
      <c r="E14" s="10">
        <v>231500</v>
      </c>
      <c r="F14" s="3"/>
      <c r="G14" s="3"/>
      <c r="H14" s="3"/>
      <c r="I14" s="3"/>
      <c r="J14" s="3"/>
    </row>
    <row r="15" spans="1:10" ht="12.75">
      <c r="A15" s="4"/>
      <c r="B15" s="149" t="s">
        <v>393</v>
      </c>
      <c r="C15" s="143">
        <v>4480000</v>
      </c>
      <c r="D15" s="143">
        <v>4480000</v>
      </c>
      <c r="E15" s="143">
        <v>3120000</v>
      </c>
      <c r="F15" s="3"/>
      <c r="G15" s="3"/>
      <c r="H15" s="3"/>
      <c r="I15" s="3"/>
      <c r="J15" s="3"/>
    </row>
    <row r="16" spans="2:5" ht="31.5">
      <c r="B16" s="30" t="s">
        <v>27</v>
      </c>
      <c r="C16" s="31">
        <f>C14+C15</f>
        <v>4830000</v>
      </c>
      <c r="D16" s="31">
        <f>D14+D15</f>
        <v>4849000</v>
      </c>
      <c r="E16" s="31">
        <f>SUM(E14:E15)</f>
        <v>3351500</v>
      </c>
    </row>
    <row r="17" ht="12.75">
      <c r="E17" s="44"/>
    </row>
  </sheetData>
  <sheetProtection/>
  <mergeCells count="2">
    <mergeCell ref="A5:E5"/>
    <mergeCell ref="A8:E8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5">
      <selection activeCell="E18" sqref="E18"/>
    </sheetView>
  </sheetViews>
  <sheetFormatPr defaultColWidth="9.00390625" defaultRowHeight="12.75"/>
  <cols>
    <col min="1" max="1" width="3.125" style="2" customWidth="1"/>
    <col min="2" max="2" width="40.875" style="1" customWidth="1"/>
    <col min="3" max="3" width="17.625" style="1" customWidth="1"/>
    <col min="4" max="4" width="17.375" style="1" customWidth="1"/>
    <col min="5" max="5" width="17.50390625" style="1" customWidth="1"/>
    <col min="6" max="16384" width="9.375" style="1" customWidth="1"/>
  </cols>
  <sheetData>
    <row r="1" ht="12.75">
      <c r="C1" s="5"/>
    </row>
    <row r="2" spans="3:5" ht="12.75">
      <c r="C2" s="19"/>
      <c r="E2" s="19" t="s">
        <v>28</v>
      </c>
    </row>
    <row r="3" ht="12.75">
      <c r="C3" s="5"/>
    </row>
    <row r="4" ht="12.75">
      <c r="C4" s="19"/>
    </row>
    <row r="5" ht="12.75">
      <c r="C5" s="5"/>
    </row>
    <row r="7" spans="1:10" ht="18.75">
      <c r="A7" s="204" t="s">
        <v>403</v>
      </c>
      <c r="B7" s="205"/>
      <c r="C7" s="205"/>
      <c r="D7" s="205"/>
      <c r="E7" s="205"/>
      <c r="F7" s="3"/>
      <c r="G7" s="3"/>
      <c r="H7" s="3"/>
      <c r="I7" s="3"/>
      <c r="J7" s="3"/>
    </row>
    <row r="8" spans="1:10" ht="12.75">
      <c r="A8" s="4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204" t="s">
        <v>536</v>
      </c>
      <c r="B10" s="205"/>
      <c r="C10" s="205"/>
      <c r="D10" s="205"/>
      <c r="E10" s="205"/>
      <c r="F10" s="3"/>
      <c r="G10" s="3"/>
      <c r="H10" s="3"/>
      <c r="I10" s="3"/>
      <c r="J10" s="3"/>
    </row>
    <row r="11" spans="1:10" ht="12.75">
      <c r="A11" s="4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4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4"/>
      <c r="B14" s="14"/>
      <c r="C14" s="35"/>
      <c r="D14" s="3"/>
      <c r="E14" s="35" t="s">
        <v>388</v>
      </c>
      <c r="F14" s="3"/>
      <c r="G14" s="3"/>
      <c r="H14" s="3"/>
      <c r="I14" s="3"/>
      <c r="J14" s="3"/>
    </row>
    <row r="15" spans="1:10" ht="49.5" customHeight="1">
      <c r="A15" s="12"/>
      <c r="B15" s="8" t="s">
        <v>30</v>
      </c>
      <c r="C15" s="30" t="s">
        <v>525</v>
      </c>
      <c r="D15" s="30" t="s">
        <v>529</v>
      </c>
      <c r="E15" s="30" t="s">
        <v>527</v>
      </c>
      <c r="F15" s="3"/>
      <c r="G15" s="3"/>
      <c r="H15" s="3"/>
      <c r="I15" s="3"/>
      <c r="J15" s="3"/>
    </row>
    <row r="16" spans="1:10" ht="15.75" hidden="1">
      <c r="A16" s="12"/>
      <c r="B16" s="15"/>
      <c r="C16" s="10"/>
      <c r="D16" s="10"/>
      <c r="E16" s="10"/>
      <c r="F16" s="3"/>
      <c r="G16" s="3"/>
      <c r="H16" s="3"/>
      <c r="I16" s="3"/>
      <c r="J16" s="3"/>
    </row>
    <row r="17" spans="1:10" ht="15.75">
      <c r="A17" s="12"/>
      <c r="B17" s="16" t="s">
        <v>537</v>
      </c>
      <c r="C17" s="17">
        <v>48260000</v>
      </c>
      <c r="D17" s="17">
        <v>48260000</v>
      </c>
      <c r="E17" s="17">
        <v>4456092</v>
      </c>
      <c r="F17" s="3"/>
      <c r="G17" s="3"/>
      <c r="H17" s="3"/>
      <c r="I17" s="3"/>
      <c r="J17" s="3"/>
    </row>
    <row r="18" spans="1:10" ht="15.75">
      <c r="A18" s="12"/>
      <c r="B18" s="15" t="s">
        <v>31</v>
      </c>
      <c r="C18" s="17">
        <v>25400000</v>
      </c>
      <c r="D18" s="17">
        <v>25400000</v>
      </c>
      <c r="E18" s="17">
        <v>15648684</v>
      </c>
      <c r="F18" s="3"/>
      <c r="G18" s="3"/>
      <c r="H18" s="3"/>
      <c r="I18" s="3"/>
      <c r="J18" s="3"/>
    </row>
    <row r="19" spans="1:10" ht="15.75">
      <c r="A19" s="12"/>
      <c r="B19" s="24"/>
      <c r="C19" s="25"/>
      <c r="D19" s="3"/>
      <c r="E19" s="3"/>
      <c r="F19" s="3"/>
      <c r="G19" s="3"/>
      <c r="H19" s="3"/>
      <c r="I19" s="3"/>
      <c r="J19" s="3"/>
    </row>
    <row r="20" spans="1:10" ht="15.75">
      <c r="A20" s="12"/>
      <c r="B20" s="22"/>
      <c r="C20" s="23"/>
      <c r="D20" s="3"/>
      <c r="E20" s="3"/>
      <c r="F20" s="3"/>
      <c r="G20" s="3"/>
      <c r="H20" s="3"/>
      <c r="I20" s="3"/>
      <c r="J20" s="3"/>
    </row>
    <row r="21" spans="1:10" ht="15.75">
      <c r="A21" s="4"/>
      <c r="B21" s="24"/>
      <c r="C21" s="25"/>
      <c r="D21" s="3"/>
      <c r="E21" s="3"/>
      <c r="F21" s="3"/>
      <c r="G21" s="3"/>
      <c r="H21" s="3"/>
      <c r="I21" s="3"/>
      <c r="J21" s="3"/>
    </row>
    <row r="22" spans="1:10" ht="12.75">
      <c r="A22" s="4"/>
      <c r="B22" s="14"/>
      <c r="C22" s="14"/>
      <c r="D22" s="3"/>
      <c r="E22" s="3"/>
      <c r="F22" s="3"/>
      <c r="G22" s="3"/>
      <c r="H22" s="3"/>
      <c r="I22" s="3"/>
      <c r="J22" s="3"/>
    </row>
    <row r="23" spans="1:10" ht="12.75">
      <c r="A23" s="4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4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2">
    <mergeCell ref="A7:E7"/>
    <mergeCell ref="A10:E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2019-05-16T11:59:45Z</cp:lastPrinted>
  <dcterms:created xsi:type="dcterms:W3CDTF">1999-10-30T10:30:45Z</dcterms:created>
  <dcterms:modified xsi:type="dcterms:W3CDTF">2019-05-16T12:27:03Z</dcterms:modified>
  <cp:category/>
  <cp:version/>
  <cp:contentType/>
  <cp:contentStatus/>
</cp:coreProperties>
</file>