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35" activeTab="2"/>
  </bookViews>
  <sheets>
    <sheet name="VÁROS ÖSSZESEN" sheetId="1" r:id="rId1"/>
    <sheet name="ÖNKORMÁNYZAT" sheetId="2" r:id="rId2"/>
    <sheet name="GAMESZ" sheetId="3" r:id="rId3"/>
    <sheet name="ÓVODA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J22" i="2" l="1"/>
  <c r="J17" i="2"/>
  <c r="E17" i="2"/>
  <c r="F18" i="2"/>
  <c r="J22" i="4"/>
  <c r="J17" i="4"/>
  <c r="J24" i="4" s="1"/>
  <c r="J29" i="4" s="1"/>
  <c r="K18" i="4"/>
  <c r="K27" i="4"/>
  <c r="K28" i="4"/>
  <c r="E29" i="4"/>
  <c r="F10" i="4"/>
  <c r="F19" i="4"/>
  <c r="F20" i="4"/>
  <c r="F21" i="4"/>
  <c r="F25" i="4"/>
  <c r="F28" i="4"/>
  <c r="E29" i="3"/>
  <c r="F20" i="3"/>
  <c r="F21" i="3"/>
  <c r="F19" i="3"/>
  <c r="F10" i="3"/>
  <c r="E17" i="3"/>
  <c r="J29" i="3"/>
  <c r="J24" i="3"/>
  <c r="J22" i="3"/>
  <c r="J17" i="3"/>
  <c r="K18" i="3"/>
  <c r="K23" i="3"/>
  <c r="D27" i="4"/>
  <c r="F27" i="4" s="1"/>
  <c r="I26" i="4"/>
  <c r="K26" i="4" s="1"/>
  <c r="D26" i="4"/>
  <c r="F26" i="4" s="1"/>
  <c r="D22" i="4"/>
  <c r="F22" i="4" s="1"/>
  <c r="I21" i="4"/>
  <c r="K21" i="4" s="1"/>
  <c r="I20" i="4"/>
  <c r="K20" i="4" s="1"/>
  <c r="I19" i="4"/>
  <c r="K19" i="4" s="1"/>
  <c r="I16" i="4"/>
  <c r="K16" i="4" s="1"/>
  <c r="I15" i="4"/>
  <c r="I13" i="4"/>
  <c r="K13" i="4" s="1"/>
  <c r="I12" i="4"/>
  <c r="K12" i="4" s="1"/>
  <c r="D12" i="4"/>
  <c r="F12" i="4" s="1"/>
  <c r="I11" i="4"/>
  <c r="K11" i="4" s="1"/>
  <c r="D11" i="4"/>
  <c r="F11" i="4" s="1"/>
  <c r="I10" i="4"/>
  <c r="K10" i="4" s="1"/>
  <c r="I9" i="4"/>
  <c r="K9" i="4" s="1"/>
  <c r="D9" i="4"/>
  <c r="F9" i="4" s="1"/>
  <c r="D27" i="2"/>
  <c r="F27" i="2" s="1"/>
  <c r="I26" i="2"/>
  <c r="K26" i="2" s="1"/>
  <c r="D26" i="2"/>
  <c r="F26" i="2" s="1"/>
  <c r="I21" i="2"/>
  <c r="K21" i="2" s="1"/>
  <c r="D21" i="2"/>
  <c r="F21" i="2" s="1"/>
  <c r="I20" i="2"/>
  <c r="K20" i="2" s="1"/>
  <c r="D20" i="2"/>
  <c r="F20" i="2" s="1"/>
  <c r="I19" i="2"/>
  <c r="K19" i="2" s="1"/>
  <c r="D19" i="2"/>
  <c r="F19" i="2" s="1"/>
  <c r="I16" i="2"/>
  <c r="K16" i="2" s="1"/>
  <c r="I15" i="2"/>
  <c r="K15" i="2" s="1"/>
  <c r="I13" i="2"/>
  <c r="K13" i="2" s="1"/>
  <c r="I12" i="2"/>
  <c r="K12" i="2" s="1"/>
  <c r="D12" i="2"/>
  <c r="F12" i="2" s="1"/>
  <c r="I11" i="2"/>
  <c r="K11" i="2" s="1"/>
  <c r="D11" i="2"/>
  <c r="F11" i="2" s="1"/>
  <c r="I10" i="2"/>
  <c r="K10" i="2" s="1"/>
  <c r="D10" i="2"/>
  <c r="F10" i="2" s="1"/>
  <c r="I9" i="2"/>
  <c r="K9" i="2" s="1"/>
  <c r="D9" i="2"/>
  <c r="F9" i="2" s="1"/>
  <c r="D27" i="3"/>
  <c r="F27" i="3" s="1"/>
  <c r="I26" i="3"/>
  <c r="K26" i="3" s="1"/>
  <c r="D26" i="3"/>
  <c r="F26" i="3" s="1"/>
  <c r="D22" i="3"/>
  <c r="F22" i="3" s="1"/>
  <c r="I21" i="3"/>
  <c r="K21" i="3" s="1"/>
  <c r="I20" i="3"/>
  <c r="K20" i="3" s="1"/>
  <c r="I19" i="3"/>
  <c r="K19" i="3" s="1"/>
  <c r="I16" i="3"/>
  <c r="K16" i="3" s="1"/>
  <c r="I15" i="3"/>
  <c r="I13" i="3"/>
  <c r="K13" i="3" s="1"/>
  <c r="I12" i="3"/>
  <c r="K12" i="3" s="1"/>
  <c r="D12" i="3"/>
  <c r="F12" i="3" s="1"/>
  <c r="I11" i="3"/>
  <c r="K11" i="3" s="1"/>
  <c r="D11" i="3"/>
  <c r="F11" i="3" s="1"/>
  <c r="I10" i="3"/>
  <c r="K10" i="3" s="1"/>
  <c r="I9" i="3"/>
  <c r="K9" i="3" s="1"/>
  <c r="D9" i="3"/>
  <c r="F9" i="3" s="1"/>
  <c r="K23" i="1"/>
  <c r="K24" i="1"/>
  <c r="K26" i="1"/>
  <c r="K28" i="1"/>
  <c r="K29" i="1"/>
  <c r="K22" i="1"/>
  <c r="K11" i="1"/>
  <c r="K12" i="1"/>
  <c r="K13" i="1"/>
  <c r="K14" i="1"/>
  <c r="K15" i="1"/>
  <c r="K16" i="1"/>
  <c r="K17" i="1"/>
  <c r="K10" i="1"/>
  <c r="I25" i="1"/>
  <c r="I19" i="1"/>
  <c r="E33" i="1"/>
  <c r="F29" i="1"/>
  <c r="F30" i="1"/>
  <c r="F31" i="1"/>
  <c r="F23" i="1"/>
  <c r="F24" i="1"/>
  <c r="F22" i="1"/>
  <c r="F11" i="1"/>
  <c r="F12" i="1"/>
  <c r="F13" i="1"/>
  <c r="F10" i="1"/>
  <c r="D25" i="1"/>
  <c r="D19" i="1"/>
  <c r="D27" i="1" s="1"/>
  <c r="D33" i="1" s="1"/>
  <c r="F27" i="1" l="1"/>
  <c r="F33" i="1" s="1"/>
  <c r="I27" i="1"/>
  <c r="I33" i="1" s="1"/>
  <c r="I14" i="3"/>
  <c r="K14" i="3" s="1"/>
  <c r="J24" i="2"/>
  <c r="J29" i="2" s="1"/>
  <c r="I14" i="4"/>
  <c r="K14" i="4" s="1"/>
  <c r="K15" i="4"/>
  <c r="K15" i="3"/>
  <c r="I22" i="2"/>
  <c r="K22" i="2" s="1"/>
  <c r="F17" i="3"/>
  <c r="I22" i="4"/>
  <c r="K22" i="4" s="1"/>
  <c r="D17" i="4"/>
  <c r="I17" i="4"/>
  <c r="K17" i="4" s="1"/>
  <c r="D17" i="3"/>
  <c r="D24" i="3" s="1"/>
  <c r="I17" i="3"/>
  <c r="I22" i="3"/>
  <c r="K22" i="3" s="1"/>
  <c r="I14" i="2"/>
  <c r="K14" i="2" s="1"/>
  <c r="D22" i="2"/>
  <c r="D17" i="2"/>
  <c r="I17" i="2"/>
  <c r="K17" i="2" s="1"/>
  <c r="J19" i="1"/>
  <c r="K19" i="1" s="1"/>
  <c r="D24" i="4" l="1"/>
  <c r="F17" i="4"/>
  <c r="D24" i="2"/>
  <c r="D29" i="2" s="1"/>
  <c r="F17" i="2"/>
  <c r="I24" i="3"/>
  <c r="K17" i="3"/>
  <c r="D29" i="3"/>
  <c r="F24" i="3"/>
  <c r="F29" i="3" s="1"/>
  <c r="I24" i="2"/>
  <c r="I24" i="4"/>
  <c r="J25" i="1"/>
  <c r="I29" i="2" l="1"/>
  <c r="K29" i="2" s="1"/>
  <c r="K24" i="2"/>
  <c r="D29" i="4"/>
  <c r="F29" i="4" s="1"/>
  <c r="F24" i="4"/>
  <c r="I29" i="4"/>
  <c r="K29" i="4" s="1"/>
  <c r="K24" i="4"/>
  <c r="I29" i="3"/>
  <c r="K29" i="3" s="1"/>
  <c r="K24" i="3"/>
  <c r="K25" i="1"/>
  <c r="J27" i="1"/>
  <c r="K30" i="1"/>
  <c r="K31" i="1"/>
  <c r="K32" i="1"/>
  <c r="E25" i="1"/>
  <c r="F25" i="1" s="1"/>
  <c r="E19" i="1"/>
  <c r="F19" i="1" s="1"/>
  <c r="F32" i="1"/>
  <c r="K27" i="1" l="1"/>
  <c r="K33" i="1" s="1"/>
  <c r="J33" i="1"/>
  <c r="F29" i="2" l="1"/>
  <c r="F22" i="2"/>
  <c r="E22" i="2"/>
  <c r="E24" i="2"/>
  <c r="F24" i="2"/>
</calcChain>
</file>

<file path=xl/sharedStrings.xml><?xml version="1.0" encoding="utf-8"?>
<sst xmlns="http://schemas.openxmlformats.org/spreadsheetml/2006/main" count="179" uniqueCount="58">
  <si>
    <t>Veresegyház Város Önkormányzat</t>
  </si>
  <si>
    <t>MINDÖSSZESEN</t>
  </si>
  <si>
    <t>KÖLTSÉGVETÉS MÉRLEGE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</si>
  <si>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</si>
  <si>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</si>
  <si>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</si>
  <si>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</si>
  <si>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</si>
  <si>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</si>
  <si>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</si>
  <si>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</si>
  <si>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</si>
  <si>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</si>
  <si>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</si>
  <si>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</si>
  <si>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</si>
  <si>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</si>
  <si>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</si>
  <si>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</si>
  <si>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</si>
  <si>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</si>
  <si>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</si>
  <si>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</si>
  <si>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</si>
  <si>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</si>
  <si>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</si>
  <si>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 xml:space="preserve"> </t>
  </si>
  <si>
    <t>ELŐIRÁNYZAT MÓDOSÍTÁS</t>
  </si>
  <si>
    <t>Változás</t>
  </si>
  <si>
    <t>B. FELHALMOZÁSI KÖLTSÉGVETÉSI BEVÉTELEK ÖSSZESEN (B2.+B5.+B7.)</t>
  </si>
  <si>
    <t>C.KÖLTSÉGVETÉSI BEVÉTLEK ÖSSZESEN (A+B)</t>
  </si>
  <si>
    <t xml:space="preserve">D. FINANSZÍROZÁSI BEVÉTELEK (B8.) ÖSSZESEN </t>
  </si>
  <si>
    <t xml:space="preserve">Ebből: B8131. előző évi költségvetési maradvány igénybevétele </t>
  </si>
  <si>
    <t xml:space="preserve">      Ebből:</t>
  </si>
  <si>
    <t>K513 Tartalékok összesen</t>
  </si>
  <si>
    <t>B. FELHALMOZÁSI KÖLTSÉGVETÉSI KIADÁSOK ÖSSZESEN (K6. …+K8.)</t>
  </si>
  <si>
    <t>C.KÖLTSÉGVETÉSI KIADÁSOK ÖSSZESEN (A+B)</t>
  </si>
  <si>
    <t>D. FINANSZÍROZÁSI KIADÁSOK (K9.) ÖSSZESEN</t>
  </si>
  <si>
    <t>Gazdasági Műszaki Ellátó Szervezet</t>
  </si>
  <si>
    <t>1.3. melléklet</t>
  </si>
  <si>
    <t xml:space="preserve">      Ebből: K513.Tartalékok összesen</t>
  </si>
  <si>
    <t xml:space="preserve">Általános tartalék </t>
  </si>
  <si>
    <t xml:space="preserve">               Céltartalék </t>
  </si>
  <si>
    <t>C. KÖLTSÉGVETÉSI BEVÉTELEK ÖSSZESEN (A+B)</t>
  </si>
  <si>
    <t>C. KÖLTSÉGVETÉSI KIADÁSOK ÖSSZESEN (A+B)</t>
  </si>
  <si>
    <t xml:space="preserve">D. FINANSZÍROZÁSI KIADÁSOK (K9.) ÖSSZESEN </t>
  </si>
  <si>
    <t xml:space="preserve">Ebből: B8131. Előző évi költségvetési maradvány igénybevétele </t>
  </si>
  <si>
    <t>E. BEVÉTELEK MINDÖSSZESEN (C+D)</t>
  </si>
  <si>
    <t>E. KIADÁSOK MINDÖSSZESEN (C+D)</t>
  </si>
  <si>
    <t>Veresegyház Város Önkormányzata</t>
  </si>
  <si>
    <t>1.1. melléklet</t>
  </si>
  <si>
    <t>Kéz a Kézben Óvoda</t>
  </si>
  <si>
    <t>Módosított előirányzat 2016.05.10.</t>
  </si>
  <si>
    <t>Előirányzat 2016.01.01.</t>
  </si>
  <si>
    <t>1.2. melléklet</t>
  </si>
  <si>
    <t>1. számú melléklet</t>
  </si>
  <si>
    <t>E. BEVÉTELEK MINDÖSSZESEN (C+F)</t>
  </si>
  <si>
    <t>E. KIADÁSOK MINDÖSSZESEN (C+F)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</si>
</sst>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" fontId="7" fillId="0" borderId="0" xfId="1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gera/Desktop/2016/K&#214;LTS&#201;GVET&#201;S/kiadott%20k&#246;lts&#233;gvet&#233;s/Kts&#233;gv%20%20t&#225;bl&#225;k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érleg"/>
      <sheetName val="1.1. Mérleg Önk."/>
      <sheetName val="1.2. Mérleg PH"/>
      <sheetName val="1.3. Mérleg GAMESZ"/>
      <sheetName val="1.4. Mérleg Óvoda"/>
      <sheetName val="1.5. Mérleg Bölcsőde"/>
      <sheetName val="1.6. Mérleg Könyvtár"/>
      <sheetName val="1.7. Mérleg Műv.Ház"/>
      <sheetName val="1.8. Mérleg Medveotthon"/>
      <sheetName val="1.9. Mérleg Id.Otthona"/>
      <sheetName val="2. Működ. bev.mindössz. "/>
      <sheetName val="2.1.-2.4."/>
      <sheetName val="2.5.-2.7. "/>
      <sheetName val="3. Felhalm.bev.mindössz."/>
      <sheetName val="3.1.-3.6. "/>
      <sheetName val="4.-4.1.Finanszír. bev. mindö.  "/>
      <sheetName val="5. Önkorm. műk. bev."/>
      <sheetName val="5.1. Önk.műk.bev.kötel."/>
      <sheetName val="5.2. Önk.műk.bev.önként."/>
      <sheetName val="6. Önk.felh.bev."/>
      <sheetName val="6.1. Önk.felh.bev.köt."/>
      <sheetName val="6.2. Önk.felh.bev.önként."/>
      <sheetName val="6.3. Önk.felh.bev.állami"/>
      <sheetName val="7. PH. műk. bev."/>
      <sheetName val="7.1. PH. műk. bev. köt."/>
      <sheetName val="7.2. PH. műk. bev. önk."/>
      <sheetName val="7.3. PH. műk. bev. állami"/>
      <sheetName val="8. PH. felhalm. bev."/>
      <sheetName val="9. Kv.-i szerv műk. bev. "/>
      <sheetName val="9.1. Kv-i szerv műk. bev. köt."/>
      <sheetName val="9.1.1.Kv-i sz. m.bev.köt.GAMESZ"/>
      <sheetName val="9.1.2.Kv-i sz. m.bev.köt.KKÓ"/>
      <sheetName val="9.1.3.Kv-i sz. m.bev.köt.MVÖB"/>
      <sheetName val="9.1.4.Kv-i sz. m.bev.köt.KFVK "/>
      <sheetName val="9.1.5.Kv-i sz. m.bev.kötVMMH"/>
      <sheetName val="9.1.6.Kv-i sz. m.bev.Id.Ott."/>
      <sheetName val="9.2. Kv.-i műk. bev. önk."/>
      <sheetName val="9.2.1.Kv-i sz. m.bev.önk.GAMESZ"/>
      <sheetName val="9.2.2.Kv.-i m.bev.önk.KKÓ"/>
      <sheetName val="9.2.3.Kv.-i m.bev.önk.MVÖB"/>
      <sheetName val="9.2.4.Kv.-i m.bev.önk.VMO"/>
      <sheetName val="9.2.5.Kv.-i m.bev.önk.Id.Ott."/>
      <sheetName val="10. Kiad. mindössz."/>
      <sheetName val="10.2.-10.8. mell."/>
      <sheetName val="11.Önk. kiad. össz."/>
      <sheetName val="11.1.-3.Önk. kiad. köt.-önként"/>
      <sheetName val="12. PH. kiad. össz. "/>
      <sheetName val="12.1-12.3 PH.kiad. Köt-önk-áll."/>
      <sheetName val="13. Kv.-i szerv kiad. összes."/>
      <sheetName val="13.1-13.2. Kv.-i szerv köt-önk."/>
      <sheetName val="13.1.1-13.2.1.Kv.-i kiad GAMESZ"/>
      <sheetName val="13.1.2-13.2.2 Kv.-i kiad KKO"/>
      <sheetName val="13.1.3-13.2.3 Kv.-i kiad MVÖB"/>
      <sheetName val="13.1.4-13.2.4 Kv.-i kiad KFVK"/>
      <sheetName val="13.1.5-13.2.5 Kv.-i kiad VMMH"/>
      <sheetName val="13.1.6-13.2.6 Kv.-i kiad VMO"/>
      <sheetName val="13.1.-13.2.7 Kv.-i kiad Id.Ott"/>
      <sheetName val="14.-16. mell."/>
      <sheetName val="14.1.mell.Önk."/>
      <sheetName val="14.2.mell.PH"/>
      <sheetName val="14.3.mell.Kv.Szerv."/>
      <sheetName val="15.1.mell. Önk."/>
      <sheetName val="15.2.mell. Kv.Szerv."/>
      <sheetName val="17. melléklet"/>
      <sheetName val="18. mell."/>
      <sheetName val="18.1. mell.Önk."/>
      <sheetName val="18.2. mell.PH"/>
      <sheetName val="18.3. mell.GAMESZ"/>
      <sheetName val="18.4. mell.KKÓ"/>
      <sheetName val="18.5. mell.MVÖB"/>
      <sheetName val="18.6. mell.KFVK"/>
      <sheetName val="18.7. mell.VMMH"/>
      <sheetName val="18.8. mell.VMO"/>
      <sheetName val="18.9. mell.Id.Ot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192488</v>
          </cell>
        </row>
        <row r="14">
          <cell r="B14">
            <v>4792488</v>
          </cell>
        </row>
        <row r="24">
          <cell r="B24">
            <v>26828</v>
          </cell>
          <cell r="C24">
            <v>13023</v>
          </cell>
        </row>
        <row r="30">
          <cell r="B30">
            <v>582952</v>
          </cell>
          <cell r="C30">
            <v>636839</v>
          </cell>
        </row>
      </sheetData>
      <sheetData sheetId="16">
        <row r="18">
          <cell r="G18">
            <v>847029</v>
          </cell>
        </row>
        <row r="20">
          <cell r="G20">
            <v>4804507</v>
          </cell>
        </row>
        <row r="33">
          <cell r="G33">
            <v>482946</v>
          </cell>
        </row>
        <row r="38">
          <cell r="G38">
            <v>21832</v>
          </cell>
        </row>
      </sheetData>
      <sheetData sheetId="17"/>
      <sheetData sheetId="18"/>
      <sheetData sheetId="19">
        <row r="12">
          <cell r="H12">
            <v>125980</v>
          </cell>
        </row>
        <row r="19">
          <cell r="H19">
            <v>542182</v>
          </cell>
        </row>
        <row r="24">
          <cell r="H24">
            <v>14479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">
          <cell r="E14">
            <v>5968</v>
          </cell>
          <cell r="F14">
            <v>0</v>
          </cell>
        </row>
        <row r="29">
          <cell r="E29">
            <v>261312</v>
          </cell>
          <cell r="F29">
            <v>92160</v>
          </cell>
        </row>
        <row r="34">
          <cell r="E34">
            <v>0</v>
          </cell>
          <cell r="F3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4">
          <cell r="E14">
            <v>0</v>
          </cell>
          <cell r="F14">
            <v>0</v>
          </cell>
        </row>
        <row r="29">
          <cell r="E29">
            <v>326515</v>
          </cell>
          <cell r="F29">
            <v>18584</v>
          </cell>
        </row>
        <row r="34">
          <cell r="E34">
            <v>0</v>
          </cell>
          <cell r="F34">
            <v>0</v>
          </cell>
        </row>
      </sheetData>
      <sheetData sheetId="37"/>
      <sheetData sheetId="38"/>
      <sheetData sheetId="39"/>
      <sheetData sheetId="40"/>
      <sheetData sheetId="41"/>
      <sheetData sheetId="42">
        <row r="31">
          <cell r="E31">
            <v>5960255</v>
          </cell>
        </row>
        <row r="49">
          <cell r="B49">
            <v>0</v>
          </cell>
          <cell r="C49">
            <v>0</v>
          </cell>
        </row>
      </sheetData>
      <sheetData sheetId="43"/>
      <sheetData sheetId="44">
        <row r="8">
          <cell r="E8">
            <v>93103</v>
          </cell>
        </row>
        <row r="9">
          <cell r="E9">
            <v>25149</v>
          </cell>
        </row>
        <row r="10">
          <cell r="E10">
            <v>981005</v>
          </cell>
        </row>
        <row r="11">
          <cell r="E11">
            <v>70438</v>
          </cell>
        </row>
        <row r="12">
          <cell r="E12">
            <v>991691</v>
          </cell>
        </row>
        <row r="13">
          <cell r="E13">
            <v>585000</v>
          </cell>
        </row>
        <row r="14">
          <cell r="E14">
            <v>200000</v>
          </cell>
        </row>
        <row r="17">
          <cell r="E17">
            <v>2626471</v>
          </cell>
        </row>
        <row r="18">
          <cell r="E18">
            <v>127354</v>
          </cell>
        </row>
        <row r="19">
          <cell r="E19">
            <v>755977</v>
          </cell>
        </row>
      </sheetData>
      <sheetData sheetId="45"/>
      <sheetData sheetId="46"/>
      <sheetData sheetId="47"/>
      <sheetData sheetId="48"/>
      <sheetData sheetId="49">
        <row r="9">
          <cell r="B9">
            <v>269803</v>
          </cell>
          <cell r="C9">
            <v>427380</v>
          </cell>
        </row>
        <row r="10">
          <cell r="B10">
            <v>74110</v>
          </cell>
          <cell r="C10">
            <v>120990</v>
          </cell>
        </row>
        <row r="11">
          <cell r="B11">
            <v>360067</v>
          </cell>
          <cell r="C11">
            <v>177987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9">
          <cell r="B19">
            <v>41352</v>
          </cell>
          <cell r="C19">
            <v>2642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32">
          <cell r="B32">
            <v>158529</v>
          </cell>
          <cell r="C32">
            <v>0</v>
          </cell>
        </row>
        <row r="33">
          <cell r="B33">
            <v>46602</v>
          </cell>
          <cell r="C33">
            <v>0</v>
          </cell>
        </row>
        <row r="34">
          <cell r="B34">
            <v>194456</v>
          </cell>
          <cell r="C34">
            <v>18584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42">
          <cell r="B42">
            <v>25113</v>
          </cell>
          <cell r="C42">
            <v>0</v>
          </cell>
        </row>
        <row r="43">
          <cell r="B43">
            <v>6715</v>
          </cell>
          <cell r="C43">
            <v>0</v>
          </cell>
        </row>
        <row r="44">
          <cell r="B44">
            <v>0</v>
          </cell>
          <cell r="C44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L25" sqref="L25"/>
    </sheetView>
  </sheetViews>
  <sheetFormatPr defaultRowHeight="15" x14ac:dyDescent="0.25"/>
  <cols>
    <col min="1" max="2" width="9.140625" style="2"/>
    <col min="3" max="3" width="38" style="2" customWidth="1"/>
    <col min="4" max="4" width="10" style="2" customWidth="1"/>
    <col min="5" max="5" width="9.140625" style="2" customWidth="1"/>
    <col min="6" max="6" width="10" style="2" customWidth="1"/>
    <col min="7" max="7" width="6.5703125" style="2" customWidth="1"/>
    <col min="8" max="8" width="47.28515625" style="2" customWidth="1"/>
    <col min="9" max="11" width="10.28515625" style="2" customWidth="1"/>
    <col min="12" max="260" width="9.140625" style="2"/>
    <col min="261" max="261" width="38" style="2" customWidth="1"/>
    <col min="262" max="262" width="14.42578125" style="2" customWidth="1"/>
    <col min="263" max="263" width="6.5703125" style="2" customWidth="1"/>
    <col min="264" max="264" width="47.28515625" style="2" customWidth="1"/>
    <col min="265" max="265" width="15.140625" style="2" customWidth="1"/>
    <col min="266" max="516" width="9.140625" style="2"/>
    <col min="517" max="517" width="38" style="2" customWidth="1"/>
    <col min="518" max="518" width="14.42578125" style="2" customWidth="1"/>
    <col min="519" max="519" width="6.5703125" style="2" customWidth="1"/>
    <col min="520" max="520" width="47.28515625" style="2" customWidth="1"/>
    <col min="521" max="521" width="15.140625" style="2" customWidth="1"/>
    <col min="522" max="772" width="9.140625" style="2"/>
    <col min="773" max="773" width="38" style="2" customWidth="1"/>
    <col min="774" max="774" width="14.42578125" style="2" customWidth="1"/>
    <col min="775" max="775" width="6.5703125" style="2" customWidth="1"/>
    <col min="776" max="776" width="47.28515625" style="2" customWidth="1"/>
    <col min="777" max="777" width="15.140625" style="2" customWidth="1"/>
    <col min="778" max="1028" width="9.140625" style="2"/>
    <col min="1029" max="1029" width="38" style="2" customWidth="1"/>
    <col min="1030" max="1030" width="14.42578125" style="2" customWidth="1"/>
    <col min="1031" max="1031" width="6.5703125" style="2" customWidth="1"/>
    <col min="1032" max="1032" width="47.28515625" style="2" customWidth="1"/>
    <col min="1033" max="1033" width="15.140625" style="2" customWidth="1"/>
    <col min="1034" max="1284" width="9.140625" style="2"/>
    <col min="1285" max="1285" width="38" style="2" customWidth="1"/>
    <col min="1286" max="1286" width="14.42578125" style="2" customWidth="1"/>
    <col min="1287" max="1287" width="6.5703125" style="2" customWidth="1"/>
    <col min="1288" max="1288" width="47.28515625" style="2" customWidth="1"/>
    <col min="1289" max="1289" width="15.140625" style="2" customWidth="1"/>
    <col min="1290" max="1540" width="9.140625" style="2"/>
    <col min="1541" max="1541" width="38" style="2" customWidth="1"/>
    <col min="1542" max="1542" width="14.42578125" style="2" customWidth="1"/>
    <col min="1543" max="1543" width="6.5703125" style="2" customWidth="1"/>
    <col min="1544" max="1544" width="47.28515625" style="2" customWidth="1"/>
    <col min="1545" max="1545" width="15.140625" style="2" customWidth="1"/>
    <col min="1546" max="1796" width="9.140625" style="2"/>
    <col min="1797" max="1797" width="38" style="2" customWidth="1"/>
    <col min="1798" max="1798" width="14.42578125" style="2" customWidth="1"/>
    <col min="1799" max="1799" width="6.5703125" style="2" customWidth="1"/>
    <col min="1800" max="1800" width="47.28515625" style="2" customWidth="1"/>
    <col min="1801" max="1801" width="15.140625" style="2" customWidth="1"/>
    <col min="1802" max="2052" width="9.140625" style="2"/>
    <col min="2053" max="2053" width="38" style="2" customWidth="1"/>
    <col min="2054" max="2054" width="14.42578125" style="2" customWidth="1"/>
    <col min="2055" max="2055" width="6.5703125" style="2" customWidth="1"/>
    <col min="2056" max="2056" width="47.28515625" style="2" customWidth="1"/>
    <col min="2057" max="2057" width="15.140625" style="2" customWidth="1"/>
    <col min="2058" max="2308" width="9.140625" style="2"/>
    <col min="2309" max="2309" width="38" style="2" customWidth="1"/>
    <col min="2310" max="2310" width="14.42578125" style="2" customWidth="1"/>
    <col min="2311" max="2311" width="6.5703125" style="2" customWidth="1"/>
    <col min="2312" max="2312" width="47.28515625" style="2" customWidth="1"/>
    <col min="2313" max="2313" width="15.140625" style="2" customWidth="1"/>
    <col min="2314" max="2564" width="9.140625" style="2"/>
    <col min="2565" max="2565" width="38" style="2" customWidth="1"/>
    <col min="2566" max="2566" width="14.42578125" style="2" customWidth="1"/>
    <col min="2567" max="2567" width="6.5703125" style="2" customWidth="1"/>
    <col min="2568" max="2568" width="47.28515625" style="2" customWidth="1"/>
    <col min="2569" max="2569" width="15.140625" style="2" customWidth="1"/>
    <col min="2570" max="2820" width="9.140625" style="2"/>
    <col min="2821" max="2821" width="38" style="2" customWidth="1"/>
    <col min="2822" max="2822" width="14.42578125" style="2" customWidth="1"/>
    <col min="2823" max="2823" width="6.5703125" style="2" customWidth="1"/>
    <col min="2824" max="2824" width="47.28515625" style="2" customWidth="1"/>
    <col min="2825" max="2825" width="15.140625" style="2" customWidth="1"/>
    <col min="2826" max="3076" width="9.140625" style="2"/>
    <col min="3077" max="3077" width="38" style="2" customWidth="1"/>
    <col min="3078" max="3078" width="14.42578125" style="2" customWidth="1"/>
    <col min="3079" max="3079" width="6.5703125" style="2" customWidth="1"/>
    <col min="3080" max="3080" width="47.28515625" style="2" customWidth="1"/>
    <col min="3081" max="3081" width="15.140625" style="2" customWidth="1"/>
    <col min="3082" max="3332" width="9.140625" style="2"/>
    <col min="3333" max="3333" width="38" style="2" customWidth="1"/>
    <col min="3334" max="3334" width="14.42578125" style="2" customWidth="1"/>
    <col min="3335" max="3335" width="6.5703125" style="2" customWidth="1"/>
    <col min="3336" max="3336" width="47.28515625" style="2" customWidth="1"/>
    <col min="3337" max="3337" width="15.140625" style="2" customWidth="1"/>
    <col min="3338" max="3588" width="9.140625" style="2"/>
    <col min="3589" max="3589" width="38" style="2" customWidth="1"/>
    <col min="3590" max="3590" width="14.42578125" style="2" customWidth="1"/>
    <col min="3591" max="3591" width="6.5703125" style="2" customWidth="1"/>
    <col min="3592" max="3592" width="47.28515625" style="2" customWidth="1"/>
    <col min="3593" max="3593" width="15.140625" style="2" customWidth="1"/>
    <col min="3594" max="3844" width="9.140625" style="2"/>
    <col min="3845" max="3845" width="38" style="2" customWidth="1"/>
    <col min="3846" max="3846" width="14.42578125" style="2" customWidth="1"/>
    <col min="3847" max="3847" width="6.5703125" style="2" customWidth="1"/>
    <col min="3848" max="3848" width="47.28515625" style="2" customWidth="1"/>
    <col min="3849" max="3849" width="15.140625" style="2" customWidth="1"/>
    <col min="3850" max="4100" width="9.140625" style="2"/>
    <col min="4101" max="4101" width="38" style="2" customWidth="1"/>
    <col min="4102" max="4102" width="14.42578125" style="2" customWidth="1"/>
    <col min="4103" max="4103" width="6.5703125" style="2" customWidth="1"/>
    <col min="4104" max="4104" width="47.28515625" style="2" customWidth="1"/>
    <col min="4105" max="4105" width="15.140625" style="2" customWidth="1"/>
    <col min="4106" max="4356" width="9.140625" style="2"/>
    <col min="4357" max="4357" width="38" style="2" customWidth="1"/>
    <col min="4358" max="4358" width="14.42578125" style="2" customWidth="1"/>
    <col min="4359" max="4359" width="6.5703125" style="2" customWidth="1"/>
    <col min="4360" max="4360" width="47.28515625" style="2" customWidth="1"/>
    <col min="4361" max="4361" width="15.140625" style="2" customWidth="1"/>
    <col min="4362" max="4612" width="9.140625" style="2"/>
    <col min="4613" max="4613" width="38" style="2" customWidth="1"/>
    <col min="4614" max="4614" width="14.42578125" style="2" customWidth="1"/>
    <col min="4615" max="4615" width="6.5703125" style="2" customWidth="1"/>
    <col min="4616" max="4616" width="47.28515625" style="2" customWidth="1"/>
    <col min="4617" max="4617" width="15.140625" style="2" customWidth="1"/>
    <col min="4618" max="4868" width="9.140625" style="2"/>
    <col min="4869" max="4869" width="38" style="2" customWidth="1"/>
    <col min="4870" max="4870" width="14.42578125" style="2" customWidth="1"/>
    <col min="4871" max="4871" width="6.5703125" style="2" customWidth="1"/>
    <col min="4872" max="4872" width="47.28515625" style="2" customWidth="1"/>
    <col min="4873" max="4873" width="15.140625" style="2" customWidth="1"/>
    <col min="4874" max="5124" width="9.140625" style="2"/>
    <col min="5125" max="5125" width="38" style="2" customWidth="1"/>
    <col min="5126" max="5126" width="14.42578125" style="2" customWidth="1"/>
    <col min="5127" max="5127" width="6.5703125" style="2" customWidth="1"/>
    <col min="5128" max="5128" width="47.28515625" style="2" customWidth="1"/>
    <col min="5129" max="5129" width="15.140625" style="2" customWidth="1"/>
    <col min="5130" max="5380" width="9.140625" style="2"/>
    <col min="5381" max="5381" width="38" style="2" customWidth="1"/>
    <col min="5382" max="5382" width="14.42578125" style="2" customWidth="1"/>
    <col min="5383" max="5383" width="6.5703125" style="2" customWidth="1"/>
    <col min="5384" max="5384" width="47.28515625" style="2" customWidth="1"/>
    <col min="5385" max="5385" width="15.140625" style="2" customWidth="1"/>
    <col min="5386" max="5636" width="9.140625" style="2"/>
    <col min="5637" max="5637" width="38" style="2" customWidth="1"/>
    <col min="5638" max="5638" width="14.42578125" style="2" customWidth="1"/>
    <col min="5639" max="5639" width="6.5703125" style="2" customWidth="1"/>
    <col min="5640" max="5640" width="47.28515625" style="2" customWidth="1"/>
    <col min="5641" max="5641" width="15.140625" style="2" customWidth="1"/>
    <col min="5642" max="5892" width="9.140625" style="2"/>
    <col min="5893" max="5893" width="38" style="2" customWidth="1"/>
    <col min="5894" max="5894" width="14.42578125" style="2" customWidth="1"/>
    <col min="5895" max="5895" width="6.5703125" style="2" customWidth="1"/>
    <col min="5896" max="5896" width="47.28515625" style="2" customWidth="1"/>
    <col min="5897" max="5897" width="15.140625" style="2" customWidth="1"/>
    <col min="5898" max="6148" width="9.140625" style="2"/>
    <col min="6149" max="6149" width="38" style="2" customWidth="1"/>
    <col min="6150" max="6150" width="14.42578125" style="2" customWidth="1"/>
    <col min="6151" max="6151" width="6.5703125" style="2" customWidth="1"/>
    <col min="6152" max="6152" width="47.28515625" style="2" customWidth="1"/>
    <col min="6153" max="6153" width="15.140625" style="2" customWidth="1"/>
    <col min="6154" max="6404" width="9.140625" style="2"/>
    <col min="6405" max="6405" width="38" style="2" customWidth="1"/>
    <col min="6406" max="6406" width="14.42578125" style="2" customWidth="1"/>
    <col min="6407" max="6407" width="6.5703125" style="2" customWidth="1"/>
    <col min="6408" max="6408" width="47.28515625" style="2" customWidth="1"/>
    <col min="6409" max="6409" width="15.140625" style="2" customWidth="1"/>
    <col min="6410" max="6660" width="9.140625" style="2"/>
    <col min="6661" max="6661" width="38" style="2" customWidth="1"/>
    <col min="6662" max="6662" width="14.42578125" style="2" customWidth="1"/>
    <col min="6663" max="6663" width="6.5703125" style="2" customWidth="1"/>
    <col min="6664" max="6664" width="47.28515625" style="2" customWidth="1"/>
    <col min="6665" max="6665" width="15.140625" style="2" customWidth="1"/>
    <col min="6666" max="6916" width="9.140625" style="2"/>
    <col min="6917" max="6917" width="38" style="2" customWidth="1"/>
    <col min="6918" max="6918" width="14.42578125" style="2" customWidth="1"/>
    <col min="6919" max="6919" width="6.5703125" style="2" customWidth="1"/>
    <col min="6920" max="6920" width="47.28515625" style="2" customWidth="1"/>
    <col min="6921" max="6921" width="15.140625" style="2" customWidth="1"/>
    <col min="6922" max="7172" width="9.140625" style="2"/>
    <col min="7173" max="7173" width="38" style="2" customWidth="1"/>
    <col min="7174" max="7174" width="14.42578125" style="2" customWidth="1"/>
    <col min="7175" max="7175" width="6.5703125" style="2" customWidth="1"/>
    <col min="7176" max="7176" width="47.28515625" style="2" customWidth="1"/>
    <col min="7177" max="7177" width="15.140625" style="2" customWidth="1"/>
    <col min="7178" max="7428" width="9.140625" style="2"/>
    <col min="7429" max="7429" width="38" style="2" customWidth="1"/>
    <col min="7430" max="7430" width="14.42578125" style="2" customWidth="1"/>
    <col min="7431" max="7431" width="6.5703125" style="2" customWidth="1"/>
    <col min="7432" max="7432" width="47.28515625" style="2" customWidth="1"/>
    <col min="7433" max="7433" width="15.140625" style="2" customWidth="1"/>
    <col min="7434" max="7684" width="9.140625" style="2"/>
    <col min="7685" max="7685" width="38" style="2" customWidth="1"/>
    <col min="7686" max="7686" width="14.42578125" style="2" customWidth="1"/>
    <col min="7687" max="7687" width="6.5703125" style="2" customWidth="1"/>
    <col min="7688" max="7688" width="47.28515625" style="2" customWidth="1"/>
    <col min="7689" max="7689" width="15.140625" style="2" customWidth="1"/>
    <col min="7690" max="7940" width="9.140625" style="2"/>
    <col min="7941" max="7941" width="38" style="2" customWidth="1"/>
    <col min="7942" max="7942" width="14.42578125" style="2" customWidth="1"/>
    <col min="7943" max="7943" width="6.5703125" style="2" customWidth="1"/>
    <col min="7944" max="7944" width="47.28515625" style="2" customWidth="1"/>
    <col min="7945" max="7945" width="15.140625" style="2" customWidth="1"/>
    <col min="7946" max="8196" width="9.140625" style="2"/>
    <col min="8197" max="8197" width="38" style="2" customWidth="1"/>
    <col min="8198" max="8198" width="14.42578125" style="2" customWidth="1"/>
    <col min="8199" max="8199" width="6.5703125" style="2" customWidth="1"/>
    <col min="8200" max="8200" width="47.28515625" style="2" customWidth="1"/>
    <col min="8201" max="8201" width="15.140625" style="2" customWidth="1"/>
    <col min="8202" max="8452" width="9.140625" style="2"/>
    <col min="8453" max="8453" width="38" style="2" customWidth="1"/>
    <col min="8454" max="8454" width="14.42578125" style="2" customWidth="1"/>
    <col min="8455" max="8455" width="6.5703125" style="2" customWidth="1"/>
    <col min="8456" max="8456" width="47.28515625" style="2" customWidth="1"/>
    <col min="8457" max="8457" width="15.140625" style="2" customWidth="1"/>
    <col min="8458" max="8708" width="9.140625" style="2"/>
    <col min="8709" max="8709" width="38" style="2" customWidth="1"/>
    <col min="8710" max="8710" width="14.42578125" style="2" customWidth="1"/>
    <col min="8711" max="8711" width="6.5703125" style="2" customWidth="1"/>
    <col min="8712" max="8712" width="47.28515625" style="2" customWidth="1"/>
    <col min="8713" max="8713" width="15.140625" style="2" customWidth="1"/>
    <col min="8714" max="8964" width="9.140625" style="2"/>
    <col min="8965" max="8965" width="38" style="2" customWidth="1"/>
    <col min="8966" max="8966" width="14.42578125" style="2" customWidth="1"/>
    <col min="8967" max="8967" width="6.5703125" style="2" customWidth="1"/>
    <col min="8968" max="8968" width="47.28515625" style="2" customWidth="1"/>
    <col min="8969" max="8969" width="15.140625" style="2" customWidth="1"/>
    <col min="8970" max="9220" width="9.140625" style="2"/>
    <col min="9221" max="9221" width="38" style="2" customWidth="1"/>
    <col min="9222" max="9222" width="14.42578125" style="2" customWidth="1"/>
    <col min="9223" max="9223" width="6.5703125" style="2" customWidth="1"/>
    <col min="9224" max="9224" width="47.28515625" style="2" customWidth="1"/>
    <col min="9225" max="9225" width="15.140625" style="2" customWidth="1"/>
    <col min="9226" max="9476" width="9.140625" style="2"/>
    <col min="9477" max="9477" width="38" style="2" customWidth="1"/>
    <col min="9478" max="9478" width="14.42578125" style="2" customWidth="1"/>
    <col min="9479" max="9479" width="6.5703125" style="2" customWidth="1"/>
    <col min="9480" max="9480" width="47.28515625" style="2" customWidth="1"/>
    <col min="9481" max="9481" width="15.140625" style="2" customWidth="1"/>
    <col min="9482" max="9732" width="9.140625" style="2"/>
    <col min="9733" max="9733" width="38" style="2" customWidth="1"/>
    <col min="9734" max="9734" width="14.42578125" style="2" customWidth="1"/>
    <col min="9735" max="9735" width="6.5703125" style="2" customWidth="1"/>
    <col min="9736" max="9736" width="47.28515625" style="2" customWidth="1"/>
    <col min="9737" max="9737" width="15.140625" style="2" customWidth="1"/>
    <col min="9738" max="9988" width="9.140625" style="2"/>
    <col min="9989" max="9989" width="38" style="2" customWidth="1"/>
    <col min="9990" max="9990" width="14.42578125" style="2" customWidth="1"/>
    <col min="9991" max="9991" width="6.5703125" style="2" customWidth="1"/>
    <col min="9992" max="9992" width="47.28515625" style="2" customWidth="1"/>
    <col min="9993" max="9993" width="15.140625" style="2" customWidth="1"/>
    <col min="9994" max="10244" width="9.140625" style="2"/>
    <col min="10245" max="10245" width="38" style="2" customWidth="1"/>
    <col min="10246" max="10246" width="14.42578125" style="2" customWidth="1"/>
    <col min="10247" max="10247" width="6.5703125" style="2" customWidth="1"/>
    <col min="10248" max="10248" width="47.28515625" style="2" customWidth="1"/>
    <col min="10249" max="10249" width="15.140625" style="2" customWidth="1"/>
    <col min="10250" max="10500" width="9.140625" style="2"/>
    <col min="10501" max="10501" width="38" style="2" customWidth="1"/>
    <col min="10502" max="10502" width="14.42578125" style="2" customWidth="1"/>
    <col min="10503" max="10503" width="6.5703125" style="2" customWidth="1"/>
    <col min="10504" max="10504" width="47.28515625" style="2" customWidth="1"/>
    <col min="10505" max="10505" width="15.140625" style="2" customWidth="1"/>
    <col min="10506" max="10756" width="9.140625" style="2"/>
    <col min="10757" max="10757" width="38" style="2" customWidth="1"/>
    <col min="10758" max="10758" width="14.42578125" style="2" customWidth="1"/>
    <col min="10759" max="10759" width="6.5703125" style="2" customWidth="1"/>
    <col min="10760" max="10760" width="47.28515625" style="2" customWidth="1"/>
    <col min="10761" max="10761" width="15.140625" style="2" customWidth="1"/>
    <col min="10762" max="11012" width="9.140625" style="2"/>
    <col min="11013" max="11013" width="38" style="2" customWidth="1"/>
    <col min="11014" max="11014" width="14.42578125" style="2" customWidth="1"/>
    <col min="11015" max="11015" width="6.5703125" style="2" customWidth="1"/>
    <col min="11016" max="11016" width="47.28515625" style="2" customWidth="1"/>
    <col min="11017" max="11017" width="15.140625" style="2" customWidth="1"/>
    <col min="11018" max="11268" width="9.140625" style="2"/>
    <col min="11269" max="11269" width="38" style="2" customWidth="1"/>
    <col min="11270" max="11270" width="14.42578125" style="2" customWidth="1"/>
    <col min="11271" max="11271" width="6.5703125" style="2" customWidth="1"/>
    <col min="11272" max="11272" width="47.28515625" style="2" customWidth="1"/>
    <col min="11273" max="11273" width="15.140625" style="2" customWidth="1"/>
    <col min="11274" max="11524" width="9.140625" style="2"/>
    <col min="11525" max="11525" width="38" style="2" customWidth="1"/>
    <col min="11526" max="11526" width="14.42578125" style="2" customWidth="1"/>
    <col min="11527" max="11527" width="6.5703125" style="2" customWidth="1"/>
    <col min="11528" max="11528" width="47.28515625" style="2" customWidth="1"/>
    <col min="11529" max="11529" width="15.140625" style="2" customWidth="1"/>
    <col min="11530" max="11780" width="9.140625" style="2"/>
    <col min="11781" max="11781" width="38" style="2" customWidth="1"/>
    <col min="11782" max="11782" width="14.42578125" style="2" customWidth="1"/>
    <col min="11783" max="11783" width="6.5703125" style="2" customWidth="1"/>
    <col min="11784" max="11784" width="47.28515625" style="2" customWidth="1"/>
    <col min="11785" max="11785" width="15.140625" style="2" customWidth="1"/>
    <col min="11786" max="12036" width="9.140625" style="2"/>
    <col min="12037" max="12037" width="38" style="2" customWidth="1"/>
    <col min="12038" max="12038" width="14.42578125" style="2" customWidth="1"/>
    <col min="12039" max="12039" width="6.5703125" style="2" customWidth="1"/>
    <col min="12040" max="12040" width="47.28515625" style="2" customWidth="1"/>
    <col min="12041" max="12041" width="15.140625" style="2" customWidth="1"/>
    <col min="12042" max="12292" width="9.140625" style="2"/>
    <col min="12293" max="12293" width="38" style="2" customWidth="1"/>
    <col min="12294" max="12294" width="14.42578125" style="2" customWidth="1"/>
    <col min="12295" max="12295" width="6.5703125" style="2" customWidth="1"/>
    <col min="12296" max="12296" width="47.28515625" style="2" customWidth="1"/>
    <col min="12297" max="12297" width="15.140625" style="2" customWidth="1"/>
    <col min="12298" max="12548" width="9.140625" style="2"/>
    <col min="12549" max="12549" width="38" style="2" customWidth="1"/>
    <col min="12550" max="12550" width="14.42578125" style="2" customWidth="1"/>
    <col min="12551" max="12551" width="6.5703125" style="2" customWidth="1"/>
    <col min="12552" max="12552" width="47.28515625" style="2" customWidth="1"/>
    <col min="12553" max="12553" width="15.140625" style="2" customWidth="1"/>
    <col min="12554" max="12804" width="9.140625" style="2"/>
    <col min="12805" max="12805" width="38" style="2" customWidth="1"/>
    <col min="12806" max="12806" width="14.42578125" style="2" customWidth="1"/>
    <col min="12807" max="12807" width="6.5703125" style="2" customWidth="1"/>
    <col min="12808" max="12808" width="47.28515625" style="2" customWidth="1"/>
    <col min="12809" max="12809" width="15.140625" style="2" customWidth="1"/>
    <col min="12810" max="13060" width="9.140625" style="2"/>
    <col min="13061" max="13061" width="38" style="2" customWidth="1"/>
    <col min="13062" max="13062" width="14.42578125" style="2" customWidth="1"/>
    <col min="13063" max="13063" width="6.5703125" style="2" customWidth="1"/>
    <col min="13064" max="13064" width="47.28515625" style="2" customWidth="1"/>
    <col min="13065" max="13065" width="15.140625" style="2" customWidth="1"/>
    <col min="13066" max="13316" width="9.140625" style="2"/>
    <col min="13317" max="13317" width="38" style="2" customWidth="1"/>
    <col min="13318" max="13318" width="14.42578125" style="2" customWidth="1"/>
    <col min="13319" max="13319" width="6.5703125" style="2" customWidth="1"/>
    <col min="13320" max="13320" width="47.28515625" style="2" customWidth="1"/>
    <col min="13321" max="13321" width="15.140625" style="2" customWidth="1"/>
    <col min="13322" max="13572" width="9.140625" style="2"/>
    <col min="13573" max="13573" width="38" style="2" customWidth="1"/>
    <col min="13574" max="13574" width="14.42578125" style="2" customWidth="1"/>
    <col min="13575" max="13575" width="6.5703125" style="2" customWidth="1"/>
    <col min="13576" max="13576" width="47.28515625" style="2" customWidth="1"/>
    <col min="13577" max="13577" width="15.140625" style="2" customWidth="1"/>
    <col min="13578" max="13828" width="9.140625" style="2"/>
    <col min="13829" max="13829" width="38" style="2" customWidth="1"/>
    <col min="13830" max="13830" width="14.42578125" style="2" customWidth="1"/>
    <col min="13831" max="13831" width="6.5703125" style="2" customWidth="1"/>
    <col min="13832" max="13832" width="47.28515625" style="2" customWidth="1"/>
    <col min="13833" max="13833" width="15.140625" style="2" customWidth="1"/>
    <col min="13834" max="14084" width="9.140625" style="2"/>
    <col min="14085" max="14085" width="38" style="2" customWidth="1"/>
    <col min="14086" max="14086" width="14.42578125" style="2" customWidth="1"/>
    <col min="14087" max="14087" width="6.5703125" style="2" customWidth="1"/>
    <col min="14088" max="14088" width="47.28515625" style="2" customWidth="1"/>
    <col min="14089" max="14089" width="15.140625" style="2" customWidth="1"/>
    <col min="14090" max="14340" width="9.140625" style="2"/>
    <col min="14341" max="14341" width="38" style="2" customWidth="1"/>
    <col min="14342" max="14342" width="14.42578125" style="2" customWidth="1"/>
    <col min="14343" max="14343" width="6.5703125" style="2" customWidth="1"/>
    <col min="14344" max="14344" width="47.28515625" style="2" customWidth="1"/>
    <col min="14345" max="14345" width="15.140625" style="2" customWidth="1"/>
    <col min="14346" max="14596" width="9.140625" style="2"/>
    <col min="14597" max="14597" width="38" style="2" customWidth="1"/>
    <col min="14598" max="14598" width="14.42578125" style="2" customWidth="1"/>
    <col min="14599" max="14599" width="6.5703125" style="2" customWidth="1"/>
    <col min="14600" max="14600" width="47.28515625" style="2" customWidth="1"/>
    <col min="14601" max="14601" width="15.140625" style="2" customWidth="1"/>
    <col min="14602" max="14852" width="9.140625" style="2"/>
    <col min="14853" max="14853" width="38" style="2" customWidth="1"/>
    <col min="14854" max="14854" width="14.42578125" style="2" customWidth="1"/>
    <col min="14855" max="14855" width="6.5703125" style="2" customWidth="1"/>
    <col min="14856" max="14856" width="47.28515625" style="2" customWidth="1"/>
    <col min="14857" max="14857" width="15.140625" style="2" customWidth="1"/>
    <col min="14858" max="15108" width="9.140625" style="2"/>
    <col min="15109" max="15109" width="38" style="2" customWidth="1"/>
    <col min="15110" max="15110" width="14.42578125" style="2" customWidth="1"/>
    <col min="15111" max="15111" width="6.5703125" style="2" customWidth="1"/>
    <col min="15112" max="15112" width="47.28515625" style="2" customWidth="1"/>
    <col min="15113" max="15113" width="15.140625" style="2" customWidth="1"/>
    <col min="15114" max="15364" width="9.140625" style="2"/>
    <col min="15365" max="15365" width="38" style="2" customWidth="1"/>
    <col min="15366" max="15366" width="14.42578125" style="2" customWidth="1"/>
    <col min="15367" max="15367" width="6.5703125" style="2" customWidth="1"/>
    <col min="15368" max="15368" width="47.28515625" style="2" customWidth="1"/>
    <col min="15369" max="15369" width="15.140625" style="2" customWidth="1"/>
    <col min="15370" max="15620" width="9.140625" style="2"/>
    <col min="15621" max="15621" width="38" style="2" customWidth="1"/>
    <col min="15622" max="15622" width="14.42578125" style="2" customWidth="1"/>
    <col min="15623" max="15623" width="6.5703125" style="2" customWidth="1"/>
    <col min="15624" max="15624" width="47.28515625" style="2" customWidth="1"/>
    <col min="15625" max="15625" width="15.140625" style="2" customWidth="1"/>
    <col min="15626" max="15876" width="9.140625" style="2"/>
    <col min="15877" max="15877" width="38" style="2" customWidth="1"/>
    <col min="15878" max="15878" width="14.42578125" style="2" customWidth="1"/>
    <col min="15879" max="15879" width="6.5703125" style="2" customWidth="1"/>
    <col min="15880" max="15880" width="47.28515625" style="2" customWidth="1"/>
    <col min="15881" max="15881" width="15.140625" style="2" customWidth="1"/>
    <col min="15882" max="16132" width="9.140625" style="2"/>
    <col min="16133" max="16133" width="38" style="2" customWidth="1"/>
    <col min="16134" max="16134" width="14.42578125" style="2" customWidth="1"/>
    <col min="16135" max="16135" width="6.5703125" style="2" customWidth="1"/>
    <col min="16136" max="16136" width="47.28515625" style="2" customWidth="1"/>
    <col min="16137" max="16137" width="15.140625" style="2" customWidth="1"/>
    <col min="16138" max="16384" width="9.140625" style="2"/>
  </cols>
  <sheetData>
    <row r="1" spans="1:11" x14ac:dyDescent="0.25">
      <c r="A1" s="2" t="s">
        <v>0</v>
      </c>
      <c r="H1" s="3"/>
      <c r="I1" s="4"/>
      <c r="J1" s="4"/>
      <c r="K1" s="4" t="s">
        <v>55</v>
      </c>
    </row>
    <row r="2" spans="1:11" x14ac:dyDescent="0.25">
      <c r="A2" s="6" t="s">
        <v>1</v>
      </c>
      <c r="B2" s="35"/>
      <c r="C2" s="35"/>
      <c r="D2" s="35"/>
      <c r="E2" s="35"/>
      <c r="F2" s="35"/>
      <c r="G2" s="35"/>
      <c r="H2" s="35"/>
      <c r="I2" s="35"/>
    </row>
    <row r="3" spans="1:11" x14ac:dyDescent="0.15">
      <c r="A3" s="51"/>
      <c r="B3" s="51"/>
      <c r="C3" s="51"/>
      <c r="D3" s="51"/>
      <c r="E3" s="51"/>
      <c r="F3" s="51"/>
      <c r="G3" s="51"/>
      <c r="H3" s="51"/>
      <c r="I3" s="51"/>
    </row>
    <row r="4" spans="1:11" x14ac:dyDescent="0.1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43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5">
      <c r="A6" s="44">
        <v>42501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25">
      <c r="A7" s="52"/>
      <c r="B7" s="52"/>
      <c r="C7" s="52"/>
      <c r="D7" s="52"/>
      <c r="E7" s="32"/>
      <c r="F7" s="32"/>
      <c r="G7" s="52"/>
      <c r="H7" s="52"/>
      <c r="I7" s="52"/>
      <c r="J7" s="33"/>
      <c r="K7" s="34" t="s">
        <v>3</v>
      </c>
    </row>
    <row r="8" spans="1:11" x14ac:dyDescent="0.25">
      <c r="A8" s="39" t="s">
        <v>4</v>
      </c>
      <c r="B8" s="40"/>
      <c r="C8" s="40"/>
      <c r="D8" s="40"/>
      <c r="E8" s="40"/>
      <c r="F8" s="41"/>
      <c r="G8" s="39" t="s">
        <v>5</v>
      </c>
      <c r="H8" s="40"/>
      <c r="I8" s="40"/>
      <c r="J8" s="40"/>
      <c r="K8" s="41"/>
    </row>
    <row r="9" spans="1:11" ht="33.75" x14ac:dyDescent="0.25">
      <c r="A9" s="60" t="s">
        <v>6</v>
      </c>
      <c r="B9" s="60"/>
      <c r="C9" s="60"/>
      <c r="D9" s="1" t="s">
        <v>53</v>
      </c>
      <c r="E9" s="1" t="s">
        <v>28</v>
      </c>
      <c r="F9" s="1" t="s">
        <v>52</v>
      </c>
      <c r="G9" s="60" t="s">
        <v>6</v>
      </c>
      <c r="H9" s="60"/>
      <c r="I9" s="1" t="s">
        <v>53</v>
      </c>
      <c r="J9" s="1" t="s">
        <v>28</v>
      </c>
      <c r="K9" s="1" t="s">
        <v>52</v>
      </c>
    </row>
    <row r="10" spans="1:11" x14ac:dyDescent="0.25">
      <c r="A10" s="57" t="s">
        <v>7</v>
      </c>
      <c r="B10" s="58"/>
      <c r="C10" s="59"/>
      <c r="D10" s="8">
        <v>854959</v>
      </c>
      <c r="E10" s="8"/>
      <c r="F10" s="8">
        <f>SUM(D10:E10)</f>
        <v>854959</v>
      </c>
      <c r="G10" s="56" t="s">
        <v>8</v>
      </c>
      <c r="H10" s="56"/>
      <c r="I10" s="8">
        <v>1470066</v>
      </c>
      <c r="J10" s="8"/>
      <c r="K10" s="8">
        <f>SUM(I10:J10)</f>
        <v>1470066</v>
      </c>
    </row>
    <row r="11" spans="1:11" x14ac:dyDescent="0.25">
      <c r="A11" s="27" t="s">
        <v>9</v>
      </c>
      <c r="B11" s="28"/>
      <c r="C11" s="29"/>
      <c r="D11" s="8">
        <v>4809507</v>
      </c>
      <c r="E11" s="8"/>
      <c r="F11" s="8">
        <f t="shared" ref="F11:F13" si="0">SUM(D11:E11)</f>
        <v>4809507</v>
      </c>
      <c r="G11" s="53" t="s">
        <v>10</v>
      </c>
      <c r="H11" s="53"/>
      <c r="I11" s="8">
        <v>413470</v>
      </c>
      <c r="J11" s="8"/>
      <c r="K11" s="8">
        <f t="shared" ref="K11:K17" si="1">SUM(I11:J11)</f>
        <v>413470</v>
      </c>
    </row>
    <row r="12" spans="1:11" x14ac:dyDescent="0.25">
      <c r="A12" s="27" t="s">
        <v>11</v>
      </c>
      <c r="B12" s="28"/>
      <c r="C12" s="29"/>
      <c r="D12" s="8">
        <v>1509913</v>
      </c>
      <c r="E12" s="8"/>
      <c r="F12" s="8">
        <f t="shared" si="0"/>
        <v>1509913</v>
      </c>
      <c r="G12" s="53" t="s">
        <v>12</v>
      </c>
      <c r="H12" s="53"/>
      <c r="I12" s="15">
        <v>2061491</v>
      </c>
      <c r="J12" s="8">
        <v>40500</v>
      </c>
      <c r="K12" s="8">
        <f t="shared" si="1"/>
        <v>2101991</v>
      </c>
    </row>
    <row r="13" spans="1:11" x14ac:dyDescent="0.25">
      <c r="A13" s="27" t="s">
        <v>13</v>
      </c>
      <c r="B13" s="27"/>
      <c r="C13" s="27"/>
      <c r="D13" s="8">
        <v>22732</v>
      </c>
      <c r="E13" s="8"/>
      <c r="F13" s="8">
        <f t="shared" si="0"/>
        <v>22732</v>
      </c>
      <c r="G13" s="53" t="s">
        <v>14</v>
      </c>
      <c r="H13" s="53"/>
      <c r="I13" s="8">
        <v>128688</v>
      </c>
      <c r="J13" s="8"/>
      <c r="K13" s="8">
        <f t="shared" si="1"/>
        <v>128688</v>
      </c>
    </row>
    <row r="14" spans="1:11" x14ac:dyDescent="0.25">
      <c r="A14" s="64"/>
      <c r="B14" s="64"/>
      <c r="C14" s="64"/>
      <c r="D14" s="8"/>
      <c r="E14" s="21"/>
      <c r="F14" s="8"/>
      <c r="G14" s="54" t="s">
        <v>15</v>
      </c>
      <c r="H14" s="55"/>
      <c r="I14" s="14">
        <v>1042668</v>
      </c>
      <c r="J14" s="8"/>
      <c r="K14" s="8">
        <f t="shared" si="1"/>
        <v>1042668</v>
      </c>
    </row>
    <row r="15" spans="1:11" x14ac:dyDescent="0.25">
      <c r="A15" s="46"/>
      <c r="B15" s="46"/>
      <c r="C15" s="46"/>
      <c r="D15" s="8"/>
      <c r="E15" s="22"/>
      <c r="F15" s="8"/>
      <c r="G15" s="12" t="s">
        <v>33</v>
      </c>
      <c r="H15" s="13" t="s">
        <v>34</v>
      </c>
      <c r="I15" s="14">
        <v>785000</v>
      </c>
      <c r="J15" s="8"/>
      <c r="K15" s="8">
        <f t="shared" si="1"/>
        <v>785000</v>
      </c>
    </row>
    <row r="16" spans="1:11" x14ac:dyDescent="0.25">
      <c r="A16" s="47"/>
      <c r="B16" s="65"/>
      <c r="C16" s="48"/>
      <c r="D16" s="8"/>
      <c r="E16" s="21"/>
      <c r="F16" s="8"/>
      <c r="G16" s="54" t="s">
        <v>16</v>
      </c>
      <c r="H16" s="55"/>
      <c r="I16" s="14">
        <v>585000</v>
      </c>
      <c r="J16" s="8"/>
      <c r="K16" s="8">
        <f t="shared" si="1"/>
        <v>585000</v>
      </c>
    </row>
    <row r="17" spans="1:11" x14ac:dyDescent="0.25">
      <c r="A17" s="53"/>
      <c r="B17" s="53"/>
      <c r="C17" s="53"/>
      <c r="D17" s="8"/>
      <c r="E17" s="21"/>
      <c r="F17" s="8"/>
      <c r="G17" s="47" t="s">
        <v>17</v>
      </c>
      <c r="H17" s="48"/>
      <c r="I17" s="8">
        <v>200000</v>
      </c>
      <c r="J17" s="8"/>
      <c r="K17" s="8">
        <f t="shared" si="1"/>
        <v>200000</v>
      </c>
    </row>
    <row r="18" spans="1:11" x14ac:dyDescent="0.25">
      <c r="A18" s="47"/>
      <c r="B18" s="65"/>
      <c r="C18" s="48"/>
      <c r="D18" s="8"/>
      <c r="E18" s="21"/>
      <c r="F18" s="8"/>
      <c r="G18" s="47"/>
      <c r="H18" s="48"/>
      <c r="I18" s="8"/>
      <c r="J18" s="8"/>
      <c r="K18" s="8"/>
    </row>
    <row r="19" spans="1:11" x14ac:dyDescent="0.25">
      <c r="A19" s="61" t="s">
        <v>18</v>
      </c>
      <c r="B19" s="62"/>
      <c r="C19" s="63"/>
      <c r="D19" s="15">
        <f>SUM(D10:D18)</f>
        <v>7197111</v>
      </c>
      <c r="E19" s="23">
        <f>SUM(E10:E18)</f>
        <v>0</v>
      </c>
      <c r="F19" s="15">
        <f>SUM(D19:E19)</f>
        <v>7197111</v>
      </c>
      <c r="G19" s="49" t="s">
        <v>19</v>
      </c>
      <c r="H19" s="50"/>
      <c r="I19" s="15">
        <f>SUM(I10:I14)</f>
        <v>5116383</v>
      </c>
      <c r="J19" s="15">
        <f>SUM(J10:J17)</f>
        <v>40500</v>
      </c>
      <c r="K19" s="15">
        <f>SUM(I19:J19)</f>
        <v>5156883</v>
      </c>
    </row>
    <row r="20" spans="1:11" x14ac:dyDescent="0.25">
      <c r="A20" s="57"/>
      <c r="B20" s="58"/>
      <c r="C20" s="59"/>
      <c r="D20" s="8"/>
      <c r="E20" s="21"/>
      <c r="F20" s="8"/>
      <c r="G20" s="47"/>
      <c r="H20" s="48"/>
      <c r="I20" s="8"/>
      <c r="J20" s="8"/>
      <c r="K20" s="8"/>
    </row>
    <row r="21" spans="1:11" x14ac:dyDescent="0.25">
      <c r="A21" s="53"/>
      <c r="B21" s="53"/>
      <c r="C21" s="53"/>
      <c r="D21" s="8"/>
      <c r="E21" s="21"/>
      <c r="F21" s="8"/>
      <c r="G21" s="47"/>
      <c r="H21" s="48"/>
      <c r="I21" s="8"/>
      <c r="J21" s="8"/>
      <c r="K21" s="8"/>
    </row>
    <row r="22" spans="1:11" x14ac:dyDescent="0.25">
      <c r="A22" s="53" t="s">
        <v>20</v>
      </c>
      <c r="B22" s="53"/>
      <c r="C22" s="53"/>
      <c r="D22" s="8">
        <v>125980</v>
      </c>
      <c r="E22" s="21"/>
      <c r="F22" s="8">
        <f>SUM(D22:E22)</f>
        <v>125980</v>
      </c>
      <c r="G22" s="47" t="s">
        <v>21</v>
      </c>
      <c r="H22" s="48"/>
      <c r="I22" s="8">
        <v>2734424</v>
      </c>
      <c r="J22" s="8">
        <v>150000</v>
      </c>
      <c r="K22" s="8">
        <f>SUM(I22:J22)</f>
        <v>2884424</v>
      </c>
    </row>
    <row r="23" spans="1:11" x14ac:dyDescent="0.25">
      <c r="A23" s="66" t="s">
        <v>22</v>
      </c>
      <c r="B23" s="67"/>
      <c r="C23" s="68"/>
      <c r="D23" s="8">
        <v>542182</v>
      </c>
      <c r="E23" s="21"/>
      <c r="F23" s="8">
        <f t="shared" ref="F23:F31" si="2">SUM(D23:E23)</f>
        <v>542182</v>
      </c>
      <c r="G23" s="47" t="s">
        <v>23</v>
      </c>
      <c r="H23" s="48"/>
      <c r="I23" s="8">
        <v>149294</v>
      </c>
      <c r="J23" s="8"/>
      <c r="K23" s="8">
        <f t="shared" ref="K23:K29" si="3">SUM(I23:J23)</f>
        <v>149294</v>
      </c>
    </row>
    <row r="24" spans="1:11" x14ac:dyDescent="0.25">
      <c r="A24" s="57" t="s">
        <v>24</v>
      </c>
      <c r="B24" s="58"/>
      <c r="C24" s="59"/>
      <c r="D24" s="8">
        <v>14479</v>
      </c>
      <c r="E24" s="21"/>
      <c r="F24" s="8">
        <f t="shared" si="2"/>
        <v>14479</v>
      </c>
      <c r="G24" s="47" t="s">
        <v>25</v>
      </c>
      <c r="H24" s="48"/>
      <c r="I24" s="8">
        <v>755977</v>
      </c>
      <c r="J24" s="8">
        <v>-190500</v>
      </c>
      <c r="K24" s="8">
        <f t="shared" si="3"/>
        <v>565477</v>
      </c>
    </row>
    <row r="25" spans="1:11" x14ac:dyDescent="0.25">
      <c r="A25" s="61" t="s">
        <v>29</v>
      </c>
      <c r="B25" s="62"/>
      <c r="C25" s="63"/>
      <c r="D25" s="15">
        <f>SUM(D22:D24)</f>
        <v>682641</v>
      </c>
      <c r="E25" s="23">
        <f>SUM(E22:E24)</f>
        <v>0</v>
      </c>
      <c r="F25" s="15">
        <f t="shared" si="2"/>
        <v>682641</v>
      </c>
      <c r="G25" s="30" t="s">
        <v>35</v>
      </c>
      <c r="H25" s="31"/>
      <c r="I25" s="15">
        <f>SUM(I22:I24)</f>
        <v>3639695</v>
      </c>
      <c r="J25" s="15">
        <f>SUM(J22:J24)</f>
        <v>-40500</v>
      </c>
      <c r="K25" s="15">
        <f t="shared" si="3"/>
        <v>3599195</v>
      </c>
    </row>
    <row r="26" spans="1:11" x14ac:dyDescent="0.25">
      <c r="A26" s="47"/>
      <c r="B26" s="65"/>
      <c r="C26" s="48"/>
      <c r="D26" s="8"/>
      <c r="E26" s="38"/>
      <c r="F26" s="8"/>
      <c r="G26" s="47"/>
      <c r="H26" s="48"/>
      <c r="I26" s="8"/>
      <c r="J26" s="8"/>
      <c r="K26" s="8">
        <f t="shared" si="3"/>
        <v>0</v>
      </c>
    </row>
    <row r="27" spans="1:11" x14ac:dyDescent="0.25">
      <c r="A27" s="74" t="s">
        <v>30</v>
      </c>
      <c r="B27" s="75"/>
      <c r="C27" s="75"/>
      <c r="D27" s="15">
        <f>SUM(D19+D25)</f>
        <v>7879752</v>
      </c>
      <c r="E27" s="37">
        <v>0</v>
      </c>
      <c r="F27" s="15">
        <f t="shared" si="2"/>
        <v>7879752</v>
      </c>
      <c r="G27" s="49" t="s">
        <v>36</v>
      </c>
      <c r="H27" s="50"/>
      <c r="I27" s="15">
        <f>SUM(I19+I25)</f>
        <v>8756078</v>
      </c>
      <c r="J27" s="15">
        <f>SUM(J19+J25)</f>
        <v>0</v>
      </c>
      <c r="K27" s="15">
        <f t="shared" si="3"/>
        <v>8756078</v>
      </c>
    </row>
    <row r="28" spans="1:11" x14ac:dyDescent="0.25">
      <c r="A28" s="53"/>
      <c r="B28" s="53"/>
      <c r="C28" s="53"/>
      <c r="D28" s="8"/>
      <c r="E28" s="21"/>
      <c r="F28" s="8"/>
      <c r="G28" s="47" t="s">
        <v>26</v>
      </c>
      <c r="H28" s="48"/>
      <c r="I28" s="8"/>
      <c r="J28" s="8"/>
      <c r="K28" s="8">
        <f t="shared" si="3"/>
        <v>0</v>
      </c>
    </row>
    <row r="29" spans="1:11" x14ac:dyDescent="0.25">
      <c r="A29" s="76" t="s">
        <v>31</v>
      </c>
      <c r="B29" s="76"/>
      <c r="C29" s="76"/>
      <c r="D29" s="15">
        <v>4867797</v>
      </c>
      <c r="E29" s="15">
        <v>1000000</v>
      </c>
      <c r="F29" s="15">
        <f t="shared" si="2"/>
        <v>5867797</v>
      </c>
      <c r="G29" s="76" t="s">
        <v>37</v>
      </c>
      <c r="H29" s="76"/>
      <c r="I29" s="15">
        <v>3991471</v>
      </c>
      <c r="J29" s="15">
        <v>1000000</v>
      </c>
      <c r="K29" s="15">
        <f t="shared" si="3"/>
        <v>4991471</v>
      </c>
    </row>
    <row r="30" spans="1:11" x14ac:dyDescent="0.25">
      <c r="A30" s="57" t="s">
        <v>32</v>
      </c>
      <c r="B30" s="58"/>
      <c r="C30" s="59"/>
      <c r="D30" s="8">
        <v>267797</v>
      </c>
      <c r="E30" s="36"/>
      <c r="F30" s="36">
        <f t="shared" si="2"/>
        <v>267797</v>
      </c>
      <c r="G30" s="72"/>
      <c r="H30" s="73"/>
      <c r="I30" s="36"/>
      <c r="J30" s="36"/>
      <c r="K30" s="36">
        <f>SUM(J30:J30)</f>
        <v>0</v>
      </c>
    </row>
    <row r="31" spans="1:11" x14ac:dyDescent="0.25">
      <c r="A31" s="53"/>
      <c r="B31" s="53"/>
      <c r="C31" s="53"/>
      <c r="D31" s="8"/>
      <c r="E31" s="36"/>
      <c r="F31" s="36">
        <f t="shared" si="2"/>
        <v>0</v>
      </c>
      <c r="G31" s="77"/>
      <c r="H31" s="78"/>
      <c r="I31" s="36"/>
      <c r="J31" s="36"/>
      <c r="K31" s="36">
        <f>SUM(J31:J31)</f>
        <v>0</v>
      </c>
    </row>
    <row r="32" spans="1:11" x14ac:dyDescent="0.25">
      <c r="A32" s="53"/>
      <c r="B32" s="53"/>
      <c r="C32" s="53"/>
      <c r="D32" s="8"/>
      <c r="E32" s="36"/>
      <c r="F32" s="36">
        <f>SUM(E32:E32)</f>
        <v>0</v>
      </c>
      <c r="G32" s="72"/>
      <c r="H32" s="73"/>
      <c r="I32" s="36"/>
      <c r="J32" s="36"/>
      <c r="K32" s="36">
        <f>SUM(J32:J32)</f>
        <v>0</v>
      </c>
    </row>
    <row r="33" spans="1:11" x14ac:dyDescent="0.25">
      <c r="A33" s="69" t="s">
        <v>56</v>
      </c>
      <c r="B33" s="70"/>
      <c r="C33" s="71"/>
      <c r="D33" s="15">
        <f>SUM(D27+D29)</f>
        <v>12747549</v>
      </c>
      <c r="E33" s="15">
        <f>SUM(E27+E29)</f>
        <v>1000000</v>
      </c>
      <c r="F33" s="15">
        <f>SUM(F27+F29)</f>
        <v>13747549</v>
      </c>
      <c r="G33" s="69" t="s">
        <v>57</v>
      </c>
      <c r="H33" s="71"/>
      <c r="I33" s="15">
        <f>SUM(I27+I29)</f>
        <v>12747549</v>
      </c>
      <c r="J33" s="15">
        <f t="shared" ref="J33:K33" si="4">SUM(J27+J29)</f>
        <v>1000000</v>
      </c>
      <c r="K33" s="15">
        <f t="shared" si="4"/>
        <v>13747549</v>
      </c>
    </row>
  </sheetData>
  <mergeCells count="53">
    <mergeCell ref="G24:H24"/>
    <mergeCell ref="A23:C23"/>
    <mergeCell ref="A21:C21"/>
    <mergeCell ref="A33:C33"/>
    <mergeCell ref="G33:H33"/>
    <mergeCell ref="A32:C32"/>
    <mergeCell ref="G32:H32"/>
    <mergeCell ref="A26:C26"/>
    <mergeCell ref="A27:C27"/>
    <mergeCell ref="A31:C31"/>
    <mergeCell ref="G29:H29"/>
    <mergeCell ref="G31:H31"/>
    <mergeCell ref="A30:C30"/>
    <mergeCell ref="A29:C29"/>
    <mergeCell ref="G28:H28"/>
    <mergeCell ref="G30:H30"/>
    <mergeCell ref="G11:H11"/>
    <mergeCell ref="A9:C9"/>
    <mergeCell ref="G9:H9"/>
    <mergeCell ref="A24:C24"/>
    <mergeCell ref="A28:C28"/>
    <mergeCell ref="A25:C25"/>
    <mergeCell ref="A14:C14"/>
    <mergeCell ref="G17:H17"/>
    <mergeCell ref="G14:H14"/>
    <mergeCell ref="A17:C17"/>
    <mergeCell ref="A18:C18"/>
    <mergeCell ref="G20:H20"/>
    <mergeCell ref="A19:C19"/>
    <mergeCell ref="A20:C20"/>
    <mergeCell ref="A16:C16"/>
    <mergeCell ref="G23:H23"/>
    <mergeCell ref="A15:C15"/>
    <mergeCell ref="G26:H26"/>
    <mergeCell ref="G27:H27"/>
    <mergeCell ref="A3:I3"/>
    <mergeCell ref="A7:D7"/>
    <mergeCell ref="G7:I7"/>
    <mergeCell ref="G12:H12"/>
    <mergeCell ref="G19:H19"/>
    <mergeCell ref="G16:H16"/>
    <mergeCell ref="G18:H18"/>
    <mergeCell ref="G13:H13"/>
    <mergeCell ref="A22:C22"/>
    <mergeCell ref="G21:H21"/>
    <mergeCell ref="G22:H22"/>
    <mergeCell ref="G10:H10"/>
    <mergeCell ref="A10:C10"/>
    <mergeCell ref="A8:F8"/>
    <mergeCell ref="G8:K8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O22" sqref="O22"/>
    </sheetView>
  </sheetViews>
  <sheetFormatPr defaultRowHeight="15" x14ac:dyDescent="0.25"/>
  <cols>
    <col min="1" max="2" width="9.140625" style="2"/>
    <col min="3" max="3" width="38" style="2" customWidth="1"/>
    <col min="4" max="5" width="9.140625" style="2" customWidth="1"/>
    <col min="6" max="6" width="10" style="2" customWidth="1"/>
    <col min="7" max="7" width="6.5703125" style="2" customWidth="1"/>
    <col min="8" max="8" width="47.28515625" style="2" customWidth="1"/>
    <col min="9" max="11" width="10.28515625" style="2" customWidth="1"/>
    <col min="12" max="260" width="9.140625" style="2"/>
    <col min="261" max="261" width="38" style="2" customWidth="1"/>
    <col min="262" max="262" width="14.42578125" style="2" customWidth="1"/>
    <col min="263" max="263" width="6.5703125" style="2" customWidth="1"/>
    <col min="264" max="264" width="47.28515625" style="2" customWidth="1"/>
    <col min="265" max="265" width="15.140625" style="2" customWidth="1"/>
    <col min="266" max="516" width="9.140625" style="2"/>
    <col min="517" max="517" width="38" style="2" customWidth="1"/>
    <col min="518" max="518" width="14.42578125" style="2" customWidth="1"/>
    <col min="519" max="519" width="6.5703125" style="2" customWidth="1"/>
    <col min="520" max="520" width="47.28515625" style="2" customWidth="1"/>
    <col min="521" max="521" width="15.140625" style="2" customWidth="1"/>
    <col min="522" max="772" width="9.140625" style="2"/>
    <col min="773" max="773" width="38" style="2" customWidth="1"/>
    <col min="774" max="774" width="14.42578125" style="2" customWidth="1"/>
    <col min="775" max="775" width="6.5703125" style="2" customWidth="1"/>
    <col min="776" max="776" width="47.28515625" style="2" customWidth="1"/>
    <col min="777" max="777" width="15.140625" style="2" customWidth="1"/>
    <col min="778" max="1028" width="9.140625" style="2"/>
    <col min="1029" max="1029" width="38" style="2" customWidth="1"/>
    <col min="1030" max="1030" width="14.42578125" style="2" customWidth="1"/>
    <col min="1031" max="1031" width="6.5703125" style="2" customWidth="1"/>
    <col min="1032" max="1032" width="47.28515625" style="2" customWidth="1"/>
    <col min="1033" max="1033" width="15.140625" style="2" customWidth="1"/>
    <col min="1034" max="1284" width="9.140625" style="2"/>
    <col min="1285" max="1285" width="38" style="2" customWidth="1"/>
    <col min="1286" max="1286" width="14.42578125" style="2" customWidth="1"/>
    <col min="1287" max="1287" width="6.5703125" style="2" customWidth="1"/>
    <col min="1288" max="1288" width="47.28515625" style="2" customWidth="1"/>
    <col min="1289" max="1289" width="15.140625" style="2" customWidth="1"/>
    <col min="1290" max="1540" width="9.140625" style="2"/>
    <col min="1541" max="1541" width="38" style="2" customWidth="1"/>
    <col min="1542" max="1542" width="14.42578125" style="2" customWidth="1"/>
    <col min="1543" max="1543" width="6.5703125" style="2" customWidth="1"/>
    <col min="1544" max="1544" width="47.28515625" style="2" customWidth="1"/>
    <col min="1545" max="1545" width="15.140625" style="2" customWidth="1"/>
    <col min="1546" max="1796" width="9.140625" style="2"/>
    <col min="1797" max="1797" width="38" style="2" customWidth="1"/>
    <col min="1798" max="1798" width="14.42578125" style="2" customWidth="1"/>
    <col min="1799" max="1799" width="6.5703125" style="2" customWidth="1"/>
    <col min="1800" max="1800" width="47.28515625" style="2" customWidth="1"/>
    <col min="1801" max="1801" width="15.140625" style="2" customWidth="1"/>
    <col min="1802" max="2052" width="9.140625" style="2"/>
    <col min="2053" max="2053" width="38" style="2" customWidth="1"/>
    <col min="2054" max="2054" width="14.42578125" style="2" customWidth="1"/>
    <col min="2055" max="2055" width="6.5703125" style="2" customWidth="1"/>
    <col min="2056" max="2056" width="47.28515625" style="2" customWidth="1"/>
    <col min="2057" max="2057" width="15.140625" style="2" customWidth="1"/>
    <col min="2058" max="2308" width="9.140625" style="2"/>
    <col min="2309" max="2309" width="38" style="2" customWidth="1"/>
    <col min="2310" max="2310" width="14.42578125" style="2" customWidth="1"/>
    <col min="2311" max="2311" width="6.5703125" style="2" customWidth="1"/>
    <col min="2312" max="2312" width="47.28515625" style="2" customWidth="1"/>
    <col min="2313" max="2313" width="15.140625" style="2" customWidth="1"/>
    <col min="2314" max="2564" width="9.140625" style="2"/>
    <col min="2565" max="2565" width="38" style="2" customWidth="1"/>
    <col min="2566" max="2566" width="14.42578125" style="2" customWidth="1"/>
    <col min="2567" max="2567" width="6.5703125" style="2" customWidth="1"/>
    <col min="2568" max="2568" width="47.28515625" style="2" customWidth="1"/>
    <col min="2569" max="2569" width="15.140625" style="2" customWidth="1"/>
    <col min="2570" max="2820" width="9.140625" style="2"/>
    <col min="2821" max="2821" width="38" style="2" customWidth="1"/>
    <col min="2822" max="2822" width="14.42578125" style="2" customWidth="1"/>
    <col min="2823" max="2823" width="6.5703125" style="2" customWidth="1"/>
    <col min="2824" max="2824" width="47.28515625" style="2" customWidth="1"/>
    <col min="2825" max="2825" width="15.140625" style="2" customWidth="1"/>
    <col min="2826" max="3076" width="9.140625" style="2"/>
    <col min="3077" max="3077" width="38" style="2" customWidth="1"/>
    <col min="3078" max="3078" width="14.42578125" style="2" customWidth="1"/>
    <col min="3079" max="3079" width="6.5703125" style="2" customWidth="1"/>
    <col min="3080" max="3080" width="47.28515625" style="2" customWidth="1"/>
    <col min="3081" max="3081" width="15.140625" style="2" customWidth="1"/>
    <col min="3082" max="3332" width="9.140625" style="2"/>
    <col min="3333" max="3333" width="38" style="2" customWidth="1"/>
    <col min="3334" max="3334" width="14.42578125" style="2" customWidth="1"/>
    <col min="3335" max="3335" width="6.5703125" style="2" customWidth="1"/>
    <col min="3336" max="3336" width="47.28515625" style="2" customWidth="1"/>
    <col min="3337" max="3337" width="15.140625" style="2" customWidth="1"/>
    <col min="3338" max="3588" width="9.140625" style="2"/>
    <col min="3589" max="3589" width="38" style="2" customWidth="1"/>
    <col min="3590" max="3590" width="14.42578125" style="2" customWidth="1"/>
    <col min="3591" max="3591" width="6.5703125" style="2" customWidth="1"/>
    <col min="3592" max="3592" width="47.28515625" style="2" customWidth="1"/>
    <col min="3593" max="3593" width="15.140625" style="2" customWidth="1"/>
    <col min="3594" max="3844" width="9.140625" style="2"/>
    <col min="3845" max="3845" width="38" style="2" customWidth="1"/>
    <col min="3846" max="3846" width="14.42578125" style="2" customWidth="1"/>
    <col min="3847" max="3847" width="6.5703125" style="2" customWidth="1"/>
    <col min="3848" max="3848" width="47.28515625" style="2" customWidth="1"/>
    <col min="3849" max="3849" width="15.140625" style="2" customWidth="1"/>
    <col min="3850" max="4100" width="9.140625" style="2"/>
    <col min="4101" max="4101" width="38" style="2" customWidth="1"/>
    <col min="4102" max="4102" width="14.42578125" style="2" customWidth="1"/>
    <col min="4103" max="4103" width="6.5703125" style="2" customWidth="1"/>
    <col min="4104" max="4104" width="47.28515625" style="2" customWidth="1"/>
    <col min="4105" max="4105" width="15.140625" style="2" customWidth="1"/>
    <col min="4106" max="4356" width="9.140625" style="2"/>
    <col min="4357" max="4357" width="38" style="2" customWidth="1"/>
    <col min="4358" max="4358" width="14.42578125" style="2" customWidth="1"/>
    <col min="4359" max="4359" width="6.5703125" style="2" customWidth="1"/>
    <col min="4360" max="4360" width="47.28515625" style="2" customWidth="1"/>
    <col min="4361" max="4361" width="15.140625" style="2" customWidth="1"/>
    <col min="4362" max="4612" width="9.140625" style="2"/>
    <col min="4613" max="4613" width="38" style="2" customWidth="1"/>
    <col min="4614" max="4614" width="14.42578125" style="2" customWidth="1"/>
    <col min="4615" max="4615" width="6.5703125" style="2" customWidth="1"/>
    <col min="4616" max="4616" width="47.28515625" style="2" customWidth="1"/>
    <col min="4617" max="4617" width="15.140625" style="2" customWidth="1"/>
    <col min="4618" max="4868" width="9.140625" style="2"/>
    <col min="4869" max="4869" width="38" style="2" customWidth="1"/>
    <col min="4870" max="4870" width="14.42578125" style="2" customWidth="1"/>
    <col min="4871" max="4871" width="6.5703125" style="2" customWidth="1"/>
    <col min="4872" max="4872" width="47.28515625" style="2" customWidth="1"/>
    <col min="4873" max="4873" width="15.140625" style="2" customWidth="1"/>
    <col min="4874" max="5124" width="9.140625" style="2"/>
    <col min="5125" max="5125" width="38" style="2" customWidth="1"/>
    <col min="5126" max="5126" width="14.42578125" style="2" customWidth="1"/>
    <col min="5127" max="5127" width="6.5703125" style="2" customWidth="1"/>
    <col min="5128" max="5128" width="47.28515625" style="2" customWidth="1"/>
    <col min="5129" max="5129" width="15.140625" style="2" customWidth="1"/>
    <col min="5130" max="5380" width="9.140625" style="2"/>
    <col min="5381" max="5381" width="38" style="2" customWidth="1"/>
    <col min="5382" max="5382" width="14.42578125" style="2" customWidth="1"/>
    <col min="5383" max="5383" width="6.5703125" style="2" customWidth="1"/>
    <col min="5384" max="5384" width="47.28515625" style="2" customWidth="1"/>
    <col min="5385" max="5385" width="15.140625" style="2" customWidth="1"/>
    <col min="5386" max="5636" width="9.140625" style="2"/>
    <col min="5637" max="5637" width="38" style="2" customWidth="1"/>
    <col min="5638" max="5638" width="14.42578125" style="2" customWidth="1"/>
    <col min="5639" max="5639" width="6.5703125" style="2" customWidth="1"/>
    <col min="5640" max="5640" width="47.28515625" style="2" customWidth="1"/>
    <col min="5641" max="5641" width="15.140625" style="2" customWidth="1"/>
    <col min="5642" max="5892" width="9.140625" style="2"/>
    <col min="5893" max="5893" width="38" style="2" customWidth="1"/>
    <col min="5894" max="5894" width="14.42578125" style="2" customWidth="1"/>
    <col min="5895" max="5895" width="6.5703125" style="2" customWidth="1"/>
    <col min="5896" max="5896" width="47.28515625" style="2" customWidth="1"/>
    <col min="5897" max="5897" width="15.140625" style="2" customWidth="1"/>
    <col min="5898" max="6148" width="9.140625" style="2"/>
    <col min="6149" max="6149" width="38" style="2" customWidth="1"/>
    <col min="6150" max="6150" width="14.42578125" style="2" customWidth="1"/>
    <col min="6151" max="6151" width="6.5703125" style="2" customWidth="1"/>
    <col min="6152" max="6152" width="47.28515625" style="2" customWidth="1"/>
    <col min="6153" max="6153" width="15.140625" style="2" customWidth="1"/>
    <col min="6154" max="6404" width="9.140625" style="2"/>
    <col min="6405" max="6405" width="38" style="2" customWidth="1"/>
    <col min="6406" max="6406" width="14.42578125" style="2" customWidth="1"/>
    <col min="6407" max="6407" width="6.5703125" style="2" customWidth="1"/>
    <col min="6408" max="6408" width="47.28515625" style="2" customWidth="1"/>
    <col min="6409" max="6409" width="15.140625" style="2" customWidth="1"/>
    <col min="6410" max="6660" width="9.140625" style="2"/>
    <col min="6661" max="6661" width="38" style="2" customWidth="1"/>
    <col min="6662" max="6662" width="14.42578125" style="2" customWidth="1"/>
    <col min="6663" max="6663" width="6.5703125" style="2" customWidth="1"/>
    <col min="6664" max="6664" width="47.28515625" style="2" customWidth="1"/>
    <col min="6665" max="6665" width="15.140625" style="2" customWidth="1"/>
    <col min="6666" max="6916" width="9.140625" style="2"/>
    <col min="6917" max="6917" width="38" style="2" customWidth="1"/>
    <col min="6918" max="6918" width="14.42578125" style="2" customWidth="1"/>
    <col min="6919" max="6919" width="6.5703125" style="2" customWidth="1"/>
    <col min="6920" max="6920" width="47.28515625" style="2" customWidth="1"/>
    <col min="6921" max="6921" width="15.140625" style="2" customWidth="1"/>
    <col min="6922" max="7172" width="9.140625" style="2"/>
    <col min="7173" max="7173" width="38" style="2" customWidth="1"/>
    <col min="7174" max="7174" width="14.42578125" style="2" customWidth="1"/>
    <col min="7175" max="7175" width="6.5703125" style="2" customWidth="1"/>
    <col min="7176" max="7176" width="47.28515625" style="2" customWidth="1"/>
    <col min="7177" max="7177" width="15.140625" style="2" customWidth="1"/>
    <col min="7178" max="7428" width="9.140625" style="2"/>
    <col min="7429" max="7429" width="38" style="2" customWidth="1"/>
    <col min="7430" max="7430" width="14.42578125" style="2" customWidth="1"/>
    <col min="7431" max="7431" width="6.5703125" style="2" customWidth="1"/>
    <col min="7432" max="7432" width="47.28515625" style="2" customWidth="1"/>
    <col min="7433" max="7433" width="15.140625" style="2" customWidth="1"/>
    <col min="7434" max="7684" width="9.140625" style="2"/>
    <col min="7685" max="7685" width="38" style="2" customWidth="1"/>
    <col min="7686" max="7686" width="14.42578125" style="2" customWidth="1"/>
    <col min="7687" max="7687" width="6.5703125" style="2" customWidth="1"/>
    <col min="7688" max="7688" width="47.28515625" style="2" customWidth="1"/>
    <col min="7689" max="7689" width="15.140625" style="2" customWidth="1"/>
    <col min="7690" max="7940" width="9.140625" style="2"/>
    <col min="7941" max="7941" width="38" style="2" customWidth="1"/>
    <col min="7942" max="7942" width="14.42578125" style="2" customWidth="1"/>
    <col min="7943" max="7943" width="6.5703125" style="2" customWidth="1"/>
    <col min="7944" max="7944" width="47.28515625" style="2" customWidth="1"/>
    <col min="7945" max="7945" width="15.140625" style="2" customWidth="1"/>
    <col min="7946" max="8196" width="9.140625" style="2"/>
    <col min="8197" max="8197" width="38" style="2" customWidth="1"/>
    <col min="8198" max="8198" width="14.42578125" style="2" customWidth="1"/>
    <col min="8199" max="8199" width="6.5703125" style="2" customWidth="1"/>
    <col min="8200" max="8200" width="47.28515625" style="2" customWidth="1"/>
    <col min="8201" max="8201" width="15.140625" style="2" customWidth="1"/>
    <col min="8202" max="8452" width="9.140625" style="2"/>
    <col min="8453" max="8453" width="38" style="2" customWidth="1"/>
    <col min="8454" max="8454" width="14.42578125" style="2" customWidth="1"/>
    <col min="8455" max="8455" width="6.5703125" style="2" customWidth="1"/>
    <col min="8456" max="8456" width="47.28515625" style="2" customWidth="1"/>
    <col min="8457" max="8457" width="15.140625" style="2" customWidth="1"/>
    <col min="8458" max="8708" width="9.140625" style="2"/>
    <col min="8709" max="8709" width="38" style="2" customWidth="1"/>
    <col min="8710" max="8710" width="14.42578125" style="2" customWidth="1"/>
    <col min="8711" max="8711" width="6.5703125" style="2" customWidth="1"/>
    <col min="8712" max="8712" width="47.28515625" style="2" customWidth="1"/>
    <col min="8713" max="8713" width="15.140625" style="2" customWidth="1"/>
    <col min="8714" max="8964" width="9.140625" style="2"/>
    <col min="8965" max="8965" width="38" style="2" customWidth="1"/>
    <col min="8966" max="8966" width="14.42578125" style="2" customWidth="1"/>
    <col min="8967" max="8967" width="6.5703125" style="2" customWidth="1"/>
    <col min="8968" max="8968" width="47.28515625" style="2" customWidth="1"/>
    <col min="8969" max="8969" width="15.140625" style="2" customWidth="1"/>
    <col min="8970" max="9220" width="9.140625" style="2"/>
    <col min="9221" max="9221" width="38" style="2" customWidth="1"/>
    <col min="9222" max="9222" width="14.42578125" style="2" customWidth="1"/>
    <col min="9223" max="9223" width="6.5703125" style="2" customWidth="1"/>
    <col min="9224" max="9224" width="47.28515625" style="2" customWidth="1"/>
    <col min="9225" max="9225" width="15.140625" style="2" customWidth="1"/>
    <col min="9226" max="9476" width="9.140625" style="2"/>
    <col min="9477" max="9477" width="38" style="2" customWidth="1"/>
    <col min="9478" max="9478" width="14.42578125" style="2" customWidth="1"/>
    <col min="9479" max="9479" width="6.5703125" style="2" customWidth="1"/>
    <col min="9480" max="9480" width="47.28515625" style="2" customWidth="1"/>
    <col min="9481" max="9481" width="15.140625" style="2" customWidth="1"/>
    <col min="9482" max="9732" width="9.140625" style="2"/>
    <col min="9733" max="9733" width="38" style="2" customWidth="1"/>
    <col min="9734" max="9734" width="14.42578125" style="2" customWidth="1"/>
    <col min="9735" max="9735" width="6.5703125" style="2" customWidth="1"/>
    <col min="9736" max="9736" width="47.28515625" style="2" customWidth="1"/>
    <col min="9737" max="9737" width="15.140625" style="2" customWidth="1"/>
    <col min="9738" max="9988" width="9.140625" style="2"/>
    <col min="9989" max="9989" width="38" style="2" customWidth="1"/>
    <col min="9990" max="9990" width="14.42578125" style="2" customWidth="1"/>
    <col min="9991" max="9991" width="6.5703125" style="2" customWidth="1"/>
    <col min="9992" max="9992" width="47.28515625" style="2" customWidth="1"/>
    <col min="9993" max="9993" width="15.140625" style="2" customWidth="1"/>
    <col min="9994" max="10244" width="9.140625" style="2"/>
    <col min="10245" max="10245" width="38" style="2" customWidth="1"/>
    <col min="10246" max="10246" width="14.42578125" style="2" customWidth="1"/>
    <col min="10247" max="10247" width="6.5703125" style="2" customWidth="1"/>
    <col min="10248" max="10248" width="47.28515625" style="2" customWidth="1"/>
    <col min="10249" max="10249" width="15.140625" style="2" customWidth="1"/>
    <col min="10250" max="10500" width="9.140625" style="2"/>
    <col min="10501" max="10501" width="38" style="2" customWidth="1"/>
    <col min="10502" max="10502" width="14.42578125" style="2" customWidth="1"/>
    <col min="10503" max="10503" width="6.5703125" style="2" customWidth="1"/>
    <col min="10504" max="10504" width="47.28515625" style="2" customWidth="1"/>
    <col min="10505" max="10505" width="15.140625" style="2" customWidth="1"/>
    <col min="10506" max="10756" width="9.140625" style="2"/>
    <col min="10757" max="10757" width="38" style="2" customWidth="1"/>
    <col min="10758" max="10758" width="14.42578125" style="2" customWidth="1"/>
    <col min="10759" max="10759" width="6.5703125" style="2" customWidth="1"/>
    <col min="10760" max="10760" width="47.28515625" style="2" customWidth="1"/>
    <col min="10761" max="10761" width="15.140625" style="2" customWidth="1"/>
    <col min="10762" max="11012" width="9.140625" style="2"/>
    <col min="11013" max="11013" width="38" style="2" customWidth="1"/>
    <col min="11014" max="11014" width="14.42578125" style="2" customWidth="1"/>
    <col min="11015" max="11015" width="6.5703125" style="2" customWidth="1"/>
    <col min="11016" max="11016" width="47.28515625" style="2" customWidth="1"/>
    <col min="11017" max="11017" width="15.140625" style="2" customWidth="1"/>
    <col min="11018" max="11268" width="9.140625" style="2"/>
    <col min="11269" max="11269" width="38" style="2" customWidth="1"/>
    <col min="11270" max="11270" width="14.42578125" style="2" customWidth="1"/>
    <col min="11271" max="11271" width="6.5703125" style="2" customWidth="1"/>
    <col min="11272" max="11272" width="47.28515625" style="2" customWidth="1"/>
    <col min="11273" max="11273" width="15.140625" style="2" customWidth="1"/>
    <col min="11274" max="11524" width="9.140625" style="2"/>
    <col min="11525" max="11525" width="38" style="2" customWidth="1"/>
    <col min="11526" max="11526" width="14.42578125" style="2" customWidth="1"/>
    <col min="11527" max="11527" width="6.5703125" style="2" customWidth="1"/>
    <col min="11528" max="11528" width="47.28515625" style="2" customWidth="1"/>
    <col min="11529" max="11529" width="15.140625" style="2" customWidth="1"/>
    <col min="11530" max="11780" width="9.140625" style="2"/>
    <col min="11781" max="11781" width="38" style="2" customWidth="1"/>
    <col min="11782" max="11782" width="14.42578125" style="2" customWidth="1"/>
    <col min="11783" max="11783" width="6.5703125" style="2" customWidth="1"/>
    <col min="11784" max="11784" width="47.28515625" style="2" customWidth="1"/>
    <col min="11785" max="11785" width="15.140625" style="2" customWidth="1"/>
    <col min="11786" max="12036" width="9.140625" style="2"/>
    <col min="12037" max="12037" width="38" style="2" customWidth="1"/>
    <col min="12038" max="12038" width="14.42578125" style="2" customWidth="1"/>
    <col min="12039" max="12039" width="6.5703125" style="2" customWidth="1"/>
    <col min="12040" max="12040" width="47.28515625" style="2" customWidth="1"/>
    <col min="12041" max="12041" width="15.140625" style="2" customWidth="1"/>
    <col min="12042" max="12292" width="9.140625" style="2"/>
    <col min="12293" max="12293" width="38" style="2" customWidth="1"/>
    <col min="12294" max="12294" width="14.42578125" style="2" customWidth="1"/>
    <col min="12295" max="12295" width="6.5703125" style="2" customWidth="1"/>
    <col min="12296" max="12296" width="47.28515625" style="2" customWidth="1"/>
    <col min="12297" max="12297" width="15.140625" style="2" customWidth="1"/>
    <col min="12298" max="12548" width="9.140625" style="2"/>
    <col min="12549" max="12549" width="38" style="2" customWidth="1"/>
    <col min="12550" max="12550" width="14.42578125" style="2" customWidth="1"/>
    <col min="12551" max="12551" width="6.5703125" style="2" customWidth="1"/>
    <col min="12552" max="12552" width="47.28515625" style="2" customWidth="1"/>
    <col min="12553" max="12553" width="15.140625" style="2" customWidth="1"/>
    <col min="12554" max="12804" width="9.140625" style="2"/>
    <col min="12805" max="12805" width="38" style="2" customWidth="1"/>
    <col min="12806" max="12806" width="14.42578125" style="2" customWidth="1"/>
    <col min="12807" max="12807" width="6.5703125" style="2" customWidth="1"/>
    <col min="12808" max="12808" width="47.28515625" style="2" customWidth="1"/>
    <col min="12809" max="12809" width="15.140625" style="2" customWidth="1"/>
    <col min="12810" max="13060" width="9.140625" style="2"/>
    <col min="13061" max="13061" width="38" style="2" customWidth="1"/>
    <col min="13062" max="13062" width="14.42578125" style="2" customWidth="1"/>
    <col min="13063" max="13063" width="6.5703125" style="2" customWidth="1"/>
    <col min="13064" max="13064" width="47.28515625" style="2" customWidth="1"/>
    <col min="13065" max="13065" width="15.140625" style="2" customWidth="1"/>
    <col min="13066" max="13316" width="9.140625" style="2"/>
    <col min="13317" max="13317" width="38" style="2" customWidth="1"/>
    <col min="13318" max="13318" width="14.42578125" style="2" customWidth="1"/>
    <col min="13319" max="13319" width="6.5703125" style="2" customWidth="1"/>
    <col min="13320" max="13320" width="47.28515625" style="2" customWidth="1"/>
    <col min="13321" max="13321" width="15.140625" style="2" customWidth="1"/>
    <col min="13322" max="13572" width="9.140625" style="2"/>
    <col min="13573" max="13573" width="38" style="2" customWidth="1"/>
    <col min="13574" max="13574" width="14.42578125" style="2" customWidth="1"/>
    <col min="13575" max="13575" width="6.5703125" style="2" customWidth="1"/>
    <col min="13576" max="13576" width="47.28515625" style="2" customWidth="1"/>
    <col min="13577" max="13577" width="15.140625" style="2" customWidth="1"/>
    <col min="13578" max="13828" width="9.140625" style="2"/>
    <col min="13829" max="13829" width="38" style="2" customWidth="1"/>
    <col min="13830" max="13830" width="14.42578125" style="2" customWidth="1"/>
    <col min="13831" max="13831" width="6.5703125" style="2" customWidth="1"/>
    <col min="13832" max="13832" width="47.28515625" style="2" customWidth="1"/>
    <col min="13833" max="13833" width="15.140625" style="2" customWidth="1"/>
    <col min="13834" max="14084" width="9.140625" style="2"/>
    <col min="14085" max="14085" width="38" style="2" customWidth="1"/>
    <col min="14086" max="14086" width="14.42578125" style="2" customWidth="1"/>
    <col min="14087" max="14087" width="6.5703125" style="2" customWidth="1"/>
    <col min="14088" max="14088" width="47.28515625" style="2" customWidth="1"/>
    <col min="14089" max="14089" width="15.140625" style="2" customWidth="1"/>
    <col min="14090" max="14340" width="9.140625" style="2"/>
    <col min="14341" max="14341" width="38" style="2" customWidth="1"/>
    <col min="14342" max="14342" width="14.42578125" style="2" customWidth="1"/>
    <col min="14343" max="14343" width="6.5703125" style="2" customWidth="1"/>
    <col min="14344" max="14344" width="47.28515625" style="2" customWidth="1"/>
    <col min="14345" max="14345" width="15.140625" style="2" customWidth="1"/>
    <col min="14346" max="14596" width="9.140625" style="2"/>
    <col min="14597" max="14597" width="38" style="2" customWidth="1"/>
    <col min="14598" max="14598" width="14.42578125" style="2" customWidth="1"/>
    <col min="14599" max="14599" width="6.5703125" style="2" customWidth="1"/>
    <col min="14600" max="14600" width="47.28515625" style="2" customWidth="1"/>
    <col min="14601" max="14601" width="15.140625" style="2" customWidth="1"/>
    <col min="14602" max="14852" width="9.140625" style="2"/>
    <col min="14853" max="14853" width="38" style="2" customWidth="1"/>
    <col min="14854" max="14854" width="14.42578125" style="2" customWidth="1"/>
    <col min="14855" max="14855" width="6.5703125" style="2" customWidth="1"/>
    <col min="14856" max="14856" width="47.28515625" style="2" customWidth="1"/>
    <col min="14857" max="14857" width="15.140625" style="2" customWidth="1"/>
    <col min="14858" max="15108" width="9.140625" style="2"/>
    <col min="15109" max="15109" width="38" style="2" customWidth="1"/>
    <col min="15110" max="15110" width="14.42578125" style="2" customWidth="1"/>
    <col min="15111" max="15111" width="6.5703125" style="2" customWidth="1"/>
    <col min="15112" max="15112" width="47.28515625" style="2" customWidth="1"/>
    <col min="15113" max="15113" width="15.140625" style="2" customWidth="1"/>
    <col min="15114" max="15364" width="9.140625" style="2"/>
    <col min="15365" max="15365" width="38" style="2" customWidth="1"/>
    <col min="15366" max="15366" width="14.42578125" style="2" customWidth="1"/>
    <col min="15367" max="15367" width="6.5703125" style="2" customWidth="1"/>
    <col min="15368" max="15368" width="47.28515625" style="2" customWidth="1"/>
    <col min="15369" max="15369" width="15.140625" style="2" customWidth="1"/>
    <col min="15370" max="15620" width="9.140625" style="2"/>
    <col min="15621" max="15621" width="38" style="2" customWidth="1"/>
    <col min="15622" max="15622" width="14.42578125" style="2" customWidth="1"/>
    <col min="15623" max="15623" width="6.5703125" style="2" customWidth="1"/>
    <col min="15624" max="15624" width="47.28515625" style="2" customWidth="1"/>
    <col min="15625" max="15625" width="15.140625" style="2" customWidth="1"/>
    <col min="15626" max="15876" width="9.140625" style="2"/>
    <col min="15877" max="15877" width="38" style="2" customWidth="1"/>
    <col min="15878" max="15878" width="14.42578125" style="2" customWidth="1"/>
    <col min="15879" max="15879" width="6.5703125" style="2" customWidth="1"/>
    <col min="15880" max="15880" width="47.28515625" style="2" customWidth="1"/>
    <col min="15881" max="15881" width="15.140625" style="2" customWidth="1"/>
    <col min="15882" max="16132" width="9.140625" style="2"/>
    <col min="16133" max="16133" width="38" style="2" customWidth="1"/>
    <col min="16134" max="16134" width="14.42578125" style="2" customWidth="1"/>
    <col min="16135" max="16135" width="6.5703125" style="2" customWidth="1"/>
    <col min="16136" max="16136" width="47.28515625" style="2" customWidth="1"/>
    <col min="16137" max="16137" width="15.140625" style="2" customWidth="1"/>
    <col min="16138" max="16384" width="9.140625" style="2"/>
  </cols>
  <sheetData>
    <row r="1" spans="1:11" x14ac:dyDescent="0.25">
      <c r="A1" s="2" t="s">
        <v>49</v>
      </c>
      <c r="H1" s="3"/>
      <c r="I1" s="4"/>
      <c r="J1" s="4"/>
      <c r="K1" s="4" t="s">
        <v>50</v>
      </c>
    </row>
    <row r="2" spans="1:11" x14ac:dyDescent="0.2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1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15">
      <c r="A4" s="42">
        <v>42500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x14ac:dyDescent="0.25">
      <c r="A6" s="79"/>
      <c r="B6" s="79"/>
      <c r="C6" s="79"/>
      <c r="D6" s="6"/>
      <c r="E6" s="6"/>
      <c r="F6" s="6"/>
      <c r="G6" s="79"/>
      <c r="H6" s="79"/>
      <c r="K6" s="7" t="s">
        <v>3</v>
      </c>
    </row>
    <row r="7" spans="1:11" x14ac:dyDescent="0.25">
      <c r="A7" s="39" t="s">
        <v>4</v>
      </c>
      <c r="B7" s="40"/>
      <c r="C7" s="40"/>
      <c r="D7" s="40"/>
      <c r="E7" s="40"/>
      <c r="F7" s="41"/>
      <c r="G7" s="39" t="s">
        <v>5</v>
      </c>
      <c r="H7" s="40"/>
      <c r="I7" s="40"/>
      <c r="J7" s="40"/>
      <c r="K7" s="41"/>
    </row>
    <row r="8" spans="1:11" ht="33.75" x14ac:dyDescent="0.25">
      <c r="A8" s="60" t="s">
        <v>6</v>
      </c>
      <c r="B8" s="60"/>
      <c r="C8" s="60"/>
      <c r="D8" s="1" t="s">
        <v>53</v>
      </c>
      <c r="E8" s="1" t="s">
        <v>28</v>
      </c>
      <c r="F8" s="1" t="s">
        <v>52</v>
      </c>
      <c r="G8" s="60" t="s">
        <v>6</v>
      </c>
      <c r="H8" s="60"/>
      <c r="I8" s="1" t="s">
        <v>53</v>
      </c>
      <c r="J8" s="1" t="s">
        <v>28</v>
      </c>
      <c r="K8" s="1" t="s">
        <v>52</v>
      </c>
    </row>
    <row r="9" spans="1:11" x14ac:dyDescent="0.25">
      <c r="A9" s="53" t="s">
        <v>7</v>
      </c>
      <c r="B9" s="53"/>
      <c r="C9" s="53"/>
      <c r="D9" s="8">
        <f>SUM('[1]5. Önkorm. műk. bev.'!G18)</f>
        <v>847029</v>
      </c>
      <c r="E9" s="8"/>
      <c r="F9" s="8">
        <f>SUM(D9:E9)</f>
        <v>847029</v>
      </c>
      <c r="G9" s="53" t="s">
        <v>8</v>
      </c>
      <c r="H9" s="53"/>
      <c r="I9" s="8">
        <f>SUM('[1]11.Önk. kiad. össz.'!E8)</f>
        <v>93103</v>
      </c>
      <c r="J9" s="8"/>
      <c r="K9" s="8">
        <f>SUM(I9:J9)</f>
        <v>93103</v>
      </c>
    </row>
    <row r="10" spans="1:11" x14ac:dyDescent="0.25">
      <c r="A10" s="57" t="s">
        <v>9</v>
      </c>
      <c r="B10" s="58"/>
      <c r="C10" s="59"/>
      <c r="D10" s="8">
        <f>SUM('[1]5. Önkorm. műk. bev.'!G20)</f>
        <v>4804507</v>
      </c>
      <c r="E10" s="8"/>
      <c r="F10" s="8">
        <f t="shared" ref="F10:F29" si="0">SUM(D10:E10)</f>
        <v>4804507</v>
      </c>
      <c r="G10" s="56" t="s">
        <v>10</v>
      </c>
      <c r="H10" s="56"/>
      <c r="I10" s="8">
        <f>SUM('[1]11.Önk. kiad. össz.'!E9)</f>
        <v>25149</v>
      </c>
      <c r="J10" s="8"/>
      <c r="K10" s="8">
        <f t="shared" ref="K10:K17" si="1">SUM(I10:J10)</f>
        <v>25149</v>
      </c>
    </row>
    <row r="11" spans="1:11" x14ac:dyDescent="0.25">
      <c r="A11" s="9" t="s">
        <v>11</v>
      </c>
      <c r="B11" s="10"/>
      <c r="C11" s="11"/>
      <c r="D11" s="8">
        <f>SUM('[1]5. Önkorm. műk. bev.'!G33)</f>
        <v>482946</v>
      </c>
      <c r="E11" s="8"/>
      <c r="F11" s="8">
        <f t="shared" si="0"/>
        <v>482946</v>
      </c>
      <c r="G11" s="53" t="s">
        <v>12</v>
      </c>
      <c r="H11" s="53"/>
      <c r="I11" s="8">
        <f>SUM('[1]11.Önk. kiad. össz.'!E10)</f>
        <v>981005</v>
      </c>
      <c r="J11" s="8">
        <v>32400</v>
      </c>
      <c r="K11" s="8">
        <f t="shared" si="1"/>
        <v>1013405</v>
      </c>
    </row>
    <row r="12" spans="1:11" x14ac:dyDescent="0.25">
      <c r="A12" s="9" t="s">
        <v>13</v>
      </c>
      <c r="B12" s="10"/>
      <c r="C12" s="11"/>
      <c r="D12" s="8">
        <f>SUM('[1]5. Önkorm. műk. bev.'!G38)</f>
        <v>21832</v>
      </c>
      <c r="E12" s="8"/>
      <c r="F12" s="8">
        <f t="shared" si="0"/>
        <v>21832</v>
      </c>
      <c r="G12" s="53" t="s">
        <v>14</v>
      </c>
      <c r="H12" s="53"/>
      <c r="I12" s="15">
        <f>SUM('[1]11.Önk. kiad. össz.'!E11)</f>
        <v>70438</v>
      </c>
      <c r="J12" s="8"/>
      <c r="K12" s="8">
        <f t="shared" si="1"/>
        <v>70438</v>
      </c>
    </row>
    <row r="13" spans="1:11" x14ac:dyDescent="0.25">
      <c r="A13" s="64"/>
      <c r="B13" s="64"/>
      <c r="C13" s="64"/>
      <c r="D13" s="8"/>
      <c r="E13" s="8"/>
      <c r="F13" s="8"/>
      <c r="G13" s="53" t="s">
        <v>15</v>
      </c>
      <c r="H13" s="53"/>
      <c r="I13" s="8">
        <f>SUM('[1]11.Önk. kiad. össz.'!E12)</f>
        <v>991691</v>
      </c>
      <c r="J13" s="8"/>
      <c r="K13" s="8">
        <f t="shared" si="1"/>
        <v>991691</v>
      </c>
    </row>
    <row r="14" spans="1:11" x14ac:dyDescent="0.25">
      <c r="A14" s="64"/>
      <c r="B14" s="64"/>
      <c r="C14" s="64"/>
      <c r="D14" s="8"/>
      <c r="E14" s="21"/>
      <c r="F14" s="8"/>
      <c r="G14" s="54" t="s">
        <v>40</v>
      </c>
      <c r="H14" s="55"/>
      <c r="I14" s="14">
        <f>SUM(I15:I16)</f>
        <v>785000</v>
      </c>
      <c r="J14" s="8"/>
      <c r="K14" s="8">
        <f t="shared" si="1"/>
        <v>785000</v>
      </c>
    </row>
    <row r="15" spans="1:11" x14ac:dyDescent="0.25">
      <c r="A15" s="46"/>
      <c r="B15" s="46"/>
      <c r="C15" s="46"/>
      <c r="D15" s="8"/>
      <c r="E15" s="22"/>
      <c r="F15" s="8"/>
      <c r="G15" s="12"/>
      <c r="H15" s="13" t="s">
        <v>41</v>
      </c>
      <c r="I15" s="14">
        <f>SUM('[1]11.Önk. kiad. össz.'!E13)</f>
        <v>585000</v>
      </c>
      <c r="J15" s="8"/>
      <c r="K15" s="8">
        <f t="shared" si="1"/>
        <v>585000</v>
      </c>
    </row>
    <row r="16" spans="1:11" x14ac:dyDescent="0.25">
      <c r="A16" s="47"/>
      <c r="B16" s="65"/>
      <c r="C16" s="48"/>
      <c r="D16" s="8"/>
      <c r="E16" s="21"/>
      <c r="F16" s="8"/>
      <c r="G16" s="54" t="s">
        <v>42</v>
      </c>
      <c r="H16" s="55"/>
      <c r="I16" s="14">
        <f>SUM('[1]11.Önk. kiad. össz.'!E14)</f>
        <v>200000</v>
      </c>
      <c r="J16" s="8"/>
      <c r="K16" s="8">
        <f t="shared" si="1"/>
        <v>200000</v>
      </c>
    </row>
    <row r="17" spans="1:11" x14ac:dyDescent="0.25">
      <c r="A17" s="75" t="s">
        <v>18</v>
      </c>
      <c r="B17" s="75"/>
      <c r="C17" s="75"/>
      <c r="D17" s="15">
        <f>SUM(D9:D12)</f>
        <v>6156314</v>
      </c>
      <c r="E17" s="23">
        <f>SUM(E9:E16)</f>
        <v>0</v>
      </c>
      <c r="F17" s="15">
        <f t="shared" si="0"/>
        <v>6156314</v>
      </c>
      <c r="G17" s="49" t="s">
        <v>19</v>
      </c>
      <c r="H17" s="50"/>
      <c r="I17" s="15">
        <f>SUM(I9:I13)</f>
        <v>2161386</v>
      </c>
      <c r="J17" s="15">
        <f>SUM(J9:J16)</f>
        <v>32400</v>
      </c>
      <c r="K17" s="15">
        <f t="shared" si="1"/>
        <v>2193786</v>
      </c>
    </row>
    <row r="18" spans="1:11" x14ac:dyDescent="0.25">
      <c r="A18" s="47"/>
      <c r="B18" s="65"/>
      <c r="C18" s="48"/>
      <c r="D18" s="8"/>
      <c r="E18" s="21"/>
      <c r="F18" s="8">
        <f t="shared" si="0"/>
        <v>0</v>
      </c>
      <c r="G18" s="47"/>
      <c r="H18" s="48"/>
      <c r="I18" s="8"/>
      <c r="J18" s="8"/>
      <c r="K18" s="8"/>
    </row>
    <row r="19" spans="1:11" x14ac:dyDescent="0.25">
      <c r="A19" s="57" t="s">
        <v>20</v>
      </c>
      <c r="B19" s="58"/>
      <c r="C19" s="59"/>
      <c r="D19" s="8">
        <f>SUM('[1]6. Önk.felh.bev.'!H12)</f>
        <v>125980</v>
      </c>
      <c r="E19" s="21"/>
      <c r="F19" s="8">
        <f t="shared" si="0"/>
        <v>125980</v>
      </c>
      <c r="G19" s="47" t="s">
        <v>21</v>
      </c>
      <c r="H19" s="48"/>
      <c r="I19" s="8">
        <f>SUM('[1]11.Önk. kiad. össz.'!E17)</f>
        <v>2626471</v>
      </c>
      <c r="J19" s="8">
        <v>120000</v>
      </c>
      <c r="K19" s="8">
        <f>SUM(I19:J19)</f>
        <v>2746471</v>
      </c>
    </row>
    <row r="20" spans="1:11" x14ac:dyDescent="0.25">
      <c r="A20" s="57" t="s">
        <v>22</v>
      </c>
      <c r="B20" s="58"/>
      <c r="C20" s="59"/>
      <c r="D20" s="8">
        <f>SUM('[1]6. Önk.felh.bev.'!H19)</f>
        <v>542182</v>
      </c>
      <c r="E20" s="21"/>
      <c r="F20" s="8">
        <f t="shared" si="0"/>
        <v>542182</v>
      </c>
      <c r="G20" s="47" t="s">
        <v>23</v>
      </c>
      <c r="H20" s="48"/>
      <c r="I20" s="8">
        <f>SUM('[1]11.Önk. kiad. össz.'!E18)</f>
        <v>127354</v>
      </c>
      <c r="J20" s="8"/>
      <c r="K20" s="8">
        <f t="shared" ref="K20:K29" si="2">SUM(I20:J20)</f>
        <v>127354</v>
      </c>
    </row>
    <row r="21" spans="1:11" x14ac:dyDescent="0.25">
      <c r="A21" s="53" t="s">
        <v>24</v>
      </c>
      <c r="B21" s="53"/>
      <c r="C21" s="53"/>
      <c r="D21" s="8">
        <f>SUM('[1]6. Önk.felh.bev.'!H24)</f>
        <v>14479</v>
      </c>
      <c r="E21" s="21"/>
      <c r="F21" s="8">
        <f t="shared" si="0"/>
        <v>14479</v>
      </c>
      <c r="G21" s="47" t="s">
        <v>25</v>
      </c>
      <c r="H21" s="48"/>
      <c r="I21" s="8">
        <f>SUM('[1]11.Önk. kiad. össz.'!E19)</f>
        <v>755977</v>
      </c>
      <c r="J21" s="8">
        <v>-190500</v>
      </c>
      <c r="K21" s="8">
        <f t="shared" si="2"/>
        <v>565477</v>
      </c>
    </row>
    <row r="22" spans="1:11" x14ac:dyDescent="0.25">
      <c r="A22" s="75" t="s">
        <v>29</v>
      </c>
      <c r="B22" s="75"/>
      <c r="C22" s="75"/>
      <c r="D22" s="15">
        <f>SUM(D19:D21)</f>
        <v>682641</v>
      </c>
      <c r="E22" s="23">
        <f ca="1">SUM(E19:E22)</f>
        <v>0</v>
      </c>
      <c r="F22" s="15">
        <f t="shared" ca="1" si="0"/>
        <v>682641</v>
      </c>
      <c r="G22" s="49" t="s">
        <v>35</v>
      </c>
      <c r="H22" s="50"/>
      <c r="I22" s="15">
        <f>SUM(I19:I21)</f>
        <v>3509802</v>
      </c>
      <c r="J22" s="15">
        <f>SUM(J19:J21)</f>
        <v>-70500</v>
      </c>
      <c r="K22" s="15">
        <f t="shared" si="2"/>
        <v>3439302</v>
      </c>
    </row>
    <row r="23" spans="1:11" x14ac:dyDescent="0.25">
      <c r="A23" s="39"/>
      <c r="B23" s="40"/>
      <c r="C23" s="41"/>
      <c r="D23" s="8"/>
      <c r="E23" s="21"/>
      <c r="F23" s="8"/>
      <c r="G23" s="49"/>
      <c r="H23" s="50"/>
      <c r="I23" s="8"/>
      <c r="J23" s="8"/>
      <c r="K23" s="15"/>
    </row>
    <row r="24" spans="1:11" x14ac:dyDescent="0.25">
      <c r="A24" s="61" t="s">
        <v>43</v>
      </c>
      <c r="B24" s="62"/>
      <c r="C24" s="63"/>
      <c r="D24" s="15">
        <f>SUM(D17+D22)</f>
        <v>6838955</v>
      </c>
      <c r="E24" s="23">
        <f ca="1">SUM(E17+E22)</f>
        <v>0</v>
      </c>
      <c r="F24" s="15">
        <f t="shared" ca="1" si="0"/>
        <v>6838955</v>
      </c>
      <c r="G24" s="49" t="s">
        <v>44</v>
      </c>
      <c r="H24" s="50"/>
      <c r="I24" s="15">
        <f>SUM(I17+I22)</f>
        <v>5671188</v>
      </c>
      <c r="J24" s="8">
        <f>SUM(J17+J22)</f>
        <v>-38100</v>
      </c>
      <c r="K24" s="15">
        <f t="shared" si="2"/>
        <v>5633088</v>
      </c>
    </row>
    <row r="25" spans="1:11" x14ac:dyDescent="0.25">
      <c r="A25" s="61"/>
      <c r="B25" s="62"/>
      <c r="C25" s="63"/>
      <c r="D25" s="8"/>
      <c r="E25" s="21"/>
      <c r="F25" s="8"/>
      <c r="G25" s="16"/>
      <c r="H25" s="17"/>
      <c r="I25" s="8"/>
      <c r="J25" s="8"/>
      <c r="K25" s="15"/>
    </row>
    <row r="26" spans="1:11" x14ac:dyDescent="0.25">
      <c r="A26" s="49" t="s">
        <v>31</v>
      </c>
      <c r="B26" s="80"/>
      <c r="C26" s="50"/>
      <c r="D26" s="18">
        <f>SUM('[1]4.-4.1.Finanszír. bev. mindö.  '!B14)</f>
        <v>4792488</v>
      </c>
      <c r="E26" s="24">
        <v>1000000</v>
      </c>
      <c r="F26" s="15">
        <f t="shared" si="0"/>
        <v>5792488</v>
      </c>
      <c r="G26" s="49" t="s">
        <v>45</v>
      </c>
      <c r="H26" s="50"/>
      <c r="I26" s="8">
        <f>SUM('[1]10. Kiad. mindössz.'!E31)</f>
        <v>5960255</v>
      </c>
      <c r="J26" s="8">
        <v>1038100</v>
      </c>
      <c r="K26" s="15">
        <f t="shared" si="2"/>
        <v>6998355</v>
      </c>
    </row>
    <row r="27" spans="1:11" x14ac:dyDescent="0.25">
      <c r="A27" s="81" t="s">
        <v>46</v>
      </c>
      <c r="B27" s="53"/>
      <c r="C27" s="53"/>
      <c r="D27" s="19">
        <f>SUM('[1]4.-4.1.Finanszír. bev. mindö.  '!B8)</f>
        <v>192488</v>
      </c>
      <c r="E27" s="25"/>
      <c r="F27" s="8">
        <f t="shared" si="0"/>
        <v>192488</v>
      </c>
      <c r="G27" s="39"/>
      <c r="H27" s="41"/>
      <c r="I27" s="8"/>
      <c r="J27" s="8"/>
      <c r="K27" s="15"/>
    </row>
    <row r="28" spans="1:11" x14ac:dyDescent="0.25">
      <c r="A28" s="53"/>
      <c r="B28" s="53"/>
      <c r="C28" s="53"/>
      <c r="D28" s="8"/>
      <c r="E28" s="21"/>
      <c r="F28" s="8"/>
      <c r="G28" s="47"/>
      <c r="H28" s="48"/>
      <c r="I28" s="8"/>
      <c r="J28" s="8"/>
      <c r="K28" s="15"/>
    </row>
    <row r="29" spans="1:11" x14ac:dyDescent="0.25">
      <c r="A29" s="76" t="s">
        <v>47</v>
      </c>
      <c r="B29" s="76"/>
      <c r="C29" s="76"/>
      <c r="D29" s="15">
        <f>SUM(D24+D26)</f>
        <v>11631443</v>
      </c>
      <c r="E29" s="15">
        <v>1000000</v>
      </c>
      <c r="F29" s="15">
        <f t="shared" si="0"/>
        <v>12631443</v>
      </c>
      <c r="G29" s="76" t="s">
        <v>48</v>
      </c>
      <c r="H29" s="76"/>
      <c r="I29" s="15">
        <f>SUM(I24+I26)</f>
        <v>11631443</v>
      </c>
      <c r="J29" s="15">
        <f>SUM(J24+J26)</f>
        <v>1000000</v>
      </c>
      <c r="K29" s="15">
        <f t="shared" si="2"/>
        <v>12631443</v>
      </c>
    </row>
    <row r="31" spans="1:11" x14ac:dyDescent="0.25">
      <c r="G31" s="20"/>
      <c r="H31" s="20"/>
    </row>
  </sheetData>
  <mergeCells count="47">
    <mergeCell ref="A22:C22"/>
    <mergeCell ref="G22:H22"/>
    <mergeCell ref="A23:C23"/>
    <mergeCell ref="G23:H23"/>
    <mergeCell ref="A24:C24"/>
    <mergeCell ref="G24:H24"/>
    <mergeCell ref="A29:C29"/>
    <mergeCell ref="G29:H29"/>
    <mergeCell ref="A25:C25"/>
    <mergeCell ref="A26:C26"/>
    <mergeCell ref="G26:H26"/>
    <mergeCell ref="A27:C27"/>
    <mergeCell ref="G27:H27"/>
    <mergeCell ref="A28:C28"/>
    <mergeCell ref="G28:H28"/>
    <mergeCell ref="A19:C19"/>
    <mergeCell ref="G19:H19"/>
    <mergeCell ref="A20:C20"/>
    <mergeCell ref="G20:H20"/>
    <mergeCell ref="A21:C21"/>
    <mergeCell ref="G21:H21"/>
    <mergeCell ref="A18:C18"/>
    <mergeCell ref="G18:H18"/>
    <mergeCell ref="G11:H11"/>
    <mergeCell ref="G12:H12"/>
    <mergeCell ref="A13:C13"/>
    <mergeCell ref="G13:H13"/>
    <mergeCell ref="A14:C14"/>
    <mergeCell ref="G14:H14"/>
    <mergeCell ref="A15:C15"/>
    <mergeCell ref="A16:C16"/>
    <mergeCell ref="G16:H16"/>
    <mergeCell ref="A17:C17"/>
    <mergeCell ref="G17:H17"/>
    <mergeCell ref="A8:C8"/>
    <mergeCell ref="G8:H8"/>
    <mergeCell ref="A9:C9"/>
    <mergeCell ref="G9:H9"/>
    <mergeCell ref="A10:C10"/>
    <mergeCell ref="G10:H10"/>
    <mergeCell ref="A6:C6"/>
    <mergeCell ref="G6:H6"/>
    <mergeCell ref="A7:F7"/>
    <mergeCell ref="G7:K7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A13" sqref="A13:C13"/>
    </sheetView>
  </sheetViews>
  <sheetFormatPr defaultRowHeight="15" x14ac:dyDescent="0.25"/>
  <cols>
    <col min="1" max="2" width="9.140625" style="2"/>
    <col min="3" max="3" width="38" style="2" customWidth="1"/>
    <col min="4" max="5" width="9.140625" style="2" customWidth="1"/>
    <col min="6" max="6" width="10.5703125" style="2" customWidth="1"/>
    <col min="7" max="7" width="6.5703125" style="2" customWidth="1"/>
    <col min="8" max="8" width="47.28515625" style="2" customWidth="1"/>
    <col min="9" max="11" width="10" style="2" customWidth="1"/>
    <col min="12" max="260" width="9.140625" style="2"/>
    <col min="261" max="261" width="38" style="2" customWidth="1"/>
    <col min="262" max="262" width="14.42578125" style="2" customWidth="1"/>
    <col min="263" max="263" width="6.5703125" style="2" customWidth="1"/>
    <col min="264" max="264" width="47.28515625" style="2" customWidth="1"/>
    <col min="265" max="265" width="15.140625" style="2" customWidth="1"/>
    <col min="266" max="516" width="9.140625" style="2"/>
    <col min="517" max="517" width="38" style="2" customWidth="1"/>
    <col min="518" max="518" width="14.42578125" style="2" customWidth="1"/>
    <col min="519" max="519" width="6.5703125" style="2" customWidth="1"/>
    <col min="520" max="520" width="47.28515625" style="2" customWidth="1"/>
    <col min="521" max="521" width="15.140625" style="2" customWidth="1"/>
    <col min="522" max="772" width="9.140625" style="2"/>
    <col min="773" max="773" width="38" style="2" customWidth="1"/>
    <col min="774" max="774" width="14.42578125" style="2" customWidth="1"/>
    <col min="775" max="775" width="6.5703125" style="2" customWidth="1"/>
    <col min="776" max="776" width="47.28515625" style="2" customWidth="1"/>
    <col min="777" max="777" width="15.140625" style="2" customWidth="1"/>
    <col min="778" max="1028" width="9.140625" style="2"/>
    <col min="1029" max="1029" width="38" style="2" customWidth="1"/>
    <col min="1030" max="1030" width="14.42578125" style="2" customWidth="1"/>
    <col min="1031" max="1031" width="6.5703125" style="2" customWidth="1"/>
    <col min="1032" max="1032" width="47.28515625" style="2" customWidth="1"/>
    <col min="1033" max="1033" width="15.140625" style="2" customWidth="1"/>
    <col min="1034" max="1284" width="9.140625" style="2"/>
    <col min="1285" max="1285" width="38" style="2" customWidth="1"/>
    <col min="1286" max="1286" width="14.42578125" style="2" customWidth="1"/>
    <col min="1287" max="1287" width="6.5703125" style="2" customWidth="1"/>
    <col min="1288" max="1288" width="47.28515625" style="2" customWidth="1"/>
    <col min="1289" max="1289" width="15.140625" style="2" customWidth="1"/>
    <col min="1290" max="1540" width="9.140625" style="2"/>
    <col min="1541" max="1541" width="38" style="2" customWidth="1"/>
    <col min="1542" max="1542" width="14.42578125" style="2" customWidth="1"/>
    <col min="1543" max="1543" width="6.5703125" style="2" customWidth="1"/>
    <col min="1544" max="1544" width="47.28515625" style="2" customWidth="1"/>
    <col min="1545" max="1545" width="15.140625" style="2" customWidth="1"/>
    <col min="1546" max="1796" width="9.140625" style="2"/>
    <col min="1797" max="1797" width="38" style="2" customWidth="1"/>
    <col min="1798" max="1798" width="14.42578125" style="2" customWidth="1"/>
    <col min="1799" max="1799" width="6.5703125" style="2" customWidth="1"/>
    <col min="1800" max="1800" width="47.28515625" style="2" customWidth="1"/>
    <col min="1801" max="1801" width="15.140625" style="2" customWidth="1"/>
    <col min="1802" max="2052" width="9.140625" style="2"/>
    <col min="2053" max="2053" width="38" style="2" customWidth="1"/>
    <col min="2054" max="2054" width="14.42578125" style="2" customWidth="1"/>
    <col min="2055" max="2055" width="6.5703125" style="2" customWidth="1"/>
    <col min="2056" max="2056" width="47.28515625" style="2" customWidth="1"/>
    <col min="2057" max="2057" width="15.140625" style="2" customWidth="1"/>
    <col min="2058" max="2308" width="9.140625" style="2"/>
    <col min="2309" max="2309" width="38" style="2" customWidth="1"/>
    <col min="2310" max="2310" width="14.42578125" style="2" customWidth="1"/>
    <col min="2311" max="2311" width="6.5703125" style="2" customWidth="1"/>
    <col min="2312" max="2312" width="47.28515625" style="2" customWidth="1"/>
    <col min="2313" max="2313" width="15.140625" style="2" customWidth="1"/>
    <col min="2314" max="2564" width="9.140625" style="2"/>
    <col min="2565" max="2565" width="38" style="2" customWidth="1"/>
    <col min="2566" max="2566" width="14.42578125" style="2" customWidth="1"/>
    <col min="2567" max="2567" width="6.5703125" style="2" customWidth="1"/>
    <col min="2568" max="2568" width="47.28515625" style="2" customWidth="1"/>
    <col min="2569" max="2569" width="15.140625" style="2" customWidth="1"/>
    <col min="2570" max="2820" width="9.140625" style="2"/>
    <col min="2821" max="2821" width="38" style="2" customWidth="1"/>
    <col min="2822" max="2822" width="14.42578125" style="2" customWidth="1"/>
    <col min="2823" max="2823" width="6.5703125" style="2" customWidth="1"/>
    <col min="2824" max="2824" width="47.28515625" style="2" customWidth="1"/>
    <col min="2825" max="2825" width="15.140625" style="2" customWidth="1"/>
    <col min="2826" max="3076" width="9.140625" style="2"/>
    <col min="3077" max="3077" width="38" style="2" customWidth="1"/>
    <col min="3078" max="3078" width="14.42578125" style="2" customWidth="1"/>
    <col min="3079" max="3079" width="6.5703125" style="2" customWidth="1"/>
    <col min="3080" max="3080" width="47.28515625" style="2" customWidth="1"/>
    <col min="3081" max="3081" width="15.140625" style="2" customWidth="1"/>
    <col min="3082" max="3332" width="9.140625" style="2"/>
    <col min="3333" max="3333" width="38" style="2" customWidth="1"/>
    <col min="3334" max="3334" width="14.42578125" style="2" customWidth="1"/>
    <col min="3335" max="3335" width="6.5703125" style="2" customWidth="1"/>
    <col min="3336" max="3336" width="47.28515625" style="2" customWidth="1"/>
    <col min="3337" max="3337" width="15.140625" style="2" customWidth="1"/>
    <col min="3338" max="3588" width="9.140625" style="2"/>
    <col min="3589" max="3589" width="38" style="2" customWidth="1"/>
    <col min="3590" max="3590" width="14.42578125" style="2" customWidth="1"/>
    <col min="3591" max="3591" width="6.5703125" style="2" customWidth="1"/>
    <col min="3592" max="3592" width="47.28515625" style="2" customWidth="1"/>
    <col min="3593" max="3593" width="15.140625" style="2" customWidth="1"/>
    <col min="3594" max="3844" width="9.140625" style="2"/>
    <col min="3845" max="3845" width="38" style="2" customWidth="1"/>
    <col min="3846" max="3846" width="14.42578125" style="2" customWidth="1"/>
    <col min="3847" max="3847" width="6.5703125" style="2" customWidth="1"/>
    <col min="3848" max="3848" width="47.28515625" style="2" customWidth="1"/>
    <col min="3849" max="3849" width="15.140625" style="2" customWidth="1"/>
    <col min="3850" max="4100" width="9.140625" style="2"/>
    <col min="4101" max="4101" width="38" style="2" customWidth="1"/>
    <col min="4102" max="4102" width="14.42578125" style="2" customWidth="1"/>
    <col min="4103" max="4103" width="6.5703125" style="2" customWidth="1"/>
    <col min="4104" max="4104" width="47.28515625" style="2" customWidth="1"/>
    <col min="4105" max="4105" width="15.140625" style="2" customWidth="1"/>
    <col min="4106" max="4356" width="9.140625" style="2"/>
    <col min="4357" max="4357" width="38" style="2" customWidth="1"/>
    <col min="4358" max="4358" width="14.42578125" style="2" customWidth="1"/>
    <col min="4359" max="4359" width="6.5703125" style="2" customWidth="1"/>
    <col min="4360" max="4360" width="47.28515625" style="2" customWidth="1"/>
    <col min="4361" max="4361" width="15.140625" style="2" customWidth="1"/>
    <col min="4362" max="4612" width="9.140625" style="2"/>
    <col min="4613" max="4613" width="38" style="2" customWidth="1"/>
    <col min="4614" max="4614" width="14.42578125" style="2" customWidth="1"/>
    <col min="4615" max="4615" width="6.5703125" style="2" customWidth="1"/>
    <col min="4616" max="4616" width="47.28515625" style="2" customWidth="1"/>
    <col min="4617" max="4617" width="15.140625" style="2" customWidth="1"/>
    <col min="4618" max="4868" width="9.140625" style="2"/>
    <col min="4869" max="4869" width="38" style="2" customWidth="1"/>
    <col min="4870" max="4870" width="14.42578125" style="2" customWidth="1"/>
    <col min="4871" max="4871" width="6.5703125" style="2" customWidth="1"/>
    <col min="4872" max="4872" width="47.28515625" style="2" customWidth="1"/>
    <col min="4873" max="4873" width="15.140625" style="2" customWidth="1"/>
    <col min="4874" max="5124" width="9.140625" style="2"/>
    <col min="5125" max="5125" width="38" style="2" customWidth="1"/>
    <col min="5126" max="5126" width="14.42578125" style="2" customWidth="1"/>
    <col min="5127" max="5127" width="6.5703125" style="2" customWidth="1"/>
    <col min="5128" max="5128" width="47.28515625" style="2" customWidth="1"/>
    <col min="5129" max="5129" width="15.140625" style="2" customWidth="1"/>
    <col min="5130" max="5380" width="9.140625" style="2"/>
    <col min="5381" max="5381" width="38" style="2" customWidth="1"/>
    <col min="5382" max="5382" width="14.42578125" style="2" customWidth="1"/>
    <col min="5383" max="5383" width="6.5703125" style="2" customWidth="1"/>
    <col min="5384" max="5384" width="47.28515625" style="2" customWidth="1"/>
    <col min="5385" max="5385" width="15.140625" style="2" customWidth="1"/>
    <col min="5386" max="5636" width="9.140625" style="2"/>
    <col min="5637" max="5637" width="38" style="2" customWidth="1"/>
    <col min="5638" max="5638" width="14.42578125" style="2" customWidth="1"/>
    <col min="5639" max="5639" width="6.5703125" style="2" customWidth="1"/>
    <col min="5640" max="5640" width="47.28515625" style="2" customWidth="1"/>
    <col min="5641" max="5641" width="15.140625" style="2" customWidth="1"/>
    <col min="5642" max="5892" width="9.140625" style="2"/>
    <col min="5893" max="5893" width="38" style="2" customWidth="1"/>
    <col min="5894" max="5894" width="14.42578125" style="2" customWidth="1"/>
    <col min="5895" max="5895" width="6.5703125" style="2" customWidth="1"/>
    <col min="5896" max="5896" width="47.28515625" style="2" customWidth="1"/>
    <col min="5897" max="5897" width="15.140625" style="2" customWidth="1"/>
    <col min="5898" max="6148" width="9.140625" style="2"/>
    <col min="6149" max="6149" width="38" style="2" customWidth="1"/>
    <col min="6150" max="6150" width="14.42578125" style="2" customWidth="1"/>
    <col min="6151" max="6151" width="6.5703125" style="2" customWidth="1"/>
    <col min="6152" max="6152" width="47.28515625" style="2" customWidth="1"/>
    <col min="6153" max="6153" width="15.140625" style="2" customWidth="1"/>
    <col min="6154" max="6404" width="9.140625" style="2"/>
    <col min="6405" max="6405" width="38" style="2" customWidth="1"/>
    <col min="6406" max="6406" width="14.42578125" style="2" customWidth="1"/>
    <col min="6407" max="6407" width="6.5703125" style="2" customWidth="1"/>
    <col min="6408" max="6408" width="47.28515625" style="2" customWidth="1"/>
    <col min="6409" max="6409" width="15.140625" style="2" customWidth="1"/>
    <col min="6410" max="6660" width="9.140625" style="2"/>
    <col min="6661" max="6661" width="38" style="2" customWidth="1"/>
    <col min="6662" max="6662" width="14.42578125" style="2" customWidth="1"/>
    <col min="6663" max="6663" width="6.5703125" style="2" customWidth="1"/>
    <col min="6664" max="6664" width="47.28515625" style="2" customWidth="1"/>
    <col min="6665" max="6665" width="15.140625" style="2" customWidth="1"/>
    <col min="6666" max="6916" width="9.140625" style="2"/>
    <col min="6917" max="6917" width="38" style="2" customWidth="1"/>
    <col min="6918" max="6918" width="14.42578125" style="2" customWidth="1"/>
    <col min="6919" max="6919" width="6.5703125" style="2" customWidth="1"/>
    <col min="6920" max="6920" width="47.28515625" style="2" customWidth="1"/>
    <col min="6921" max="6921" width="15.140625" style="2" customWidth="1"/>
    <col min="6922" max="7172" width="9.140625" style="2"/>
    <col min="7173" max="7173" width="38" style="2" customWidth="1"/>
    <col min="7174" max="7174" width="14.42578125" style="2" customWidth="1"/>
    <col min="7175" max="7175" width="6.5703125" style="2" customWidth="1"/>
    <col min="7176" max="7176" width="47.28515625" style="2" customWidth="1"/>
    <col min="7177" max="7177" width="15.140625" style="2" customWidth="1"/>
    <col min="7178" max="7428" width="9.140625" style="2"/>
    <col min="7429" max="7429" width="38" style="2" customWidth="1"/>
    <col min="7430" max="7430" width="14.42578125" style="2" customWidth="1"/>
    <col min="7431" max="7431" width="6.5703125" style="2" customWidth="1"/>
    <col min="7432" max="7432" width="47.28515625" style="2" customWidth="1"/>
    <col min="7433" max="7433" width="15.140625" style="2" customWidth="1"/>
    <col min="7434" max="7684" width="9.140625" style="2"/>
    <col min="7685" max="7685" width="38" style="2" customWidth="1"/>
    <col min="7686" max="7686" width="14.42578125" style="2" customWidth="1"/>
    <col min="7687" max="7687" width="6.5703125" style="2" customWidth="1"/>
    <col min="7688" max="7688" width="47.28515625" style="2" customWidth="1"/>
    <col min="7689" max="7689" width="15.140625" style="2" customWidth="1"/>
    <col min="7690" max="7940" width="9.140625" style="2"/>
    <col min="7941" max="7941" width="38" style="2" customWidth="1"/>
    <col min="7942" max="7942" width="14.42578125" style="2" customWidth="1"/>
    <col min="7943" max="7943" width="6.5703125" style="2" customWidth="1"/>
    <col min="7944" max="7944" width="47.28515625" style="2" customWidth="1"/>
    <col min="7945" max="7945" width="15.140625" style="2" customWidth="1"/>
    <col min="7946" max="8196" width="9.140625" style="2"/>
    <col min="8197" max="8197" width="38" style="2" customWidth="1"/>
    <col min="8198" max="8198" width="14.42578125" style="2" customWidth="1"/>
    <col min="8199" max="8199" width="6.5703125" style="2" customWidth="1"/>
    <col min="8200" max="8200" width="47.28515625" style="2" customWidth="1"/>
    <col min="8201" max="8201" width="15.140625" style="2" customWidth="1"/>
    <col min="8202" max="8452" width="9.140625" style="2"/>
    <col min="8453" max="8453" width="38" style="2" customWidth="1"/>
    <col min="8454" max="8454" width="14.42578125" style="2" customWidth="1"/>
    <col min="8455" max="8455" width="6.5703125" style="2" customWidth="1"/>
    <col min="8456" max="8456" width="47.28515625" style="2" customWidth="1"/>
    <col min="8457" max="8457" width="15.140625" style="2" customWidth="1"/>
    <col min="8458" max="8708" width="9.140625" style="2"/>
    <col min="8709" max="8709" width="38" style="2" customWidth="1"/>
    <col min="8710" max="8710" width="14.42578125" style="2" customWidth="1"/>
    <col min="8711" max="8711" width="6.5703125" style="2" customWidth="1"/>
    <col min="8712" max="8712" width="47.28515625" style="2" customWidth="1"/>
    <col min="8713" max="8713" width="15.140625" style="2" customWidth="1"/>
    <col min="8714" max="8964" width="9.140625" style="2"/>
    <col min="8965" max="8965" width="38" style="2" customWidth="1"/>
    <col min="8966" max="8966" width="14.42578125" style="2" customWidth="1"/>
    <col min="8967" max="8967" width="6.5703125" style="2" customWidth="1"/>
    <col min="8968" max="8968" width="47.28515625" style="2" customWidth="1"/>
    <col min="8969" max="8969" width="15.140625" style="2" customWidth="1"/>
    <col min="8970" max="9220" width="9.140625" style="2"/>
    <col min="9221" max="9221" width="38" style="2" customWidth="1"/>
    <col min="9222" max="9222" width="14.42578125" style="2" customWidth="1"/>
    <col min="9223" max="9223" width="6.5703125" style="2" customWidth="1"/>
    <col min="9224" max="9224" width="47.28515625" style="2" customWidth="1"/>
    <col min="9225" max="9225" width="15.140625" style="2" customWidth="1"/>
    <col min="9226" max="9476" width="9.140625" style="2"/>
    <col min="9477" max="9477" width="38" style="2" customWidth="1"/>
    <col min="9478" max="9478" width="14.42578125" style="2" customWidth="1"/>
    <col min="9479" max="9479" width="6.5703125" style="2" customWidth="1"/>
    <col min="9480" max="9480" width="47.28515625" style="2" customWidth="1"/>
    <col min="9481" max="9481" width="15.140625" style="2" customWidth="1"/>
    <col min="9482" max="9732" width="9.140625" style="2"/>
    <col min="9733" max="9733" width="38" style="2" customWidth="1"/>
    <col min="9734" max="9734" width="14.42578125" style="2" customWidth="1"/>
    <col min="9735" max="9735" width="6.5703125" style="2" customWidth="1"/>
    <col min="9736" max="9736" width="47.28515625" style="2" customWidth="1"/>
    <col min="9737" max="9737" width="15.140625" style="2" customWidth="1"/>
    <col min="9738" max="9988" width="9.140625" style="2"/>
    <col min="9989" max="9989" width="38" style="2" customWidth="1"/>
    <col min="9990" max="9990" width="14.42578125" style="2" customWidth="1"/>
    <col min="9991" max="9991" width="6.5703125" style="2" customWidth="1"/>
    <col min="9992" max="9992" width="47.28515625" style="2" customWidth="1"/>
    <col min="9993" max="9993" width="15.140625" style="2" customWidth="1"/>
    <col min="9994" max="10244" width="9.140625" style="2"/>
    <col min="10245" max="10245" width="38" style="2" customWidth="1"/>
    <col min="10246" max="10246" width="14.42578125" style="2" customWidth="1"/>
    <col min="10247" max="10247" width="6.5703125" style="2" customWidth="1"/>
    <col min="10248" max="10248" width="47.28515625" style="2" customWidth="1"/>
    <col min="10249" max="10249" width="15.140625" style="2" customWidth="1"/>
    <col min="10250" max="10500" width="9.140625" style="2"/>
    <col min="10501" max="10501" width="38" style="2" customWidth="1"/>
    <col min="10502" max="10502" width="14.42578125" style="2" customWidth="1"/>
    <col min="10503" max="10503" width="6.5703125" style="2" customWidth="1"/>
    <col min="10504" max="10504" width="47.28515625" style="2" customWidth="1"/>
    <col min="10505" max="10505" width="15.140625" style="2" customWidth="1"/>
    <col min="10506" max="10756" width="9.140625" style="2"/>
    <col min="10757" max="10757" width="38" style="2" customWidth="1"/>
    <col min="10758" max="10758" width="14.42578125" style="2" customWidth="1"/>
    <col min="10759" max="10759" width="6.5703125" style="2" customWidth="1"/>
    <col min="10760" max="10760" width="47.28515625" style="2" customWidth="1"/>
    <col min="10761" max="10761" width="15.140625" style="2" customWidth="1"/>
    <col min="10762" max="11012" width="9.140625" style="2"/>
    <col min="11013" max="11013" width="38" style="2" customWidth="1"/>
    <col min="11014" max="11014" width="14.42578125" style="2" customWidth="1"/>
    <col min="11015" max="11015" width="6.5703125" style="2" customWidth="1"/>
    <col min="11016" max="11016" width="47.28515625" style="2" customWidth="1"/>
    <col min="11017" max="11017" width="15.140625" style="2" customWidth="1"/>
    <col min="11018" max="11268" width="9.140625" style="2"/>
    <col min="11269" max="11269" width="38" style="2" customWidth="1"/>
    <col min="11270" max="11270" width="14.42578125" style="2" customWidth="1"/>
    <col min="11271" max="11271" width="6.5703125" style="2" customWidth="1"/>
    <col min="11272" max="11272" width="47.28515625" style="2" customWidth="1"/>
    <col min="11273" max="11273" width="15.140625" style="2" customWidth="1"/>
    <col min="11274" max="11524" width="9.140625" style="2"/>
    <col min="11525" max="11525" width="38" style="2" customWidth="1"/>
    <col min="11526" max="11526" width="14.42578125" style="2" customWidth="1"/>
    <col min="11527" max="11527" width="6.5703125" style="2" customWidth="1"/>
    <col min="11528" max="11528" width="47.28515625" style="2" customWidth="1"/>
    <col min="11529" max="11529" width="15.140625" style="2" customWidth="1"/>
    <col min="11530" max="11780" width="9.140625" style="2"/>
    <col min="11781" max="11781" width="38" style="2" customWidth="1"/>
    <col min="11782" max="11782" width="14.42578125" style="2" customWidth="1"/>
    <col min="11783" max="11783" width="6.5703125" style="2" customWidth="1"/>
    <col min="11784" max="11784" width="47.28515625" style="2" customWidth="1"/>
    <col min="11785" max="11785" width="15.140625" style="2" customWidth="1"/>
    <col min="11786" max="12036" width="9.140625" style="2"/>
    <col min="12037" max="12037" width="38" style="2" customWidth="1"/>
    <col min="12038" max="12038" width="14.42578125" style="2" customWidth="1"/>
    <col min="12039" max="12039" width="6.5703125" style="2" customWidth="1"/>
    <col min="12040" max="12040" width="47.28515625" style="2" customWidth="1"/>
    <col min="12041" max="12041" width="15.140625" style="2" customWidth="1"/>
    <col min="12042" max="12292" width="9.140625" style="2"/>
    <col min="12293" max="12293" width="38" style="2" customWidth="1"/>
    <col min="12294" max="12294" width="14.42578125" style="2" customWidth="1"/>
    <col min="12295" max="12295" width="6.5703125" style="2" customWidth="1"/>
    <col min="12296" max="12296" width="47.28515625" style="2" customWidth="1"/>
    <col min="12297" max="12297" width="15.140625" style="2" customWidth="1"/>
    <col min="12298" max="12548" width="9.140625" style="2"/>
    <col min="12549" max="12549" width="38" style="2" customWidth="1"/>
    <col min="12550" max="12550" width="14.42578125" style="2" customWidth="1"/>
    <col min="12551" max="12551" width="6.5703125" style="2" customWidth="1"/>
    <col min="12552" max="12552" width="47.28515625" style="2" customWidth="1"/>
    <col min="12553" max="12553" width="15.140625" style="2" customWidth="1"/>
    <col min="12554" max="12804" width="9.140625" style="2"/>
    <col min="12805" max="12805" width="38" style="2" customWidth="1"/>
    <col min="12806" max="12806" width="14.42578125" style="2" customWidth="1"/>
    <col min="12807" max="12807" width="6.5703125" style="2" customWidth="1"/>
    <col min="12808" max="12808" width="47.28515625" style="2" customWidth="1"/>
    <col min="12809" max="12809" width="15.140625" style="2" customWidth="1"/>
    <col min="12810" max="13060" width="9.140625" style="2"/>
    <col min="13061" max="13061" width="38" style="2" customWidth="1"/>
    <col min="13062" max="13062" width="14.42578125" style="2" customWidth="1"/>
    <col min="13063" max="13063" width="6.5703125" style="2" customWidth="1"/>
    <col min="13064" max="13064" width="47.28515625" style="2" customWidth="1"/>
    <col min="13065" max="13065" width="15.140625" style="2" customWidth="1"/>
    <col min="13066" max="13316" width="9.140625" style="2"/>
    <col min="13317" max="13317" width="38" style="2" customWidth="1"/>
    <col min="13318" max="13318" width="14.42578125" style="2" customWidth="1"/>
    <col min="13319" max="13319" width="6.5703125" style="2" customWidth="1"/>
    <col min="13320" max="13320" width="47.28515625" style="2" customWidth="1"/>
    <col min="13321" max="13321" width="15.140625" style="2" customWidth="1"/>
    <col min="13322" max="13572" width="9.140625" style="2"/>
    <col min="13573" max="13573" width="38" style="2" customWidth="1"/>
    <col min="13574" max="13574" width="14.42578125" style="2" customWidth="1"/>
    <col min="13575" max="13575" width="6.5703125" style="2" customWidth="1"/>
    <col min="13576" max="13576" width="47.28515625" style="2" customWidth="1"/>
    <col min="13577" max="13577" width="15.140625" style="2" customWidth="1"/>
    <col min="13578" max="13828" width="9.140625" style="2"/>
    <col min="13829" max="13829" width="38" style="2" customWidth="1"/>
    <col min="13830" max="13830" width="14.42578125" style="2" customWidth="1"/>
    <col min="13831" max="13831" width="6.5703125" style="2" customWidth="1"/>
    <col min="13832" max="13832" width="47.28515625" style="2" customWidth="1"/>
    <col min="13833" max="13833" width="15.140625" style="2" customWidth="1"/>
    <col min="13834" max="14084" width="9.140625" style="2"/>
    <col min="14085" max="14085" width="38" style="2" customWidth="1"/>
    <col min="14086" max="14086" width="14.42578125" style="2" customWidth="1"/>
    <col min="14087" max="14087" width="6.5703125" style="2" customWidth="1"/>
    <col min="14088" max="14088" width="47.28515625" style="2" customWidth="1"/>
    <col min="14089" max="14089" width="15.140625" style="2" customWidth="1"/>
    <col min="14090" max="14340" width="9.140625" style="2"/>
    <col min="14341" max="14341" width="38" style="2" customWidth="1"/>
    <col min="14342" max="14342" width="14.42578125" style="2" customWidth="1"/>
    <col min="14343" max="14343" width="6.5703125" style="2" customWidth="1"/>
    <col min="14344" max="14344" width="47.28515625" style="2" customWidth="1"/>
    <col min="14345" max="14345" width="15.140625" style="2" customWidth="1"/>
    <col min="14346" max="14596" width="9.140625" style="2"/>
    <col min="14597" max="14597" width="38" style="2" customWidth="1"/>
    <col min="14598" max="14598" width="14.42578125" style="2" customWidth="1"/>
    <col min="14599" max="14599" width="6.5703125" style="2" customWidth="1"/>
    <col min="14600" max="14600" width="47.28515625" style="2" customWidth="1"/>
    <col min="14601" max="14601" width="15.140625" style="2" customWidth="1"/>
    <col min="14602" max="14852" width="9.140625" style="2"/>
    <col min="14853" max="14853" width="38" style="2" customWidth="1"/>
    <col min="14854" max="14854" width="14.42578125" style="2" customWidth="1"/>
    <col min="14855" max="14855" width="6.5703125" style="2" customWidth="1"/>
    <col min="14856" max="14856" width="47.28515625" style="2" customWidth="1"/>
    <col min="14857" max="14857" width="15.140625" style="2" customWidth="1"/>
    <col min="14858" max="15108" width="9.140625" style="2"/>
    <col min="15109" max="15109" width="38" style="2" customWidth="1"/>
    <col min="15110" max="15110" width="14.42578125" style="2" customWidth="1"/>
    <col min="15111" max="15111" width="6.5703125" style="2" customWidth="1"/>
    <col min="15112" max="15112" width="47.28515625" style="2" customWidth="1"/>
    <col min="15113" max="15113" width="15.140625" style="2" customWidth="1"/>
    <col min="15114" max="15364" width="9.140625" style="2"/>
    <col min="15365" max="15365" width="38" style="2" customWidth="1"/>
    <col min="15366" max="15366" width="14.42578125" style="2" customWidth="1"/>
    <col min="15367" max="15367" width="6.5703125" style="2" customWidth="1"/>
    <col min="15368" max="15368" width="47.28515625" style="2" customWidth="1"/>
    <col min="15369" max="15369" width="15.140625" style="2" customWidth="1"/>
    <col min="15370" max="15620" width="9.140625" style="2"/>
    <col min="15621" max="15621" width="38" style="2" customWidth="1"/>
    <col min="15622" max="15622" width="14.42578125" style="2" customWidth="1"/>
    <col min="15623" max="15623" width="6.5703125" style="2" customWidth="1"/>
    <col min="15624" max="15624" width="47.28515625" style="2" customWidth="1"/>
    <col min="15625" max="15625" width="15.140625" style="2" customWidth="1"/>
    <col min="15626" max="15876" width="9.140625" style="2"/>
    <col min="15877" max="15877" width="38" style="2" customWidth="1"/>
    <col min="15878" max="15878" width="14.42578125" style="2" customWidth="1"/>
    <col min="15879" max="15879" width="6.5703125" style="2" customWidth="1"/>
    <col min="15880" max="15880" width="47.28515625" style="2" customWidth="1"/>
    <col min="15881" max="15881" width="15.140625" style="2" customWidth="1"/>
    <col min="15882" max="16132" width="9.140625" style="2"/>
    <col min="16133" max="16133" width="38" style="2" customWidth="1"/>
    <col min="16134" max="16134" width="14.42578125" style="2" customWidth="1"/>
    <col min="16135" max="16135" width="6.5703125" style="2" customWidth="1"/>
    <col min="16136" max="16136" width="47.28515625" style="2" customWidth="1"/>
    <col min="16137" max="16137" width="15.140625" style="2" customWidth="1"/>
    <col min="16138" max="16384" width="9.140625" style="2"/>
  </cols>
  <sheetData>
    <row r="1" spans="1:11" x14ac:dyDescent="0.25">
      <c r="A1" s="2" t="s">
        <v>38</v>
      </c>
      <c r="H1" s="3"/>
      <c r="I1" s="4"/>
      <c r="J1" s="4"/>
      <c r="K1" s="4" t="s">
        <v>54</v>
      </c>
    </row>
    <row r="2" spans="1:11" x14ac:dyDescent="0.2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1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15">
      <c r="A4" s="42">
        <v>42501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x14ac:dyDescent="0.25">
      <c r="A6" s="79"/>
      <c r="B6" s="79"/>
      <c r="C6" s="79"/>
      <c r="D6" s="6"/>
      <c r="E6" s="6"/>
      <c r="F6" s="6"/>
      <c r="G6" s="79"/>
      <c r="H6" s="79"/>
      <c r="K6" s="7" t="s">
        <v>3</v>
      </c>
    </row>
    <row r="7" spans="1:11" x14ac:dyDescent="0.25">
      <c r="A7" s="39" t="s">
        <v>4</v>
      </c>
      <c r="B7" s="40"/>
      <c r="C7" s="40"/>
      <c r="D7" s="40"/>
      <c r="E7" s="40"/>
      <c r="F7" s="41"/>
      <c r="G7" s="39" t="s">
        <v>5</v>
      </c>
      <c r="H7" s="40"/>
      <c r="I7" s="40"/>
      <c r="J7" s="40"/>
      <c r="K7" s="41"/>
    </row>
    <row r="8" spans="1:11" ht="33.75" x14ac:dyDescent="0.25">
      <c r="A8" s="60" t="s">
        <v>6</v>
      </c>
      <c r="B8" s="60"/>
      <c r="C8" s="60"/>
      <c r="D8" s="1" t="s">
        <v>53</v>
      </c>
      <c r="E8" s="1" t="s">
        <v>28</v>
      </c>
      <c r="F8" s="1" t="s">
        <v>52</v>
      </c>
      <c r="G8" s="60" t="s">
        <v>6</v>
      </c>
      <c r="H8" s="60"/>
      <c r="I8" s="1" t="s">
        <v>53</v>
      </c>
      <c r="J8" s="1" t="s">
        <v>28</v>
      </c>
      <c r="K8" s="1" t="s">
        <v>52</v>
      </c>
    </row>
    <row r="9" spans="1:11" x14ac:dyDescent="0.25">
      <c r="A9" s="53" t="s">
        <v>7</v>
      </c>
      <c r="B9" s="53"/>
      <c r="C9" s="53"/>
      <c r="D9" s="8">
        <f>SUM('[1]9.1. Kv-i szerv műk. bev. köt.'!E14+'[1]9.2. Kv.-i műk. bev. önk.'!E14)</f>
        <v>5968</v>
      </c>
      <c r="E9" s="8"/>
      <c r="F9" s="8">
        <f>SUM(D9:E9)</f>
        <v>5968</v>
      </c>
      <c r="G9" s="53" t="s">
        <v>8</v>
      </c>
      <c r="H9" s="53"/>
      <c r="I9" s="8">
        <f>SUM('[1]13.1-13.2. Kv.-i szerv köt-önk.'!B9+'[1]13.1-13.2. Kv.-i szerv köt-önk.'!B32)</f>
        <v>428332</v>
      </c>
      <c r="J9" s="26"/>
      <c r="K9" s="8">
        <f>SUM(I9:J9)</f>
        <v>428332</v>
      </c>
    </row>
    <row r="10" spans="1:11" x14ac:dyDescent="0.25">
      <c r="A10" s="57" t="s">
        <v>9</v>
      </c>
      <c r="B10" s="58"/>
      <c r="C10" s="59"/>
      <c r="D10" s="8">
        <v>0</v>
      </c>
      <c r="E10" s="8"/>
      <c r="F10" s="8">
        <f t="shared" ref="F10:F12" si="0">SUM(D10:E10)</f>
        <v>0</v>
      </c>
      <c r="G10" s="56" t="s">
        <v>10</v>
      </c>
      <c r="H10" s="56"/>
      <c r="I10" s="8">
        <f>SUM('[1]13.1-13.2. Kv.-i szerv köt-önk.'!B10+'[1]13.1-13.2. Kv.-i szerv köt-önk.'!B33)</f>
        <v>120712</v>
      </c>
      <c r="J10" s="26"/>
      <c r="K10" s="8">
        <f t="shared" ref="K10:K16" si="1">SUM(I10:J10)</f>
        <v>120712</v>
      </c>
    </row>
    <row r="11" spans="1:11" x14ac:dyDescent="0.25">
      <c r="A11" s="47" t="s">
        <v>11</v>
      </c>
      <c r="B11" s="65"/>
      <c r="C11" s="48"/>
      <c r="D11" s="8">
        <f>SUM('[1]9.1. Kv-i szerv műk. bev. köt.'!E29+'[1]9.2. Kv.-i műk. bev. önk.'!E29)</f>
        <v>587827</v>
      </c>
      <c r="E11" s="8"/>
      <c r="F11" s="8">
        <f t="shared" si="0"/>
        <v>587827</v>
      </c>
      <c r="G11" s="53" t="s">
        <v>12</v>
      </c>
      <c r="H11" s="53"/>
      <c r="I11" s="8">
        <f>SUM('[1]13.1-13.2. Kv.-i szerv köt-önk.'!B11+'[1]13.1-13.2. Kv.-i szerv köt-önk.'!B34)</f>
        <v>554523</v>
      </c>
      <c r="J11" s="8">
        <v>4050</v>
      </c>
      <c r="K11" s="8">
        <f t="shared" si="1"/>
        <v>558573</v>
      </c>
    </row>
    <row r="12" spans="1:11" x14ac:dyDescent="0.25">
      <c r="A12" s="9" t="s">
        <v>13</v>
      </c>
      <c r="B12" s="10"/>
      <c r="C12" s="11"/>
      <c r="D12" s="8">
        <f>SUM('[1]9.1. Kv-i szerv műk. bev. köt.'!E34+'[1]9.2. Kv.-i műk. bev. önk.'!E34)</f>
        <v>0</v>
      </c>
      <c r="E12" s="8"/>
      <c r="F12" s="8">
        <f t="shared" si="0"/>
        <v>0</v>
      </c>
      <c r="G12" s="53" t="s">
        <v>14</v>
      </c>
      <c r="H12" s="53"/>
      <c r="I12" s="8">
        <f>SUM('[1]13.1-13.2. Kv.-i szerv köt-önk.'!B12+'[1]13.1-13.2. Kv.-i szerv köt-önk.'!B35)</f>
        <v>0</v>
      </c>
      <c r="J12" s="26"/>
      <c r="K12" s="8">
        <f t="shared" si="1"/>
        <v>0</v>
      </c>
    </row>
    <row r="13" spans="1:11" x14ac:dyDescent="0.25">
      <c r="A13" s="64"/>
      <c r="B13" s="64"/>
      <c r="C13" s="64"/>
      <c r="D13" s="8"/>
      <c r="E13" s="8"/>
      <c r="F13" s="8"/>
      <c r="G13" s="53" t="s">
        <v>15</v>
      </c>
      <c r="H13" s="53"/>
      <c r="I13" s="8">
        <f>SUM('[1]13.1-13.2. Kv.-i szerv köt-önk.'!B13+'[1]13.1-13.2. Kv.-i szerv köt-önk.'!B36)</f>
        <v>0</v>
      </c>
      <c r="J13" s="26"/>
      <c r="K13" s="8">
        <f t="shared" si="1"/>
        <v>0</v>
      </c>
    </row>
    <row r="14" spans="1:11" x14ac:dyDescent="0.25">
      <c r="A14" s="64"/>
      <c r="B14" s="64"/>
      <c r="C14" s="64"/>
      <c r="D14" s="8"/>
      <c r="E14" s="21"/>
      <c r="F14" s="21"/>
      <c r="G14" s="54" t="s">
        <v>40</v>
      </c>
      <c r="H14" s="55"/>
      <c r="I14" s="8">
        <f>SUM(I15:I16)</f>
        <v>0</v>
      </c>
      <c r="J14" s="26"/>
      <c r="K14" s="8">
        <f t="shared" si="1"/>
        <v>0</v>
      </c>
    </row>
    <row r="15" spans="1:11" x14ac:dyDescent="0.25">
      <c r="A15" s="46"/>
      <c r="B15" s="46"/>
      <c r="C15" s="46"/>
      <c r="D15" s="8"/>
      <c r="E15" s="22"/>
      <c r="F15" s="8"/>
      <c r="G15" s="12"/>
      <c r="H15" s="13" t="s">
        <v>41</v>
      </c>
      <c r="I15" s="14">
        <f>SUM('[1]13.1-13.2. Kv.-i szerv köt-önk.'!B14+'[1]13.1-13.2. Kv.-i szerv köt-önk.'!B37)</f>
        <v>0</v>
      </c>
      <c r="J15" s="26"/>
      <c r="K15" s="8">
        <f t="shared" si="1"/>
        <v>0</v>
      </c>
    </row>
    <row r="16" spans="1:11" x14ac:dyDescent="0.25">
      <c r="A16" s="47"/>
      <c r="B16" s="65"/>
      <c r="C16" s="48"/>
      <c r="D16" s="8"/>
      <c r="E16" s="21"/>
      <c r="F16" s="21"/>
      <c r="G16" s="54" t="s">
        <v>42</v>
      </c>
      <c r="H16" s="55"/>
      <c r="I16" s="14">
        <f>SUM('[1]13.1-13.2. Kv.-i szerv köt-önk.'!B15+'[1]13.1-13.2. Kv.-i szerv köt-önk.'!B38)</f>
        <v>0</v>
      </c>
      <c r="J16" s="26"/>
      <c r="K16" s="8">
        <f t="shared" si="1"/>
        <v>0</v>
      </c>
    </row>
    <row r="17" spans="1:11" x14ac:dyDescent="0.25">
      <c r="A17" s="75" t="s">
        <v>18</v>
      </c>
      <c r="B17" s="75"/>
      <c r="C17" s="75"/>
      <c r="D17" s="15">
        <f>SUM(D9:D12)</f>
        <v>593795</v>
      </c>
      <c r="E17" s="15">
        <f t="shared" ref="E17:F17" si="2">SUM(E9:E12)</f>
        <v>0</v>
      </c>
      <c r="F17" s="15">
        <f t="shared" si="2"/>
        <v>593795</v>
      </c>
      <c r="G17" s="49" t="s">
        <v>19</v>
      </c>
      <c r="H17" s="50"/>
      <c r="I17" s="15">
        <f>SUM(I9:I13)</f>
        <v>1103567</v>
      </c>
      <c r="J17" s="15">
        <f>SUM(J9:J16)</f>
        <v>4050</v>
      </c>
      <c r="K17" s="15">
        <f>SUM(I17:J17)</f>
        <v>1107617</v>
      </c>
    </row>
    <row r="18" spans="1:11" x14ac:dyDescent="0.25">
      <c r="A18" s="47"/>
      <c r="B18" s="65"/>
      <c r="C18" s="48"/>
      <c r="D18" s="8"/>
      <c r="E18" s="21"/>
      <c r="F18" s="21"/>
      <c r="G18" s="47"/>
      <c r="H18" s="48"/>
      <c r="I18" s="8"/>
      <c r="J18" s="26"/>
      <c r="K18" s="15">
        <f t="shared" ref="K18:K26" si="3">SUM(I18:J18)</f>
        <v>0</v>
      </c>
    </row>
    <row r="19" spans="1:11" x14ac:dyDescent="0.25">
      <c r="A19" s="57" t="s">
        <v>20</v>
      </c>
      <c r="B19" s="58"/>
      <c r="C19" s="59"/>
      <c r="D19" s="8">
        <v>0</v>
      </c>
      <c r="E19" s="21"/>
      <c r="F19" s="21">
        <f>SUM(D19:E19)</f>
        <v>0</v>
      </c>
      <c r="G19" s="47" t="s">
        <v>21</v>
      </c>
      <c r="H19" s="48"/>
      <c r="I19" s="8">
        <f>SUM('[1]13.1-13.2. Kv.-i szerv köt-önk.'!B19+'[1]13.1-13.2. Kv.-i szerv köt-önk.'!B42)</f>
        <v>66465</v>
      </c>
      <c r="J19" s="8">
        <v>15000</v>
      </c>
      <c r="K19" s="15">
        <f t="shared" si="3"/>
        <v>81465</v>
      </c>
    </row>
    <row r="20" spans="1:11" x14ac:dyDescent="0.25">
      <c r="A20" s="57" t="s">
        <v>22</v>
      </c>
      <c r="B20" s="58"/>
      <c r="C20" s="59"/>
      <c r="D20" s="8">
        <v>0</v>
      </c>
      <c r="E20" s="21"/>
      <c r="F20" s="21">
        <f t="shared" ref="F20:F22" si="4">SUM(D20:E20)</f>
        <v>0</v>
      </c>
      <c r="G20" s="47" t="s">
        <v>23</v>
      </c>
      <c r="H20" s="48"/>
      <c r="I20" s="8">
        <f>SUM('[1]13.1-13.2. Kv.-i szerv köt-önk.'!B20+'[1]13.1-13.2. Kv.-i szerv köt-önk.'!B43)</f>
        <v>6715</v>
      </c>
      <c r="J20" s="8"/>
      <c r="K20" s="15">
        <f t="shared" si="3"/>
        <v>6715</v>
      </c>
    </row>
    <row r="21" spans="1:11" x14ac:dyDescent="0.25">
      <c r="A21" s="53" t="s">
        <v>24</v>
      </c>
      <c r="B21" s="53"/>
      <c r="C21" s="53"/>
      <c r="D21" s="8">
        <v>0</v>
      </c>
      <c r="E21" s="21"/>
      <c r="F21" s="21">
        <f t="shared" si="4"/>
        <v>0</v>
      </c>
      <c r="G21" s="47" t="s">
        <v>25</v>
      </c>
      <c r="H21" s="48"/>
      <c r="I21" s="8">
        <f>SUM('[1]13.1-13.2. Kv.-i szerv köt-önk.'!B21+'[1]13.1-13.2. Kv.-i szerv köt-önk.'!B44)</f>
        <v>0</v>
      </c>
      <c r="J21" s="8"/>
      <c r="K21" s="15">
        <f t="shared" si="3"/>
        <v>0</v>
      </c>
    </row>
    <row r="22" spans="1:11" x14ac:dyDescent="0.25">
      <c r="A22" s="75" t="s">
        <v>29</v>
      </c>
      <c r="B22" s="75"/>
      <c r="C22" s="75"/>
      <c r="D22" s="15">
        <f>SUM(D19:D21)</f>
        <v>0</v>
      </c>
      <c r="E22" s="23">
        <v>0</v>
      </c>
      <c r="F22" s="23">
        <f t="shared" si="4"/>
        <v>0</v>
      </c>
      <c r="G22" s="49" t="s">
        <v>35</v>
      </c>
      <c r="H22" s="50"/>
      <c r="I22" s="15">
        <f>SUM(I19:I21)</f>
        <v>73180</v>
      </c>
      <c r="J22" s="8">
        <f>SUM(J19:J21)</f>
        <v>15000</v>
      </c>
      <c r="K22" s="15">
        <f t="shared" si="3"/>
        <v>88180</v>
      </c>
    </row>
    <row r="23" spans="1:11" x14ac:dyDescent="0.25">
      <c r="A23" s="39"/>
      <c r="B23" s="40"/>
      <c r="C23" s="41"/>
      <c r="D23" s="8"/>
      <c r="E23" s="21"/>
      <c r="F23" s="21"/>
      <c r="G23" s="49"/>
      <c r="H23" s="50"/>
      <c r="I23" s="8"/>
      <c r="J23" s="8"/>
      <c r="K23" s="15">
        <f t="shared" si="3"/>
        <v>0</v>
      </c>
    </row>
    <row r="24" spans="1:11" x14ac:dyDescent="0.25">
      <c r="A24" s="61" t="s">
        <v>43</v>
      </c>
      <c r="B24" s="62"/>
      <c r="C24" s="63"/>
      <c r="D24" s="15">
        <f>SUM(D17+D22)</f>
        <v>593795</v>
      </c>
      <c r="E24" s="23"/>
      <c r="F24" s="23">
        <f>SUM(D24:E24)</f>
        <v>593795</v>
      </c>
      <c r="G24" s="49" t="s">
        <v>44</v>
      </c>
      <c r="H24" s="50"/>
      <c r="I24" s="15">
        <f>SUM(I17+I22)</f>
        <v>1176747</v>
      </c>
      <c r="J24" s="15">
        <f>SUM(J17+J22)</f>
        <v>19050</v>
      </c>
      <c r="K24" s="15">
        <f t="shared" si="3"/>
        <v>1195797</v>
      </c>
    </row>
    <row r="25" spans="1:11" x14ac:dyDescent="0.25">
      <c r="A25" s="61"/>
      <c r="B25" s="62"/>
      <c r="C25" s="63"/>
      <c r="D25" s="8"/>
      <c r="E25" s="21"/>
      <c r="F25" s="21"/>
      <c r="G25" s="16"/>
      <c r="H25" s="17"/>
      <c r="I25" s="8"/>
      <c r="J25" s="8"/>
      <c r="K25" s="15"/>
    </row>
    <row r="26" spans="1:11" x14ac:dyDescent="0.25">
      <c r="A26" s="49" t="s">
        <v>31</v>
      </c>
      <c r="B26" s="80"/>
      <c r="C26" s="50"/>
      <c r="D26" s="18">
        <f>SUM('[1]4.-4.1.Finanszír. bev. mindö.  '!B30)</f>
        <v>582952</v>
      </c>
      <c r="E26" s="24">
        <v>19050</v>
      </c>
      <c r="F26" s="24">
        <f>SUM(D26:E26)</f>
        <v>602002</v>
      </c>
      <c r="G26" s="49" t="s">
        <v>45</v>
      </c>
      <c r="H26" s="50"/>
      <c r="I26" s="15">
        <f>SUM('[1]10. Kiad. mindössz.'!B49)</f>
        <v>0</v>
      </c>
      <c r="J26" s="8">
        <v>0</v>
      </c>
      <c r="K26" s="15">
        <f t="shared" si="3"/>
        <v>0</v>
      </c>
    </row>
    <row r="27" spans="1:11" x14ac:dyDescent="0.25">
      <c r="A27" s="81" t="s">
        <v>46</v>
      </c>
      <c r="B27" s="53"/>
      <c r="C27" s="53"/>
      <c r="D27" s="19">
        <f>SUM('[1]4.-4.1.Finanszír. bev. mindö.  '!B24)</f>
        <v>26828</v>
      </c>
      <c r="E27" s="25"/>
      <c r="F27" s="25">
        <f>SUM(D27:E27)</f>
        <v>26828</v>
      </c>
      <c r="G27" s="39"/>
      <c r="H27" s="41"/>
      <c r="I27" s="8"/>
      <c r="J27" s="8"/>
      <c r="K27" s="15"/>
    </row>
    <row r="28" spans="1:11" x14ac:dyDescent="0.25">
      <c r="A28" s="53"/>
      <c r="B28" s="53"/>
      <c r="C28" s="53"/>
      <c r="D28" s="8"/>
      <c r="E28" s="21"/>
      <c r="F28" s="21"/>
      <c r="G28" s="47"/>
      <c r="H28" s="48"/>
      <c r="I28" s="8"/>
      <c r="J28" s="8"/>
      <c r="K28" s="15"/>
    </row>
    <row r="29" spans="1:11" x14ac:dyDescent="0.25">
      <c r="A29" s="76" t="s">
        <v>47</v>
      </c>
      <c r="B29" s="76"/>
      <c r="C29" s="76"/>
      <c r="D29" s="15">
        <f>SUM(D24+D26)</f>
        <v>1176747</v>
      </c>
      <c r="E29" s="15">
        <f t="shared" ref="E29:F29" si="5">SUM(E24+E26)</f>
        <v>19050</v>
      </c>
      <c r="F29" s="15">
        <f t="shared" si="5"/>
        <v>1195797</v>
      </c>
      <c r="G29" s="76" t="s">
        <v>48</v>
      </c>
      <c r="H29" s="76"/>
      <c r="I29" s="15">
        <f>SUM(I24+I26)</f>
        <v>1176747</v>
      </c>
      <c r="J29" s="15">
        <f>SUM(J24)</f>
        <v>19050</v>
      </c>
      <c r="K29" s="15">
        <f>SUM(I29:J29)</f>
        <v>1195797</v>
      </c>
    </row>
  </sheetData>
  <mergeCells count="48">
    <mergeCell ref="A22:C22"/>
    <mergeCell ref="G22:H22"/>
    <mergeCell ref="A23:C23"/>
    <mergeCell ref="G23:H23"/>
    <mergeCell ref="A24:C24"/>
    <mergeCell ref="G24:H24"/>
    <mergeCell ref="A29:C29"/>
    <mergeCell ref="G29:H29"/>
    <mergeCell ref="A25:C25"/>
    <mergeCell ref="A26:C26"/>
    <mergeCell ref="G26:H26"/>
    <mergeCell ref="A27:C27"/>
    <mergeCell ref="G27:H27"/>
    <mergeCell ref="A28:C28"/>
    <mergeCell ref="G28:H28"/>
    <mergeCell ref="A19:C19"/>
    <mergeCell ref="G19:H19"/>
    <mergeCell ref="A20:C20"/>
    <mergeCell ref="G20:H20"/>
    <mergeCell ref="A21:C21"/>
    <mergeCell ref="G21:H21"/>
    <mergeCell ref="A10:C10"/>
    <mergeCell ref="G10:H10"/>
    <mergeCell ref="A18:C18"/>
    <mergeCell ref="G18:H18"/>
    <mergeCell ref="A11:C11"/>
    <mergeCell ref="G11:H11"/>
    <mergeCell ref="G12:H12"/>
    <mergeCell ref="A13:C13"/>
    <mergeCell ref="G13:H13"/>
    <mergeCell ref="A14:C14"/>
    <mergeCell ref="G14:H14"/>
    <mergeCell ref="A15:C15"/>
    <mergeCell ref="A16:C16"/>
    <mergeCell ref="G16:H16"/>
    <mergeCell ref="A17:C17"/>
    <mergeCell ref="G17:H17"/>
    <mergeCell ref="A7:F7"/>
    <mergeCell ref="G7:K7"/>
    <mergeCell ref="A8:C8"/>
    <mergeCell ref="G8:H8"/>
    <mergeCell ref="A9:C9"/>
    <mergeCell ref="G9:H9"/>
    <mergeCell ref="A6:C6"/>
    <mergeCell ref="G6:H6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13" sqref="A13:C13"/>
    </sheetView>
  </sheetViews>
  <sheetFormatPr defaultRowHeight="15" x14ac:dyDescent="0.25"/>
  <cols>
    <col min="1" max="2" width="9.140625" style="2"/>
    <col min="3" max="3" width="38" style="2" customWidth="1"/>
    <col min="4" max="5" width="9.140625" style="2" customWidth="1"/>
    <col min="6" max="6" width="10.28515625" style="2" customWidth="1"/>
    <col min="7" max="7" width="6.5703125" style="2" customWidth="1"/>
    <col min="8" max="8" width="47.28515625" style="2" customWidth="1"/>
    <col min="9" max="9" width="9.140625" style="2" customWidth="1"/>
    <col min="10" max="10" width="9.140625" style="2"/>
    <col min="11" max="11" width="9.85546875" style="2" customWidth="1"/>
    <col min="12" max="260" width="9.140625" style="2"/>
    <col min="261" max="261" width="38" style="2" customWidth="1"/>
    <col min="262" max="262" width="14.42578125" style="2" customWidth="1"/>
    <col min="263" max="263" width="6.5703125" style="2" customWidth="1"/>
    <col min="264" max="264" width="47.28515625" style="2" customWidth="1"/>
    <col min="265" max="265" width="15.140625" style="2" customWidth="1"/>
    <col min="266" max="516" width="9.140625" style="2"/>
    <col min="517" max="517" width="38" style="2" customWidth="1"/>
    <col min="518" max="518" width="14.42578125" style="2" customWidth="1"/>
    <col min="519" max="519" width="6.5703125" style="2" customWidth="1"/>
    <col min="520" max="520" width="47.28515625" style="2" customWidth="1"/>
    <col min="521" max="521" width="15.140625" style="2" customWidth="1"/>
    <col min="522" max="772" width="9.140625" style="2"/>
    <col min="773" max="773" width="38" style="2" customWidth="1"/>
    <col min="774" max="774" width="14.42578125" style="2" customWidth="1"/>
    <col min="775" max="775" width="6.5703125" style="2" customWidth="1"/>
    <col min="776" max="776" width="47.28515625" style="2" customWidth="1"/>
    <col min="777" max="777" width="15.140625" style="2" customWidth="1"/>
    <col min="778" max="1028" width="9.140625" style="2"/>
    <col min="1029" max="1029" width="38" style="2" customWidth="1"/>
    <col min="1030" max="1030" width="14.42578125" style="2" customWidth="1"/>
    <col min="1031" max="1031" width="6.5703125" style="2" customWidth="1"/>
    <col min="1032" max="1032" width="47.28515625" style="2" customWidth="1"/>
    <col min="1033" max="1033" width="15.140625" style="2" customWidth="1"/>
    <col min="1034" max="1284" width="9.140625" style="2"/>
    <col min="1285" max="1285" width="38" style="2" customWidth="1"/>
    <col min="1286" max="1286" width="14.42578125" style="2" customWidth="1"/>
    <col min="1287" max="1287" width="6.5703125" style="2" customWidth="1"/>
    <col min="1288" max="1288" width="47.28515625" style="2" customWidth="1"/>
    <col min="1289" max="1289" width="15.140625" style="2" customWidth="1"/>
    <col min="1290" max="1540" width="9.140625" style="2"/>
    <col min="1541" max="1541" width="38" style="2" customWidth="1"/>
    <col min="1542" max="1542" width="14.42578125" style="2" customWidth="1"/>
    <col min="1543" max="1543" width="6.5703125" style="2" customWidth="1"/>
    <col min="1544" max="1544" width="47.28515625" style="2" customWidth="1"/>
    <col min="1545" max="1545" width="15.140625" style="2" customWidth="1"/>
    <col min="1546" max="1796" width="9.140625" style="2"/>
    <col min="1797" max="1797" width="38" style="2" customWidth="1"/>
    <col min="1798" max="1798" width="14.42578125" style="2" customWidth="1"/>
    <col min="1799" max="1799" width="6.5703125" style="2" customWidth="1"/>
    <col min="1800" max="1800" width="47.28515625" style="2" customWidth="1"/>
    <col min="1801" max="1801" width="15.140625" style="2" customWidth="1"/>
    <col min="1802" max="2052" width="9.140625" style="2"/>
    <col min="2053" max="2053" width="38" style="2" customWidth="1"/>
    <col min="2054" max="2054" width="14.42578125" style="2" customWidth="1"/>
    <col min="2055" max="2055" width="6.5703125" style="2" customWidth="1"/>
    <col min="2056" max="2056" width="47.28515625" style="2" customWidth="1"/>
    <col min="2057" max="2057" width="15.140625" style="2" customWidth="1"/>
    <col min="2058" max="2308" width="9.140625" style="2"/>
    <col min="2309" max="2309" width="38" style="2" customWidth="1"/>
    <col min="2310" max="2310" width="14.42578125" style="2" customWidth="1"/>
    <col min="2311" max="2311" width="6.5703125" style="2" customWidth="1"/>
    <col min="2312" max="2312" width="47.28515625" style="2" customWidth="1"/>
    <col min="2313" max="2313" width="15.140625" style="2" customWidth="1"/>
    <col min="2314" max="2564" width="9.140625" style="2"/>
    <col min="2565" max="2565" width="38" style="2" customWidth="1"/>
    <col min="2566" max="2566" width="14.42578125" style="2" customWidth="1"/>
    <col min="2567" max="2567" width="6.5703125" style="2" customWidth="1"/>
    <col min="2568" max="2568" width="47.28515625" style="2" customWidth="1"/>
    <col min="2569" max="2569" width="15.140625" style="2" customWidth="1"/>
    <col min="2570" max="2820" width="9.140625" style="2"/>
    <col min="2821" max="2821" width="38" style="2" customWidth="1"/>
    <col min="2822" max="2822" width="14.42578125" style="2" customWidth="1"/>
    <col min="2823" max="2823" width="6.5703125" style="2" customWidth="1"/>
    <col min="2824" max="2824" width="47.28515625" style="2" customWidth="1"/>
    <col min="2825" max="2825" width="15.140625" style="2" customWidth="1"/>
    <col min="2826" max="3076" width="9.140625" style="2"/>
    <col min="3077" max="3077" width="38" style="2" customWidth="1"/>
    <col min="3078" max="3078" width="14.42578125" style="2" customWidth="1"/>
    <col min="3079" max="3079" width="6.5703125" style="2" customWidth="1"/>
    <col min="3080" max="3080" width="47.28515625" style="2" customWidth="1"/>
    <col min="3081" max="3081" width="15.140625" style="2" customWidth="1"/>
    <col min="3082" max="3332" width="9.140625" style="2"/>
    <col min="3333" max="3333" width="38" style="2" customWidth="1"/>
    <col min="3334" max="3334" width="14.42578125" style="2" customWidth="1"/>
    <col min="3335" max="3335" width="6.5703125" style="2" customWidth="1"/>
    <col min="3336" max="3336" width="47.28515625" style="2" customWidth="1"/>
    <col min="3337" max="3337" width="15.140625" style="2" customWidth="1"/>
    <col min="3338" max="3588" width="9.140625" style="2"/>
    <col min="3589" max="3589" width="38" style="2" customWidth="1"/>
    <col min="3590" max="3590" width="14.42578125" style="2" customWidth="1"/>
    <col min="3591" max="3591" width="6.5703125" style="2" customWidth="1"/>
    <col min="3592" max="3592" width="47.28515625" style="2" customWidth="1"/>
    <col min="3593" max="3593" width="15.140625" style="2" customWidth="1"/>
    <col min="3594" max="3844" width="9.140625" style="2"/>
    <col min="3845" max="3845" width="38" style="2" customWidth="1"/>
    <col min="3846" max="3846" width="14.42578125" style="2" customWidth="1"/>
    <col min="3847" max="3847" width="6.5703125" style="2" customWidth="1"/>
    <col min="3848" max="3848" width="47.28515625" style="2" customWidth="1"/>
    <col min="3849" max="3849" width="15.140625" style="2" customWidth="1"/>
    <col min="3850" max="4100" width="9.140625" style="2"/>
    <col min="4101" max="4101" width="38" style="2" customWidth="1"/>
    <col min="4102" max="4102" width="14.42578125" style="2" customWidth="1"/>
    <col min="4103" max="4103" width="6.5703125" style="2" customWidth="1"/>
    <col min="4104" max="4104" width="47.28515625" style="2" customWidth="1"/>
    <col min="4105" max="4105" width="15.140625" style="2" customWidth="1"/>
    <col min="4106" max="4356" width="9.140625" style="2"/>
    <col min="4357" max="4357" width="38" style="2" customWidth="1"/>
    <col min="4358" max="4358" width="14.42578125" style="2" customWidth="1"/>
    <col min="4359" max="4359" width="6.5703125" style="2" customWidth="1"/>
    <col min="4360" max="4360" width="47.28515625" style="2" customWidth="1"/>
    <col min="4361" max="4361" width="15.140625" style="2" customWidth="1"/>
    <col min="4362" max="4612" width="9.140625" style="2"/>
    <col min="4613" max="4613" width="38" style="2" customWidth="1"/>
    <col min="4614" max="4614" width="14.42578125" style="2" customWidth="1"/>
    <col min="4615" max="4615" width="6.5703125" style="2" customWidth="1"/>
    <col min="4616" max="4616" width="47.28515625" style="2" customWidth="1"/>
    <col min="4617" max="4617" width="15.140625" style="2" customWidth="1"/>
    <col min="4618" max="4868" width="9.140625" style="2"/>
    <col min="4869" max="4869" width="38" style="2" customWidth="1"/>
    <col min="4870" max="4870" width="14.42578125" style="2" customWidth="1"/>
    <col min="4871" max="4871" width="6.5703125" style="2" customWidth="1"/>
    <col min="4872" max="4872" width="47.28515625" style="2" customWidth="1"/>
    <col min="4873" max="4873" width="15.140625" style="2" customWidth="1"/>
    <col min="4874" max="5124" width="9.140625" style="2"/>
    <col min="5125" max="5125" width="38" style="2" customWidth="1"/>
    <col min="5126" max="5126" width="14.42578125" style="2" customWidth="1"/>
    <col min="5127" max="5127" width="6.5703125" style="2" customWidth="1"/>
    <col min="5128" max="5128" width="47.28515625" style="2" customWidth="1"/>
    <col min="5129" max="5129" width="15.140625" style="2" customWidth="1"/>
    <col min="5130" max="5380" width="9.140625" style="2"/>
    <col min="5381" max="5381" width="38" style="2" customWidth="1"/>
    <col min="5382" max="5382" width="14.42578125" style="2" customWidth="1"/>
    <col min="5383" max="5383" width="6.5703125" style="2" customWidth="1"/>
    <col min="5384" max="5384" width="47.28515625" style="2" customWidth="1"/>
    <col min="5385" max="5385" width="15.140625" style="2" customWidth="1"/>
    <col min="5386" max="5636" width="9.140625" style="2"/>
    <col min="5637" max="5637" width="38" style="2" customWidth="1"/>
    <col min="5638" max="5638" width="14.42578125" style="2" customWidth="1"/>
    <col min="5639" max="5639" width="6.5703125" style="2" customWidth="1"/>
    <col min="5640" max="5640" width="47.28515625" style="2" customWidth="1"/>
    <col min="5641" max="5641" width="15.140625" style="2" customWidth="1"/>
    <col min="5642" max="5892" width="9.140625" style="2"/>
    <col min="5893" max="5893" width="38" style="2" customWidth="1"/>
    <col min="5894" max="5894" width="14.42578125" style="2" customWidth="1"/>
    <col min="5895" max="5895" width="6.5703125" style="2" customWidth="1"/>
    <col min="5896" max="5896" width="47.28515625" style="2" customWidth="1"/>
    <col min="5897" max="5897" width="15.140625" style="2" customWidth="1"/>
    <col min="5898" max="6148" width="9.140625" style="2"/>
    <col min="6149" max="6149" width="38" style="2" customWidth="1"/>
    <col min="6150" max="6150" width="14.42578125" style="2" customWidth="1"/>
    <col min="6151" max="6151" width="6.5703125" style="2" customWidth="1"/>
    <col min="6152" max="6152" width="47.28515625" style="2" customWidth="1"/>
    <col min="6153" max="6153" width="15.140625" style="2" customWidth="1"/>
    <col min="6154" max="6404" width="9.140625" style="2"/>
    <col min="6405" max="6405" width="38" style="2" customWidth="1"/>
    <col min="6406" max="6406" width="14.42578125" style="2" customWidth="1"/>
    <col min="6407" max="6407" width="6.5703125" style="2" customWidth="1"/>
    <col min="6408" max="6408" width="47.28515625" style="2" customWidth="1"/>
    <col min="6409" max="6409" width="15.140625" style="2" customWidth="1"/>
    <col min="6410" max="6660" width="9.140625" style="2"/>
    <col min="6661" max="6661" width="38" style="2" customWidth="1"/>
    <col min="6662" max="6662" width="14.42578125" style="2" customWidth="1"/>
    <col min="6663" max="6663" width="6.5703125" style="2" customWidth="1"/>
    <col min="6664" max="6664" width="47.28515625" style="2" customWidth="1"/>
    <col min="6665" max="6665" width="15.140625" style="2" customWidth="1"/>
    <col min="6666" max="6916" width="9.140625" style="2"/>
    <col min="6917" max="6917" width="38" style="2" customWidth="1"/>
    <col min="6918" max="6918" width="14.42578125" style="2" customWidth="1"/>
    <col min="6919" max="6919" width="6.5703125" style="2" customWidth="1"/>
    <col min="6920" max="6920" width="47.28515625" style="2" customWidth="1"/>
    <col min="6921" max="6921" width="15.140625" style="2" customWidth="1"/>
    <col min="6922" max="7172" width="9.140625" style="2"/>
    <col min="7173" max="7173" width="38" style="2" customWidth="1"/>
    <col min="7174" max="7174" width="14.42578125" style="2" customWidth="1"/>
    <col min="7175" max="7175" width="6.5703125" style="2" customWidth="1"/>
    <col min="7176" max="7176" width="47.28515625" style="2" customWidth="1"/>
    <col min="7177" max="7177" width="15.140625" style="2" customWidth="1"/>
    <col min="7178" max="7428" width="9.140625" style="2"/>
    <col min="7429" max="7429" width="38" style="2" customWidth="1"/>
    <col min="7430" max="7430" width="14.42578125" style="2" customWidth="1"/>
    <col min="7431" max="7431" width="6.5703125" style="2" customWidth="1"/>
    <col min="7432" max="7432" width="47.28515625" style="2" customWidth="1"/>
    <col min="7433" max="7433" width="15.140625" style="2" customWidth="1"/>
    <col min="7434" max="7684" width="9.140625" style="2"/>
    <col min="7685" max="7685" width="38" style="2" customWidth="1"/>
    <col min="7686" max="7686" width="14.42578125" style="2" customWidth="1"/>
    <col min="7687" max="7687" width="6.5703125" style="2" customWidth="1"/>
    <col min="7688" max="7688" width="47.28515625" style="2" customWidth="1"/>
    <col min="7689" max="7689" width="15.140625" style="2" customWidth="1"/>
    <col min="7690" max="7940" width="9.140625" style="2"/>
    <col min="7941" max="7941" width="38" style="2" customWidth="1"/>
    <col min="7942" max="7942" width="14.42578125" style="2" customWidth="1"/>
    <col min="7943" max="7943" width="6.5703125" style="2" customWidth="1"/>
    <col min="7944" max="7944" width="47.28515625" style="2" customWidth="1"/>
    <col min="7945" max="7945" width="15.140625" style="2" customWidth="1"/>
    <col min="7946" max="8196" width="9.140625" style="2"/>
    <col min="8197" max="8197" width="38" style="2" customWidth="1"/>
    <col min="8198" max="8198" width="14.42578125" style="2" customWidth="1"/>
    <col min="8199" max="8199" width="6.5703125" style="2" customWidth="1"/>
    <col min="8200" max="8200" width="47.28515625" style="2" customWidth="1"/>
    <col min="8201" max="8201" width="15.140625" style="2" customWidth="1"/>
    <col min="8202" max="8452" width="9.140625" style="2"/>
    <col min="8453" max="8453" width="38" style="2" customWidth="1"/>
    <col min="8454" max="8454" width="14.42578125" style="2" customWidth="1"/>
    <col min="8455" max="8455" width="6.5703125" style="2" customWidth="1"/>
    <col min="8456" max="8456" width="47.28515625" style="2" customWidth="1"/>
    <col min="8457" max="8457" width="15.140625" style="2" customWidth="1"/>
    <col min="8458" max="8708" width="9.140625" style="2"/>
    <col min="8709" max="8709" width="38" style="2" customWidth="1"/>
    <col min="8710" max="8710" width="14.42578125" style="2" customWidth="1"/>
    <col min="8711" max="8711" width="6.5703125" style="2" customWidth="1"/>
    <col min="8712" max="8712" width="47.28515625" style="2" customWidth="1"/>
    <col min="8713" max="8713" width="15.140625" style="2" customWidth="1"/>
    <col min="8714" max="8964" width="9.140625" style="2"/>
    <col min="8965" max="8965" width="38" style="2" customWidth="1"/>
    <col min="8966" max="8966" width="14.42578125" style="2" customWidth="1"/>
    <col min="8967" max="8967" width="6.5703125" style="2" customWidth="1"/>
    <col min="8968" max="8968" width="47.28515625" style="2" customWidth="1"/>
    <col min="8969" max="8969" width="15.140625" style="2" customWidth="1"/>
    <col min="8970" max="9220" width="9.140625" style="2"/>
    <col min="9221" max="9221" width="38" style="2" customWidth="1"/>
    <col min="9222" max="9222" width="14.42578125" style="2" customWidth="1"/>
    <col min="9223" max="9223" width="6.5703125" style="2" customWidth="1"/>
    <col min="9224" max="9224" width="47.28515625" style="2" customWidth="1"/>
    <col min="9225" max="9225" width="15.140625" style="2" customWidth="1"/>
    <col min="9226" max="9476" width="9.140625" style="2"/>
    <col min="9477" max="9477" width="38" style="2" customWidth="1"/>
    <col min="9478" max="9478" width="14.42578125" style="2" customWidth="1"/>
    <col min="9479" max="9479" width="6.5703125" style="2" customWidth="1"/>
    <col min="9480" max="9480" width="47.28515625" style="2" customWidth="1"/>
    <col min="9481" max="9481" width="15.140625" style="2" customWidth="1"/>
    <col min="9482" max="9732" width="9.140625" style="2"/>
    <col min="9733" max="9733" width="38" style="2" customWidth="1"/>
    <col min="9734" max="9734" width="14.42578125" style="2" customWidth="1"/>
    <col min="9735" max="9735" width="6.5703125" style="2" customWidth="1"/>
    <col min="9736" max="9736" width="47.28515625" style="2" customWidth="1"/>
    <col min="9737" max="9737" width="15.140625" style="2" customWidth="1"/>
    <col min="9738" max="9988" width="9.140625" style="2"/>
    <col min="9989" max="9989" width="38" style="2" customWidth="1"/>
    <col min="9990" max="9990" width="14.42578125" style="2" customWidth="1"/>
    <col min="9991" max="9991" width="6.5703125" style="2" customWidth="1"/>
    <col min="9992" max="9992" width="47.28515625" style="2" customWidth="1"/>
    <col min="9993" max="9993" width="15.140625" style="2" customWidth="1"/>
    <col min="9994" max="10244" width="9.140625" style="2"/>
    <col min="10245" max="10245" width="38" style="2" customWidth="1"/>
    <col min="10246" max="10246" width="14.42578125" style="2" customWidth="1"/>
    <col min="10247" max="10247" width="6.5703125" style="2" customWidth="1"/>
    <col min="10248" max="10248" width="47.28515625" style="2" customWidth="1"/>
    <col min="10249" max="10249" width="15.140625" style="2" customWidth="1"/>
    <col min="10250" max="10500" width="9.140625" style="2"/>
    <col min="10501" max="10501" width="38" style="2" customWidth="1"/>
    <col min="10502" max="10502" width="14.42578125" style="2" customWidth="1"/>
    <col min="10503" max="10503" width="6.5703125" style="2" customWidth="1"/>
    <col min="10504" max="10504" width="47.28515625" style="2" customWidth="1"/>
    <col min="10505" max="10505" width="15.140625" style="2" customWidth="1"/>
    <col min="10506" max="10756" width="9.140625" style="2"/>
    <col min="10757" max="10757" width="38" style="2" customWidth="1"/>
    <col min="10758" max="10758" width="14.42578125" style="2" customWidth="1"/>
    <col min="10759" max="10759" width="6.5703125" style="2" customWidth="1"/>
    <col min="10760" max="10760" width="47.28515625" style="2" customWidth="1"/>
    <col min="10761" max="10761" width="15.140625" style="2" customWidth="1"/>
    <col min="10762" max="11012" width="9.140625" style="2"/>
    <col min="11013" max="11013" width="38" style="2" customWidth="1"/>
    <col min="11014" max="11014" width="14.42578125" style="2" customWidth="1"/>
    <col min="11015" max="11015" width="6.5703125" style="2" customWidth="1"/>
    <col min="11016" max="11016" width="47.28515625" style="2" customWidth="1"/>
    <col min="11017" max="11017" width="15.140625" style="2" customWidth="1"/>
    <col min="11018" max="11268" width="9.140625" style="2"/>
    <col min="11269" max="11269" width="38" style="2" customWidth="1"/>
    <col min="11270" max="11270" width="14.42578125" style="2" customWidth="1"/>
    <col min="11271" max="11271" width="6.5703125" style="2" customWidth="1"/>
    <col min="11272" max="11272" width="47.28515625" style="2" customWidth="1"/>
    <col min="11273" max="11273" width="15.140625" style="2" customWidth="1"/>
    <col min="11274" max="11524" width="9.140625" style="2"/>
    <col min="11525" max="11525" width="38" style="2" customWidth="1"/>
    <col min="11526" max="11526" width="14.42578125" style="2" customWidth="1"/>
    <col min="11527" max="11527" width="6.5703125" style="2" customWidth="1"/>
    <col min="11528" max="11528" width="47.28515625" style="2" customWidth="1"/>
    <col min="11529" max="11529" width="15.140625" style="2" customWidth="1"/>
    <col min="11530" max="11780" width="9.140625" style="2"/>
    <col min="11781" max="11781" width="38" style="2" customWidth="1"/>
    <col min="11782" max="11782" width="14.42578125" style="2" customWidth="1"/>
    <col min="11783" max="11783" width="6.5703125" style="2" customWidth="1"/>
    <col min="11784" max="11784" width="47.28515625" style="2" customWidth="1"/>
    <col min="11785" max="11785" width="15.140625" style="2" customWidth="1"/>
    <col min="11786" max="12036" width="9.140625" style="2"/>
    <col min="12037" max="12037" width="38" style="2" customWidth="1"/>
    <col min="12038" max="12038" width="14.42578125" style="2" customWidth="1"/>
    <col min="12039" max="12039" width="6.5703125" style="2" customWidth="1"/>
    <col min="12040" max="12040" width="47.28515625" style="2" customWidth="1"/>
    <col min="12041" max="12041" width="15.140625" style="2" customWidth="1"/>
    <col min="12042" max="12292" width="9.140625" style="2"/>
    <col min="12293" max="12293" width="38" style="2" customWidth="1"/>
    <col min="12294" max="12294" width="14.42578125" style="2" customWidth="1"/>
    <col min="12295" max="12295" width="6.5703125" style="2" customWidth="1"/>
    <col min="12296" max="12296" width="47.28515625" style="2" customWidth="1"/>
    <col min="12297" max="12297" width="15.140625" style="2" customWidth="1"/>
    <col min="12298" max="12548" width="9.140625" style="2"/>
    <col min="12549" max="12549" width="38" style="2" customWidth="1"/>
    <col min="12550" max="12550" width="14.42578125" style="2" customWidth="1"/>
    <col min="12551" max="12551" width="6.5703125" style="2" customWidth="1"/>
    <col min="12552" max="12552" width="47.28515625" style="2" customWidth="1"/>
    <col min="12553" max="12553" width="15.140625" style="2" customWidth="1"/>
    <col min="12554" max="12804" width="9.140625" style="2"/>
    <col min="12805" max="12805" width="38" style="2" customWidth="1"/>
    <col min="12806" max="12806" width="14.42578125" style="2" customWidth="1"/>
    <col min="12807" max="12807" width="6.5703125" style="2" customWidth="1"/>
    <col min="12808" max="12808" width="47.28515625" style="2" customWidth="1"/>
    <col min="12809" max="12809" width="15.140625" style="2" customWidth="1"/>
    <col min="12810" max="13060" width="9.140625" style="2"/>
    <col min="13061" max="13061" width="38" style="2" customWidth="1"/>
    <col min="13062" max="13062" width="14.42578125" style="2" customWidth="1"/>
    <col min="13063" max="13063" width="6.5703125" style="2" customWidth="1"/>
    <col min="13064" max="13064" width="47.28515625" style="2" customWidth="1"/>
    <col min="13065" max="13065" width="15.140625" style="2" customWidth="1"/>
    <col min="13066" max="13316" width="9.140625" style="2"/>
    <col min="13317" max="13317" width="38" style="2" customWidth="1"/>
    <col min="13318" max="13318" width="14.42578125" style="2" customWidth="1"/>
    <col min="13319" max="13319" width="6.5703125" style="2" customWidth="1"/>
    <col min="13320" max="13320" width="47.28515625" style="2" customWidth="1"/>
    <col min="13321" max="13321" width="15.140625" style="2" customWidth="1"/>
    <col min="13322" max="13572" width="9.140625" style="2"/>
    <col min="13573" max="13573" width="38" style="2" customWidth="1"/>
    <col min="13574" max="13574" width="14.42578125" style="2" customWidth="1"/>
    <col min="13575" max="13575" width="6.5703125" style="2" customWidth="1"/>
    <col min="13576" max="13576" width="47.28515625" style="2" customWidth="1"/>
    <col min="13577" max="13577" width="15.140625" style="2" customWidth="1"/>
    <col min="13578" max="13828" width="9.140625" style="2"/>
    <col min="13829" max="13829" width="38" style="2" customWidth="1"/>
    <col min="13830" max="13830" width="14.42578125" style="2" customWidth="1"/>
    <col min="13831" max="13831" width="6.5703125" style="2" customWidth="1"/>
    <col min="13832" max="13832" width="47.28515625" style="2" customWidth="1"/>
    <col min="13833" max="13833" width="15.140625" style="2" customWidth="1"/>
    <col min="13834" max="14084" width="9.140625" style="2"/>
    <col min="14085" max="14085" width="38" style="2" customWidth="1"/>
    <col min="14086" max="14086" width="14.42578125" style="2" customWidth="1"/>
    <col min="14087" max="14087" width="6.5703125" style="2" customWidth="1"/>
    <col min="14088" max="14088" width="47.28515625" style="2" customWidth="1"/>
    <col min="14089" max="14089" width="15.140625" style="2" customWidth="1"/>
    <col min="14090" max="14340" width="9.140625" style="2"/>
    <col min="14341" max="14341" width="38" style="2" customWidth="1"/>
    <col min="14342" max="14342" width="14.42578125" style="2" customWidth="1"/>
    <col min="14343" max="14343" width="6.5703125" style="2" customWidth="1"/>
    <col min="14344" max="14344" width="47.28515625" style="2" customWidth="1"/>
    <col min="14345" max="14345" width="15.140625" style="2" customWidth="1"/>
    <col min="14346" max="14596" width="9.140625" style="2"/>
    <col min="14597" max="14597" width="38" style="2" customWidth="1"/>
    <col min="14598" max="14598" width="14.42578125" style="2" customWidth="1"/>
    <col min="14599" max="14599" width="6.5703125" style="2" customWidth="1"/>
    <col min="14600" max="14600" width="47.28515625" style="2" customWidth="1"/>
    <col min="14601" max="14601" width="15.140625" style="2" customWidth="1"/>
    <col min="14602" max="14852" width="9.140625" style="2"/>
    <col min="14853" max="14853" width="38" style="2" customWidth="1"/>
    <col min="14854" max="14854" width="14.42578125" style="2" customWidth="1"/>
    <col min="14855" max="14855" width="6.5703125" style="2" customWidth="1"/>
    <col min="14856" max="14856" width="47.28515625" style="2" customWidth="1"/>
    <col min="14857" max="14857" width="15.140625" style="2" customWidth="1"/>
    <col min="14858" max="15108" width="9.140625" style="2"/>
    <col min="15109" max="15109" width="38" style="2" customWidth="1"/>
    <col min="15110" max="15110" width="14.42578125" style="2" customWidth="1"/>
    <col min="15111" max="15111" width="6.5703125" style="2" customWidth="1"/>
    <col min="15112" max="15112" width="47.28515625" style="2" customWidth="1"/>
    <col min="15113" max="15113" width="15.140625" style="2" customWidth="1"/>
    <col min="15114" max="15364" width="9.140625" style="2"/>
    <col min="15365" max="15365" width="38" style="2" customWidth="1"/>
    <col min="15366" max="15366" width="14.42578125" style="2" customWidth="1"/>
    <col min="15367" max="15367" width="6.5703125" style="2" customWidth="1"/>
    <col min="15368" max="15368" width="47.28515625" style="2" customWidth="1"/>
    <col min="15369" max="15369" width="15.140625" style="2" customWidth="1"/>
    <col min="15370" max="15620" width="9.140625" style="2"/>
    <col min="15621" max="15621" width="38" style="2" customWidth="1"/>
    <col min="15622" max="15622" width="14.42578125" style="2" customWidth="1"/>
    <col min="15623" max="15623" width="6.5703125" style="2" customWidth="1"/>
    <col min="15624" max="15624" width="47.28515625" style="2" customWidth="1"/>
    <col min="15625" max="15625" width="15.140625" style="2" customWidth="1"/>
    <col min="15626" max="15876" width="9.140625" style="2"/>
    <col min="15877" max="15877" width="38" style="2" customWidth="1"/>
    <col min="15878" max="15878" width="14.42578125" style="2" customWidth="1"/>
    <col min="15879" max="15879" width="6.5703125" style="2" customWidth="1"/>
    <col min="15880" max="15880" width="47.28515625" style="2" customWidth="1"/>
    <col min="15881" max="15881" width="15.140625" style="2" customWidth="1"/>
    <col min="15882" max="16132" width="9.140625" style="2"/>
    <col min="16133" max="16133" width="38" style="2" customWidth="1"/>
    <col min="16134" max="16134" width="14.42578125" style="2" customWidth="1"/>
    <col min="16135" max="16135" width="6.5703125" style="2" customWidth="1"/>
    <col min="16136" max="16136" width="47.28515625" style="2" customWidth="1"/>
    <col min="16137" max="16137" width="15.140625" style="2" customWidth="1"/>
    <col min="16138" max="16384" width="9.140625" style="2"/>
  </cols>
  <sheetData>
    <row r="1" spans="1:11" x14ac:dyDescent="0.25">
      <c r="A1" s="2" t="s">
        <v>51</v>
      </c>
      <c r="H1" s="3"/>
      <c r="I1" s="4"/>
      <c r="J1" s="4"/>
      <c r="K1" s="4" t="s">
        <v>39</v>
      </c>
    </row>
    <row r="2" spans="1:11" x14ac:dyDescent="0.2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1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15">
      <c r="A4" s="42">
        <v>42501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x14ac:dyDescent="0.25">
      <c r="A6" s="79"/>
      <c r="B6" s="79"/>
      <c r="C6" s="79"/>
      <c r="D6" s="6"/>
      <c r="E6" s="6"/>
      <c r="F6" s="6"/>
      <c r="G6" s="79"/>
      <c r="H6" s="79"/>
      <c r="K6" s="7" t="s">
        <v>3</v>
      </c>
    </row>
    <row r="7" spans="1:11" x14ac:dyDescent="0.25">
      <c r="A7" s="39" t="s">
        <v>4</v>
      </c>
      <c r="B7" s="40"/>
      <c r="C7" s="40"/>
      <c r="D7" s="40"/>
      <c r="E7" s="40"/>
      <c r="F7" s="41"/>
      <c r="G7" s="39" t="s">
        <v>5</v>
      </c>
      <c r="H7" s="40"/>
      <c r="I7" s="40"/>
      <c r="J7" s="40"/>
      <c r="K7" s="41"/>
    </row>
    <row r="8" spans="1:11" ht="33.75" x14ac:dyDescent="0.25">
      <c r="A8" s="60" t="s">
        <v>6</v>
      </c>
      <c r="B8" s="60"/>
      <c r="C8" s="60"/>
      <c r="D8" s="1" t="s">
        <v>53</v>
      </c>
      <c r="E8" s="1" t="s">
        <v>28</v>
      </c>
      <c r="F8" s="1" t="s">
        <v>52</v>
      </c>
      <c r="G8" s="60" t="s">
        <v>6</v>
      </c>
      <c r="H8" s="60"/>
      <c r="I8" s="1" t="s">
        <v>53</v>
      </c>
      <c r="J8" s="1" t="s">
        <v>28</v>
      </c>
      <c r="K8" s="1" t="s">
        <v>52</v>
      </c>
    </row>
    <row r="9" spans="1:11" x14ac:dyDescent="0.25">
      <c r="A9" s="53" t="s">
        <v>7</v>
      </c>
      <c r="B9" s="53"/>
      <c r="C9" s="53"/>
      <c r="D9" s="8">
        <f>SUM('[1]9.1. Kv-i szerv műk. bev. köt.'!F14+'[1]9.2. Kv.-i műk. bev. önk.'!F14)</f>
        <v>0</v>
      </c>
      <c r="E9" s="8"/>
      <c r="F9" s="8">
        <f>SUM(D9:E9)</f>
        <v>0</v>
      </c>
      <c r="G9" s="53" t="s">
        <v>8</v>
      </c>
      <c r="H9" s="53"/>
      <c r="I9" s="8">
        <f>SUM('[1]13.1-13.2. Kv.-i szerv köt-önk.'!C9+'[1]13.1-13.2. Kv.-i szerv köt-önk.'!C32)</f>
        <v>427380</v>
      </c>
      <c r="J9" s="8"/>
      <c r="K9" s="8">
        <f>SUM(I9:J9)</f>
        <v>427380</v>
      </c>
    </row>
    <row r="10" spans="1:11" x14ac:dyDescent="0.25">
      <c r="A10" s="57" t="s">
        <v>9</v>
      </c>
      <c r="B10" s="58"/>
      <c r="C10" s="59"/>
      <c r="D10" s="8">
        <v>0</v>
      </c>
      <c r="E10" s="8"/>
      <c r="F10" s="8">
        <f t="shared" ref="F10:F28" si="0">SUM(D10:E10)</f>
        <v>0</v>
      </c>
      <c r="G10" s="56" t="s">
        <v>10</v>
      </c>
      <c r="H10" s="56"/>
      <c r="I10" s="8">
        <f>SUM('[1]13.1-13.2. Kv.-i szerv köt-önk.'!C10+'[1]13.1-13.2. Kv.-i szerv köt-önk.'!C33)</f>
        <v>120990</v>
      </c>
      <c r="J10" s="8"/>
      <c r="K10" s="8">
        <f t="shared" ref="K10:K29" si="1">SUM(I10:J10)</f>
        <v>120990</v>
      </c>
    </row>
    <row r="11" spans="1:11" x14ac:dyDescent="0.25">
      <c r="A11" s="47" t="s">
        <v>11</v>
      </c>
      <c r="B11" s="65"/>
      <c r="C11" s="48"/>
      <c r="D11" s="8">
        <f>SUM('[1]9.1. Kv-i szerv műk. bev. köt.'!F29+'[1]9.2. Kv.-i műk. bev. önk.'!F29)</f>
        <v>110744</v>
      </c>
      <c r="E11" s="8"/>
      <c r="F11" s="8">
        <f t="shared" si="0"/>
        <v>110744</v>
      </c>
      <c r="G11" s="53" t="s">
        <v>12</v>
      </c>
      <c r="H11" s="53"/>
      <c r="I11" s="8">
        <f>SUM('[1]13.1-13.2. Kv.-i szerv köt-önk.'!C11+'[1]13.1-13.2. Kv.-i szerv köt-önk.'!C34)</f>
        <v>196571</v>
      </c>
      <c r="J11" s="8">
        <v>4050</v>
      </c>
      <c r="K11" s="8">
        <f t="shared" si="1"/>
        <v>200621</v>
      </c>
    </row>
    <row r="12" spans="1:11" x14ac:dyDescent="0.25">
      <c r="A12" s="9" t="s">
        <v>13</v>
      </c>
      <c r="B12" s="10"/>
      <c r="C12" s="11"/>
      <c r="D12" s="8">
        <f>SUM('[1]9.1. Kv-i szerv műk. bev. köt.'!F34+'[1]9.2. Kv.-i műk. bev. önk.'!F34)</f>
        <v>0</v>
      </c>
      <c r="E12" s="8"/>
      <c r="F12" s="8">
        <f t="shared" si="0"/>
        <v>0</v>
      </c>
      <c r="G12" s="53" t="s">
        <v>14</v>
      </c>
      <c r="H12" s="53"/>
      <c r="I12" s="8">
        <f>SUM('[1]13.1-13.2. Kv.-i szerv köt-önk.'!C12+'[1]13.1-13.2. Kv.-i szerv köt-önk.'!C35)</f>
        <v>0</v>
      </c>
      <c r="J12" s="8"/>
      <c r="K12" s="8">
        <f t="shared" si="1"/>
        <v>0</v>
      </c>
    </row>
    <row r="13" spans="1:11" x14ac:dyDescent="0.25">
      <c r="A13" s="64"/>
      <c r="B13" s="64"/>
      <c r="C13" s="64"/>
      <c r="D13" s="8"/>
      <c r="E13" s="8"/>
      <c r="F13" s="8"/>
      <c r="G13" s="53" t="s">
        <v>15</v>
      </c>
      <c r="H13" s="53"/>
      <c r="I13" s="8">
        <f>SUM('[1]13.1-13.2. Kv.-i szerv köt-önk.'!C13+'[1]13.1-13.2. Kv.-i szerv köt-önk.'!C36)</f>
        <v>0</v>
      </c>
      <c r="J13" s="8"/>
      <c r="K13" s="8">
        <f t="shared" si="1"/>
        <v>0</v>
      </c>
    </row>
    <row r="14" spans="1:11" x14ac:dyDescent="0.25">
      <c r="A14" s="64"/>
      <c r="B14" s="64"/>
      <c r="C14" s="64"/>
      <c r="D14" s="8"/>
      <c r="E14" s="21"/>
      <c r="F14" s="8"/>
      <c r="G14" s="54" t="s">
        <v>40</v>
      </c>
      <c r="H14" s="55"/>
      <c r="I14" s="8">
        <f>SUM(I15:I16)</f>
        <v>0</v>
      </c>
      <c r="J14" s="8"/>
      <c r="K14" s="8">
        <f t="shared" si="1"/>
        <v>0</v>
      </c>
    </row>
    <row r="15" spans="1:11" x14ac:dyDescent="0.25">
      <c r="A15" s="46"/>
      <c r="B15" s="46"/>
      <c r="C15" s="46"/>
      <c r="D15" s="8"/>
      <c r="E15" s="22"/>
      <c r="F15" s="8"/>
      <c r="G15" s="12"/>
      <c r="H15" s="13" t="s">
        <v>41</v>
      </c>
      <c r="I15" s="8">
        <f>SUM('[1]13.1-13.2. Kv.-i szerv köt-önk.'!C14+'[1]13.1-13.2. Kv.-i szerv köt-önk.'!C37)</f>
        <v>0</v>
      </c>
      <c r="J15" s="8"/>
      <c r="K15" s="8">
        <f t="shared" si="1"/>
        <v>0</v>
      </c>
    </row>
    <row r="16" spans="1:11" x14ac:dyDescent="0.25">
      <c r="A16" s="47"/>
      <c r="B16" s="65"/>
      <c r="C16" s="48"/>
      <c r="D16" s="8"/>
      <c r="E16" s="21"/>
      <c r="F16" s="8"/>
      <c r="G16" s="54" t="s">
        <v>42</v>
      </c>
      <c r="H16" s="55"/>
      <c r="I16" s="8">
        <f>SUM('[1]13.1-13.2. Kv.-i szerv köt-önk.'!C15+'[1]13.1-13.2. Kv.-i szerv köt-önk.'!C38)</f>
        <v>0</v>
      </c>
      <c r="J16" s="8"/>
      <c r="K16" s="8">
        <f t="shared" si="1"/>
        <v>0</v>
      </c>
    </row>
    <row r="17" spans="1:11" x14ac:dyDescent="0.25">
      <c r="A17" s="75" t="s">
        <v>18</v>
      </c>
      <c r="B17" s="75"/>
      <c r="C17" s="75"/>
      <c r="D17" s="15">
        <f>SUM(D9:D12)</f>
        <v>110744</v>
      </c>
      <c r="E17" s="23">
        <v>0</v>
      </c>
      <c r="F17" s="15">
        <f t="shared" si="0"/>
        <v>110744</v>
      </c>
      <c r="G17" s="49" t="s">
        <v>19</v>
      </c>
      <c r="H17" s="50"/>
      <c r="I17" s="15">
        <f>SUM(I9:I13)</f>
        <v>744941</v>
      </c>
      <c r="J17" s="15">
        <f>SUM(J9:J16)</f>
        <v>4050</v>
      </c>
      <c r="K17" s="15">
        <f t="shared" si="1"/>
        <v>748991</v>
      </c>
    </row>
    <row r="18" spans="1:11" x14ac:dyDescent="0.25">
      <c r="A18" s="47"/>
      <c r="B18" s="65"/>
      <c r="C18" s="48"/>
      <c r="D18" s="8"/>
      <c r="E18" s="21"/>
      <c r="F18" s="8"/>
      <c r="G18" s="47"/>
      <c r="H18" s="48"/>
      <c r="I18" s="8"/>
      <c r="J18" s="8"/>
      <c r="K18" s="8">
        <f t="shared" si="1"/>
        <v>0</v>
      </c>
    </row>
    <row r="19" spans="1:11" x14ac:dyDescent="0.25">
      <c r="A19" s="57" t="s">
        <v>20</v>
      </c>
      <c r="B19" s="58"/>
      <c r="C19" s="59"/>
      <c r="D19" s="8">
        <v>0</v>
      </c>
      <c r="E19" s="21"/>
      <c r="F19" s="8">
        <f t="shared" si="0"/>
        <v>0</v>
      </c>
      <c r="G19" s="47" t="s">
        <v>21</v>
      </c>
      <c r="H19" s="48"/>
      <c r="I19" s="8">
        <f>SUM('[1]13.1-13.2. Kv.-i szerv köt-önk.'!C19+'[1]13.1-13.2. Kv.-i szerv köt-önk.'!C42)</f>
        <v>2642</v>
      </c>
      <c r="J19" s="8">
        <v>15000</v>
      </c>
      <c r="K19" s="8">
        <f t="shared" si="1"/>
        <v>17642</v>
      </c>
    </row>
    <row r="20" spans="1:11" x14ac:dyDescent="0.25">
      <c r="A20" s="57" t="s">
        <v>22</v>
      </c>
      <c r="B20" s="58"/>
      <c r="C20" s="59"/>
      <c r="D20" s="8">
        <v>0</v>
      </c>
      <c r="E20" s="21"/>
      <c r="F20" s="8">
        <f t="shared" si="0"/>
        <v>0</v>
      </c>
      <c r="G20" s="47" t="s">
        <v>23</v>
      </c>
      <c r="H20" s="48"/>
      <c r="I20" s="8">
        <f>SUM('[1]13.1-13.2. Kv.-i szerv köt-önk.'!C20+'[1]13.1-13.2. Kv.-i szerv köt-önk.'!C43)</f>
        <v>0</v>
      </c>
      <c r="J20" s="8"/>
      <c r="K20" s="8">
        <f t="shared" si="1"/>
        <v>0</v>
      </c>
    </row>
    <row r="21" spans="1:11" x14ac:dyDescent="0.25">
      <c r="A21" s="53" t="s">
        <v>24</v>
      </c>
      <c r="B21" s="53"/>
      <c r="C21" s="53"/>
      <c r="D21" s="8">
        <v>0</v>
      </c>
      <c r="E21" s="21"/>
      <c r="F21" s="8">
        <f t="shared" si="0"/>
        <v>0</v>
      </c>
      <c r="G21" s="47" t="s">
        <v>25</v>
      </c>
      <c r="H21" s="48"/>
      <c r="I21" s="8">
        <f>SUM('[1]13.1-13.2. Kv.-i szerv köt-önk.'!C21+'[1]13.1-13.2. Kv.-i szerv köt-önk.'!C44)</f>
        <v>0</v>
      </c>
      <c r="J21" s="8"/>
      <c r="K21" s="8">
        <f t="shared" si="1"/>
        <v>0</v>
      </c>
    </row>
    <row r="22" spans="1:11" x14ac:dyDescent="0.25">
      <c r="A22" s="75" t="s">
        <v>29</v>
      </c>
      <c r="B22" s="75"/>
      <c r="C22" s="75"/>
      <c r="D22" s="15">
        <f>SUM(D19:D21)</f>
        <v>0</v>
      </c>
      <c r="E22" s="23"/>
      <c r="F22" s="8">
        <f t="shared" si="0"/>
        <v>0</v>
      </c>
      <c r="G22" s="49" t="s">
        <v>35</v>
      </c>
      <c r="H22" s="50"/>
      <c r="I22" s="15">
        <f>SUM(I19:I21)</f>
        <v>2642</v>
      </c>
      <c r="J22" s="15">
        <f>SUM(J19:J21)</f>
        <v>15000</v>
      </c>
      <c r="K22" s="15">
        <f t="shared" si="1"/>
        <v>17642</v>
      </c>
    </row>
    <row r="23" spans="1:11" x14ac:dyDescent="0.25">
      <c r="A23" s="39"/>
      <c r="B23" s="40"/>
      <c r="C23" s="41"/>
      <c r="D23" s="8"/>
      <c r="E23" s="21"/>
      <c r="F23" s="8"/>
      <c r="G23" s="49"/>
      <c r="H23" s="50"/>
      <c r="I23" s="8"/>
      <c r="J23" s="8"/>
      <c r="K23" s="8"/>
    </row>
    <row r="24" spans="1:11" x14ac:dyDescent="0.25">
      <c r="A24" s="61" t="s">
        <v>43</v>
      </c>
      <c r="B24" s="62"/>
      <c r="C24" s="63"/>
      <c r="D24" s="15">
        <f>SUM(D17+D22)</f>
        <v>110744</v>
      </c>
      <c r="E24" s="23">
        <v>0</v>
      </c>
      <c r="F24" s="15">
        <f t="shared" si="0"/>
        <v>110744</v>
      </c>
      <c r="G24" s="49" t="s">
        <v>44</v>
      </c>
      <c r="H24" s="50"/>
      <c r="I24" s="15">
        <f>SUM(I17+I22)</f>
        <v>747583</v>
      </c>
      <c r="J24" s="15">
        <f>SUM(J17+J22)</f>
        <v>19050</v>
      </c>
      <c r="K24" s="15">
        <f t="shared" si="1"/>
        <v>766633</v>
      </c>
    </row>
    <row r="25" spans="1:11" x14ac:dyDescent="0.25">
      <c r="A25" s="61"/>
      <c r="B25" s="62"/>
      <c r="C25" s="63"/>
      <c r="D25" s="8"/>
      <c r="E25" s="21"/>
      <c r="F25" s="8">
        <f t="shared" si="0"/>
        <v>0</v>
      </c>
      <c r="G25" s="16"/>
      <c r="H25" s="17"/>
      <c r="I25" s="8"/>
      <c r="J25" s="8"/>
      <c r="K25" s="8"/>
    </row>
    <row r="26" spans="1:11" x14ac:dyDescent="0.25">
      <c r="A26" s="49" t="s">
        <v>31</v>
      </c>
      <c r="B26" s="80"/>
      <c r="C26" s="50"/>
      <c r="D26" s="18">
        <f>SUM('[1]4.-4.1.Finanszír. bev. mindö.  '!C30)</f>
        <v>636839</v>
      </c>
      <c r="E26" s="24">
        <v>19050</v>
      </c>
      <c r="F26" s="15">
        <f t="shared" si="0"/>
        <v>655889</v>
      </c>
      <c r="G26" s="49" t="s">
        <v>45</v>
      </c>
      <c r="H26" s="50"/>
      <c r="I26" s="15">
        <f>SUM('[1]10. Kiad. mindössz.'!C49)</f>
        <v>0</v>
      </c>
      <c r="J26" s="15">
        <v>0</v>
      </c>
      <c r="K26" s="15">
        <f t="shared" si="1"/>
        <v>0</v>
      </c>
    </row>
    <row r="27" spans="1:11" x14ac:dyDescent="0.25">
      <c r="A27" s="81" t="s">
        <v>46</v>
      </c>
      <c r="B27" s="53"/>
      <c r="C27" s="53"/>
      <c r="D27" s="19">
        <f>SUM('[1]4.-4.1.Finanszír. bev. mindö.  '!C24)</f>
        <v>13023</v>
      </c>
      <c r="E27" s="25"/>
      <c r="F27" s="8">
        <f t="shared" si="0"/>
        <v>13023</v>
      </c>
      <c r="G27" s="39"/>
      <c r="H27" s="41"/>
      <c r="I27" s="8"/>
      <c r="J27" s="8"/>
      <c r="K27" s="8">
        <f t="shared" si="1"/>
        <v>0</v>
      </c>
    </row>
    <row r="28" spans="1:11" x14ac:dyDescent="0.25">
      <c r="A28" s="53"/>
      <c r="B28" s="53"/>
      <c r="C28" s="53"/>
      <c r="D28" s="8"/>
      <c r="E28" s="21"/>
      <c r="F28" s="8">
        <f t="shared" si="0"/>
        <v>0</v>
      </c>
      <c r="G28" s="47"/>
      <c r="H28" s="48"/>
      <c r="I28" s="8"/>
      <c r="J28" s="8"/>
      <c r="K28" s="8">
        <f t="shared" si="1"/>
        <v>0</v>
      </c>
    </row>
    <row r="29" spans="1:11" x14ac:dyDescent="0.25">
      <c r="A29" s="76" t="s">
        <v>47</v>
      </c>
      <c r="B29" s="76"/>
      <c r="C29" s="76"/>
      <c r="D29" s="15">
        <f>SUM(D24+D26)</f>
        <v>747583</v>
      </c>
      <c r="E29" s="15">
        <f>SUM(E24+E26)</f>
        <v>19050</v>
      </c>
      <c r="F29" s="15">
        <f>SUM(D29:E29)</f>
        <v>766633</v>
      </c>
      <c r="G29" s="76" t="s">
        <v>48</v>
      </c>
      <c r="H29" s="76"/>
      <c r="I29" s="15">
        <f>SUM(I24+I26)</f>
        <v>747583</v>
      </c>
      <c r="J29" s="15">
        <f>SUM(J24+J26)</f>
        <v>19050</v>
      </c>
      <c r="K29" s="15">
        <f t="shared" si="1"/>
        <v>766633</v>
      </c>
    </row>
  </sheetData>
  <mergeCells count="48">
    <mergeCell ref="A22:C22"/>
    <mergeCell ref="G22:H22"/>
    <mergeCell ref="A23:C23"/>
    <mergeCell ref="G23:H23"/>
    <mergeCell ref="A24:C24"/>
    <mergeCell ref="G24:H24"/>
    <mergeCell ref="A29:C29"/>
    <mergeCell ref="G29:H29"/>
    <mergeCell ref="A25:C25"/>
    <mergeCell ref="A26:C26"/>
    <mergeCell ref="G26:H26"/>
    <mergeCell ref="A27:C27"/>
    <mergeCell ref="G27:H27"/>
    <mergeCell ref="A28:C28"/>
    <mergeCell ref="G28:H28"/>
    <mergeCell ref="A19:C19"/>
    <mergeCell ref="G19:H19"/>
    <mergeCell ref="A20:C20"/>
    <mergeCell ref="G20:H20"/>
    <mergeCell ref="A21:C21"/>
    <mergeCell ref="G21:H21"/>
    <mergeCell ref="A10:C10"/>
    <mergeCell ref="G10:H10"/>
    <mergeCell ref="A18:C18"/>
    <mergeCell ref="G18:H18"/>
    <mergeCell ref="A11:C11"/>
    <mergeCell ref="G11:H11"/>
    <mergeCell ref="G12:H12"/>
    <mergeCell ref="A13:C13"/>
    <mergeCell ref="G13:H13"/>
    <mergeCell ref="A14:C14"/>
    <mergeCell ref="G14:H14"/>
    <mergeCell ref="A15:C15"/>
    <mergeCell ref="A16:C16"/>
    <mergeCell ref="G16:H16"/>
    <mergeCell ref="A17:C17"/>
    <mergeCell ref="G17:H17"/>
    <mergeCell ref="A7:F7"/>
    <mergeCell ref="G7:K7"/>
    <mergeCell ref="A8:C8"/>
    <mergeCell ref="G8:H8"/>
    <mergeCell ref="A9:C9"/>
    <mergeCell ref="G9:H9"/>
    <mergeCell ref="A6:C6"/>
    <mergeCell ref="G6:H6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VÁROS ÖSSZESEN</vt:lpstr>
      <vt:lpstr>ÖNKORMÁNYZAT</vt:lpstr>
      <vt:lpstr>GAMESZ</vt:lpstr>
      <vt:lpstr>ÓVODA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Jáger Ágnes</dc:creator>
  <cp:lastModifiedBy>Jáger Ágnes</cp:lastModifiedBy>
  <cp:lastPrinted>2016-05-10T15:26:06Z</cp:lastPrinted>
  <dcterms:created xsi:type="dcterms:W3CDTF">2015-04-07T14:34:26Z</dcterms:created>
  <dcterms:modified xsi:type="dcterms:W3CDTF">2016-05-10T16:02:57Z</dcterms:modified>
</cp:coreProperties>
</file>