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 Hiány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<sst xmlns="http://schemas.openxmlformats.org/spreadsheetml/2006/main" count="42" uniqueCount="35">
  <si>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Személyi</t>
  </si>
  <si>
    <t>Járulék</t>
  </si>
  <si>
    <t>Dologi</t>
  </si>
  <si>
    <t>Felhalmozási</t>
  </si>
  <si>
    <t>Bevételek</t>
  </si>
  <si>
    <t>Intézmény</t>
  </si>
  <si>
    <t>BEVÉTEL</t>
  </si>
  <si>
    <t>Működési</t>
  </si>
  <si>
    <t>KIADÁS</t>
  </si>
  <si>
    <t xml:space="preserve">Működési </t>
  </si>
  <si>
    <t>Önkormányzat int.</t>
  </si>
  <si>
    <t xml:space="preserve">Felhalmozási </t>
  </si>
  <si>
    <t>Költségvetési hiány részletezése</t>
  </si>
  <si>
    <t>Intézmény finanszírozás</t>
  </si>
  <si>
    <t>Költségvetési főösszeg</t>
  </si>
  <si>
    <t>Finanszírozási műveletek</t>
  </si>
  <si>
    <t>Pénzforgalmi főösszeg</t>
  </si>
  <si>
    <t>Önkormányzat összesen</t>
  </si>
  <si>
    <t>Kiadások</t>
  </si>
  <si>
    <t>Ellátottak pénzbeli juttatásai</t>
  </si>
  <si>
    <t>Beruházások</t>
  </si>
  <si>
    <t>Felújítások</t>
  </si>
  <si>
    <t>Egyéb felhalmozási kiadások</t>
  </si>
  <si>
    <t xml:space="preserve">Polgármesteri Hivatal </t>
  </si>
  <si>
    <t xml:space="preserve">Gondozási Központ </t>
  </si>
  <si>
    <t>Óvoda</t>
  </si>
  <si>
    <t>- hiány /többlet</t>
  </si>
  <si>
    <t>Finanszírozási kiadások</t>
  </si>
  <si>
    <t>Finanszírozási</t>
  </si>
  <si>
    <t xml:space="preserve"> </t>
  </si>
  <si>
    <t>Egyéb műk. célú  kiadások</t>
  </si>
  <si>
    <t>Többlet/(-Hiány)</t>
  </si>
  <si>
    <t>Polgármesteri Hivatal</t>
  </si>
  <si>
    <t>Gondozási Központ</t>
  </si>
  <si>
    <t>2.  melléklet  a  9/2020. (IX. 10.)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</si>
</sst>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yyyy\.mm\.dd\.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5" xfId="0" applyFont="1" applyFill="1" applyBorder="1" applyAlignment="1">
      <alignment/>
    </xf>
    <xf numFmtId="3" fontId="0" fillId="0" borderId="28" xfId="0" applyNumberFormat="1" applyBorder="1" applyAlignment="1">
      <alignment vertical="center"/>
    </xf>
    <xf numFmtId="3" fontId="0" fillId="33" borderId="29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33" borderId="31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33" borderId="33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6" xfId="0" applyNumberFormat="1" applyBorder="1" applyAlignment="1">
      <alignment/>
    </xf>
    <xf numFmtId="3" fontId="1" fillId="34" borderId="29" xfId="0" applyNumberFormat="1" applyFont="1" applyFill="1" applyBorder="1" applyAlignment="1">
      <alignment/>
    </xf>
    <xf numFmtId="3" fontId="1" fillId="34" borderId="37" xfId="0" applyNumberFormat="1" applyFont="1" applyFill="1" applyBorder="1" applyAlignment="1">
      <alignment/>
    </xf>
    <xf numFmtId="3" fontId="1" fillId="34" borderId="38" xfId="0" applyNumberFormat="1" applyFont="1" applyFill="1" applyBorder="1" applyAlignment="1">
      <alignment/>
    </xf>
    <xf numFmtId="3" fontId="1" fillId="34" borderId="39" xfId="0" applyNumberFormat="1" applyFont="1" applyFill="1" applyBorder="1" applyAlignment="1">
      <alignment/>
    </xf>
    <xf numFmtId="3" fontId="1" fillId="34" borderId="40" xfId="0" applyNumberFormat="1" applyFont="1" applyFill="1" applyBorder="1" applyAlignment="1">
      <alignment/>
    </xf>
    <xf numFmtId="3" fontId="1" fillId="34" borderId="41" xfId="0" applyNumberFormat="1" applyFont="1" applyFill="1" applyBorder="1" applyAlignment="1">
      <alignment/>
    </xf>
    <xf numFmtId="3" fontId="1" fillId="34" borderId="42" xfId="0" applyNumberFormat="1" applyFont="1" applyFill="1" applyBorder="1" applyAlignment="1">
      <alignment/>
    </xf>
    <xf numFmtId="3" fontId="1" fillId="34" borderId="43" xfId="0" applyNumberFormat="1" applyFont="1" applyFill="1" applyBorder="1" applyAlignment="1">
      <alignment/>
    </xf>
    <xf numFmtId="3" fontId="0" fillId="34" borderId="41" xfId="0" applyNumberFormat="1" applyFont="1" applyFill="1" applyBorder="1" applyAlignment="1">
      <alignment/>
    </xf>
    <xf numFmtId="3" fontId="0" fillId="34" borderId="44" xfId="0" applyNumberFormat="1" applyFont="1" applyFill="1" applyBorder="1" applyAlignment="1">
      <alignment/>
    </xf>
    <xf numFmtId="3" fontId="0" fillId="34" borderId="45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3" fontId="0" fillId="34" borderId="46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/>
    </xf>
    <xf numFmtId="3" fontId="0" fillId="34" borderId="47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3" fontId="0" fillId="34" borderId="31" xfId="0" applyNumberFormat="1" applyFill="1" applyBorder="1" applyAlignment="1">
      <alignment/>
    </xf>
    <xf numFmtId="3" fontId="1" fillId="34" borderId="48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0" xfId="0" applyAlignment="1">
      <alignment vertical="center"/>
    </xf>
    <xf numFmtId="0" fontId="1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3" fontId="0" fillId="0" borderId="54" xfId="0" applyNumberFormat="1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3" fontId="0" fillId="33" borderId="58" xfId="0" applyNumberFormat="1" applyFill="1" applyBorder="1" applyAlignment="1">
      <alignment vertical="center"/>
    </xf>
    <xf numFmtId="3" fontId="1" fillId="34" borderId="59" xfId="0" applyNumberFormat="1" applyFont="1" applyFill="1" applyBorder="1" applyAlignment="1">
      <alignment vertical="center"/>
    </xf>
    <xf numFmtId="3" fontId="1" fillId="34" borderId="60" xfId="0" applyNumberFormat="1" applyFont="1" applyFill="1" applyBorder="1" applyAlignment="1">
      <alignment vertical="center"/>
    </xf>
    <xf numFmtId="3" fontId="0" fillId="33" borderId="61" xfId="0" applyNumberFormat="1" applyFill="1" applyBorder="1" applyAlignment="1">
      <alignment vertical="center"/>
    </xf>
    <xf numFmtId="3" fontId="1" fillId="34" borderId="62" xfId="0" applyNumberFormat="1" applyFont="1" applyFill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0" borderId="73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1" fillId="0" borderId="64" xfId="0" applyFont="1" applyBorder="1" applyAlignment="1" applyProtection="1">
      <alignment horizontal="center" vertical="center"/>
      <protection locked="0"/>
    </xf>
    <xf numFmtId="0" fontId="1" fillId="0" borderId="65" xfId="0" applyFont="1" applyBorder="1" applyAlignment="1">
      <alignment horizontal="center" vertical="center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6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" fillId="0" borderId="77" xfId="0" applyFont="1" applyBorder="1" applyAlignment="1" quotePrefix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23.7109375" style="0" customWidth="1"/>
    <col min="2" max="2" width="13.28125" style="0" customWidth="1"/>
    <col min="3" max="3" width="11.140625" style="0" bestFit="1" customWidth="1"/>
    <col min="4" max="4" width="13.140625" style="0" customWidth="1"/>
    <col min="5" max="5" width="14.28125" style="0" customWidth="1"/>
    <col min="6" max="6" width="12.421875" style="0" customWidth="1"/>
    <col min="7" max="7" width="12.8515625" style="0" customWidth="1"/>
    <col min="8" max="8" width="12.7109375" style="0" customWidth="1"/>
    <col min="9" max="9" width="14.57421875" style="0" customWidth="1"/>
    <col min="10" max="10" width="12.421875" style="0" customWidth="1"/>
    <col min="11" max="11" width="11.140625" style="0" bestFit="1" customWidth="1"/>
    <col min="12" max="12" width="13.421875" style="0" bestFit="1" customWidth="1"/>
    <col min="13" max="13" width="13.140625" style="0" bestFit="1" customWidth="1"/>
  </cols>
  <sheetData>
    <row r="1" spans="1:13" ht="12.7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2.75">
      <c r="A2" s="82" t="s">
        <v>12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24"/>
      <c r="B5" s="24"/>
      <c r="C5" s="24"/>
      <c r="D5" s="24"/>
      <c r="E5" s="24"/>
      <c r="F5" s="24" t="s">
        <v>29</v>
      </c>
      <c r="G5" s="24"/>
      <c r="H5" s="24"/>
      <c r="I5" s="24"/>
      <c r="J5" s="24"/>
      <c r="K5" s="24"/>
      <c r="L5" s="24"/>
      <c r="M5" s="24"/>
    </row>
    <row r="6" spans="1:13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3.5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5:8" s="63" customFormat="1" ht="15" customHeight="1" thickBot="1" thickTop="1">
      <c r="E8" s="64" t="s">
        <v>4</v>
      </c>
      <c r="F8" s="65"/>
      <c r="G8" s="80">
        <v>1586434694</v>
      </c>
      <c r="H8" s="66"/>
    </row>
    <row r="9" spans="5:8" s="63" customFormat="1" ht="15" customHeight="1">
      <c r="E9" s="85" t="s">
        <v>0</v>
      </c>
      <c r="F9" s="86"/>
      <c r="G9" s="111"/>
      <c r="H9" s="70">
        <v>315863393</v>
      </c>
    </row>
    <row r="10" spans="5:8" s="63" customFormat="1" ht="15" customHeight="1">
      <c r="E10" s="85" t="s">
        <v>1</v>
      </c>
      <c r="F10" s="86"/>
      <c r="G10" s="111"/>
      <c r="H10" s="70">
        <v>48792846</v>
      </c>
    </row>
    <row r="11" spans="5:8" s="63" customFormat="1" ht="15" customHeight="1">
      <c r="E11" s="85" t="s">
        <v>2</v>
      </c>
      <c r="F11" s="86"/>
      <c r="G11" s="111"/>
      <c r="H11" s="70">
        <v>540235911</v>
      </c>
    </row>
    <row r="12" spans="5:8" s="63" customFormat="1" ht="15" customHeight="1">
      <c r="E12" s="97" t="s">
        <v>19</v>
      </c>
      <c r="F12" s="98"/>
      <c r="G12" s="111"/>
      <c r="H12" s="70">
        <v>7310400</v>
      </c>
    </row>
    <row r="13" spans="5:8" s="63" customFormat="1" ht="15" customHeight="1">
      <c r="E13" s="97" t="s">
        <v>30</v>
      </c>
      <c r="F13" s="98"/>
      <c r="G13" s="111"/>
      <c r="H13" s="70">
        <v>68919116</v>
      </c>
    </row>
    <row r="14" spans="5:8" s="63" customFormat="1" ht="15" customHeight="1">
      <c r="E14" s="99" t="s">
        <v>20</v>
      </c>
      <c r="F14" s="100"/>
      <c r="G14" s="111"/>
      <c r="H14" s="70">
        <v>452977622</v>
      </c>
    </row>
    <row r="15" spans="5:8" s="63" customFormat="1" ht="15" customHeight="1">
      <c r="E15" s="85" t="s">
        <v>21</v>
      </c>
      <c r="F15" s="86"/>
      <c r="G15" s="111"/>
      <c r="H15" s="71">
        <v>141467639</v>
      </c>
    </row>
    <row r="16" spans="5:8" s="63" customFormat="1" ht="15" customHeight="1">
      <c r="E16" s="85" t="s">
        <v>22</v>
      </c>
      <c r="F16" s="86"/>
      <c r="G16" s="111"/>
      <c r="H16" s="70">
        <v>0</v>
      </c>
    </row>
    <row r="17" spans="5:8" s="63" customFormat="1" ht="15" customHeight="1">
      <c r="E17" s="68" t="s">
        <v>27</v>
      </c>
      <c r="F17" s="67"/>
      <c r="G17" s="111"/>
      <c r="H17" s="29">
        <v>10867767</v>
      </c>
    </row>
    <row r="18" spans="5:8" s="63" customFormat="1" ht="15" customHeight="1" thickBot="1">
      <c r="E18" s="81" t="s">
        <v>18</v>
      </c>
      <c r="F18" s="69"/>
      <c r="G18" s="79"/>
      <c r="H18" s="78">
        <f>SUM(H9:H17)</f>
        <v>1586434694</v>
      </c>
    </row>
    <row r="19" spans="5:11" s="63" customFormat="1" ht="15" customHeight="1" thickBot="1">
      <c r="E19" s="74" t="s">
        <v>31</v>
      </c>
      <c r="F19" s="75"/>
      <c r="G19" s="77">
        <f>(G8-H18)</f>
        <v>0</v>
      </c>
      <c r="H19" s="76"/>
      <c r="K19" s="63" t="s">
        <v>29</v>
      </c>
    </row>
    <row r="20" spans="5:8" s="63" customFormat="1" ht="15" customHeight="1" thickTop="1">
      <c r="E20" s="72"/>
      <c r="F20" s="72"/>
      <c r="G20" s="73"/>
      <c r="H20" s="73"/>
    </row>
    <row r="21" ht="13.5" thickBot="1"/>
    <row r="22" spans="1:13" ht="12.75">
      <c r="A22" s="93" t="s">
        <v>5</v>
      </c>
      <c r="B22" s="95" t="s">
        <v>6</v>
      </c>
      <c r="C22" s="83" t="s">
        <v>7</v>
      </c>
      <c r="D22" s="91" t="s">
        <v>3</v>
      </c>
      <c r="E22" s="101" t="s">
        <v>28</v>
      </c>
      <c r="F22" s="103" t="s">
        <v>8</v>
      </c>
      <c r="G22" s="83" t="s">
        <v>9</v>
      </c>
      <c r="H22" s="91" t="s">
        <v>3</v>
      </c>
      <c r="I22" s="87" t="s">
        <v>28</v>
      </c>
      <c r="J22" s="109" t="s">
        <v>26</v>
      </c>
      <c r="K22" s="107" t="s">
        <v>9</v>
      </c>
      <c r="L22" s="105" t="s">
        <v>11</v>
      </c>
      <c r="M22" s="89" t="s">
        <v>28</v>
      </c>
    </row>
    <row r="23" spans="1:13" ht="13.5" thickBot="1">
      <c r="A23" s="94"/>
      <c r="B23" s="96"/>
      <c r="C23" s="84"/>
      <c r="D23" s="92"/>
      <c r="E23" s="102"/>
      <c r="F23" s="104"/>
      <c r="G23" s="84"/>
      <c r="H23" s="92"/>
      <c r="I23" s="88"/>
      <c r="J23" s="110"/>
      <c r="K23" s="108"/>
      <c r="L23" s="106"/>
      <c r="M23" s="90"/>
    </row>
    <row r="24" spans="1:13" ht="14.25" customHeight="1">
      <c r="A24" s="8" t="s">
        <v>10</v>
      </c>
      <c r="B24" s="44">
        <f>SUM(C24:E24)</f>
        <v>1530682659</v>
      </c>
      <c r="C24" s="30">
        <v>897291679</v>
      </c>
      <c r="D24" s="31">
        <v>130337522</v>
      </c>
      <c r="E24" s="32">
        <v>503053458</v>
      </c>
      <c r="F24" s="49">
        <f>SUM(G24:I24)</f>
        <v>1343340251</v>
      </c>
      <c r="G24" s="33">
        <v>740282751</v>
      </c>
      <c r="H24" s="31">
        <v>592189733</v>
      </c>
      <c r="I24" s="32">
        <v>10867767</v>
      </c>
      <c r="J24" s="49">
        <f aca="true" t="shared" si="0" ref="J24:M27">(B24-F24)</f>
        <v>187342408</v>
      </c>
      <c r="K24" s="52">
        <f t="shared" si="0"/>
        <v>157008928</v>
      </c>
      <c r="L24" s="53">
        <f t="shared" si="0"/>
        <v>-461852211</v>
      </c>
      <c r="M24" s="54">
        <f t="shared" si="0"/>
        <v>492185691</v>
      </c>
    </row>
    <row r="25" spans="1:13" ht="14.25" customHeight="1">
      <c r="A25" s="2" t="s">
        <v>23</v>
      </c>
      <c r="B25" s="44">
        <f>SUM(C25:E25)</f>
        <v>125043</v>
      </c>
      <c r="C25" s="34">
        <v>1</v>
      </c>
      <c r="D25" s="35">
        <v>0</v>
      </c>
      <c r="E25" s="36">
        <v>125042</v>
      </c>
      <c r="F25" s="50">
        <f>SUM(G25:I25)</f>
        <v>52510297</v>
      </c>
      <c r="G25" s="37">
        <v>52129297</v>
      </c>
      <c r="H25" s="35">
        <v>381000</v>
      </c>
      <c r="I25" s="36">
        <v>0</v>
      </c>
      <c r="J25" s="49">
        <f t="shared" si="0"/>
        <v>-52385254</v>
      </c>
      <c r="K25" s="52">
        <f t="shared" si="0"/>
        <v>-52129296</v>
      </c>
      <c r="L25" s="55">
        <f t="shared" si="0"/>
        <v>-381000</v>
      </c>
      <c r="M25" s="56">
        <f t="shared" si="0"/>
        <v>125042</v>
      </c>
    </row>
    <row r="26" spans="1:13" ht="14.25" customHeight="1">
      <c r="A26" s="3" t="s">
        <v>24</v>
      </c>
      <c r="B26" s="44">
        <f>SUM(C26:E26)</f>
        <v>54788159</v>
      </c>
      <c r="C26" s="38">
        <v>53511881</v>
      </c>
      <c r="D26" s="39">
        <v>0</v>
      </c>
      <c r="E26" s="36">
        <v>1276278</v>
      </c>
      <c r="F26" s="51">
        <f>SUM(G26:I26)</f>
        <v>120937284</v>
      </c>
      <c r="G26" s="40">
        <v>119316756</v>
      </c>
      <c r="H26" s="39">
        <v>1620528</v>
      </c>
      <c r="I26" s="36">
        <v>0</v>
      </c>
      <c r="J26" s="49">
        <f t="shared" si="0"/>
        <v>-66149125</v>
      </c>
      <c r="K26" s="52">
        <f t="shared" si="0"/>
        <v>-65804875</v>
      </c>
      <c r="L26" s="55">
        <f t="shared" si="0"/>
        <v>-1620528</v>
      </c>
      <c r="M26" s="56">
        <f t="shared" si="0"/>
        <v>1276278</v>
      </c>
    </row>
    <row r="27" spans="1:13" ht="14.25" customHeight="1" thickBot="1">
      <c r="A27" s="2" t="s">
        <v>25</v>
      </c>
      <c r="B27" s="44">
        <f>SUM(C27:E27)</f>
        <v>838833</v>
      </c>
      <c r="C27" s="34">
        <v>737604</v>
      </c>
      <c r="D27" s="35">
        <v>0</v>
      </c>
      <c r="E27" s="41">
        <v>101229</v>
      </c>
      <c r="F27" s="50">
        <f>SUM(G27:I27)</f>
        <v>69646862</v>
      </c>
      <c r="G27" s="37">
        <v>69392862</v>
      </c>
      <c r="H27" s="35">
        <v>254000</v>
      </c>
      <c r="I27" s="41">
        <v>0</v>
      </c>
      <c r="J27" s="49">
        <f t="shared" si="0"/>
        <v>-68808029</v>
      </c>
      <c r="K27" s="52">
        <f t="shared" si="0"/>
        <v>-68655258</v>
      </c>
      <c r="L27" s="57">
        <f t="shared" si="0"/>
        <v>-254000</v>
      </c>
      <c r="M27" s="58">
        <f t="shared" si="0"/>
        <v>101229</v>
      </c>
    </row>
    <row r="28" spans="1:14" ht="14.25" customHeight="1" thickBot="1">
      <c r="A28" s="4" t="s">
        <v>14</v>
      </c>
      <c r="B28" s="45">
        <f aca="true" t="shared" si="1" ref="B28:M28">SUM(B24:B27)</f>
        <v>1586434694</v>
      </c>
      <c r="C28" s="45">
        <f>SUM(C24:C27)</f>
        <v>951541165</v>
      </c>
      <c r="D28" s="45">
        <f t="shared" si="1"/>
        <v>130337522</v>
      </c>
      <c r="E28" s="46">
        <f t="shared" si="1"/>
        <v>504556007</v>
      </c>
      <c r="F28" s="47">
        <f t="shared" si="1"/>
        <v>1586434694</v>
      </c>
      <c r="G28" s="45">
        <f t="shared" si="1"/>
        <v>981121666</v>
      </c>
      <c r="H28" s="45">
        <f t="shared" si="1"/>
        <v>594445261</v>
      </c>
      <c r="I28" s="46">
        <f t="shared" si="1"/>
        <v>10867767</v>
      </c>
      <c r="J28" s="47">
        <f t="shared" si="1"/>
        <v>0</v>
      </c>
      <c r="K28" s="45">
        <f t="shared" si="1"/>
        <v>-29580501</v>
      </c>
      <c r="L28" s="45">
        <f t="shared" si="1"/>
        <v>-464107739</v>
      </c>
      <c r="M28" s="48">
        <f t="shared" si="1"/>
        <v>493688240</v>
      </c>
      <c r="N28" s="5"/>
    </row>
    <row r="29" spans="1:13" ht="12.75">
      <c r="A29" s="5"/>
      <c r="D29" s="20"/>
      <c r="E29" s="20"/>
      <c r="F29" s="23"/>
      <c r="G29" s="20"/>
      <c r="H29" s="20"/>
      <c r="M29" s="1"/>
    </row>
    <row r="30" spans="1:13" ht="12.75">
      <c r="A30" s="2" t="s">
        <v>15</v>
      </c>
      <c r="B30" s="59">
        <f>SUM(J28)*-1</f>
        <v>0</v>
      </c>
      <c r="C30" s="25"/>
      <c r="E30" s="22"/>
      <c r="F30" s="50">
        <f>SUM(H30:I30)</f>
        <v>0</v>
      </c>
      <c r="G30" s="26"/>
      <c r="M30" s="1"/>
    </row>
    <row r="31" spans="1:13" ht="12.75">
      <c r="A31" s="9" t="s">
        <v>16</v>
      </c>
      <c r="B31" s="59">
        <f>SUM(B28:B30)</f>
        <v>1586434694</v>
      </c>
      <c r="C31" s="26"/>
      <c r="D31" s="10"/>
      <c r="E31" s="21"/>
      <c r="F31" s="59">
        <f>SUM(F28:F30)</f>
        <v>1586434694</v>
      </c>
      <c r="G31" s="25"/>
      <c r="M31" s="1"/>
    </row>
    <row r="32" spans="1:13" ht="12.75">
      <c r="A32" s="5"/>
      <c r="B32" s="42"/>
      <c r="C32" s="27"/>
      <c r="I32" s="14" t="s">
        <v>13</v>
      </c>
      <c r="J32" s="15"/>
      <c r="K32" s="60">
        <f>SUM(K33:K35)</f>
        <v>187342408</v>
      </c>
      <c r="L32" s="27"/>
      <c r="M32" s="1"/>
    </row>
    <row r="33" spans="1:13" ht="12.75">
      <c r="A33" s="2" t="s">
        <v>13</v>
      </c>
      <c r="B33" s="60">
        <f>SUM(K32)</f>
        <v>187342408</v>
      </c>
      <c r="C33" s="27"/>
      <c r="I33" s="11" t="s">
        <v>32</v>
      </c>
      <c r="K33" s="43">
        <f>SUM(J25)*(-1)</f>
        <v>52385254</v>
      </c>
      <c r="M33" s="1"/>
    </row>
    <row r="34" spans="1:13" ht="12.75">
      <c r="A34" s="18"/>
      <c r="B34" s="62"/>
      <c r="C34" s="27"/>
      <c r="I34" s="11" t="s">
        <v>33</v>
      </c>
      <c r="K34" s="43">
        <f>SUM(J26)*(-1)</f>
        <v>66149125</v>
      </c>
      <c r="M34" s="1"/>
    </row>
    <row r="35" spans="1:13" ht="12.75">
      <c r="A35" s="18"/>
      <c r="B35" s="62"/>
      <c r="C35" s="27"/>
      <c r="I35" s="12" t="s">
        <v>25</v>
      </c>
      <c r="J35" s="13"/>
      <c r="K35" s="43">
        <f>SUM(J27)*(-1)</f>
        <v>68808029</v>
      </c>
      <c r="M35" s="1"/>
    </row>
    <row r="36" spans="1:13" ht="13.5" thickBot="1">
      <c r="A36" s="16" t="s">
        <v>17</v>
      </c>
      <c r="B36" s="61">
        <f>SUM(B31,B33)</f>
        <v>1773777102</v>
      </c>
      <c r="C36" s="28"/>
      <c r="D36" s="17"/>
      <c r="E36" s="17"/>
      <c r="F36" s="17"/>
      <c r="G36" s="17"/>
      <c r="H36" s="6"/>
      <c r="I36" s="6"/>
      <c r="J36" s="6"/>
      <c r="K36" s="19"/>
      <c r="L36" s="6"/>
      <c r="M36" s="7"/>
    </row>
  </sheetData>
  <sheetProtection/>
  <mergeCells count="24">
    <mergeCell ref="L22:L23"/>
    <mergeCell ref="K22:K23"/>
    <mergeCell ref="H22:H23"/>
    <mergeCell ref="J22:J23"/>
    <mergeCell ref="E10:F10"/>
    <mergeCell ref="E11:F11"/>
    <mergeCell ref="E15:F15"/>
    <mergeCell ref="G9:G17"/>
    <mergeCell ref="B22:B23"/>
    <mergeCell ref="E13:F13"/>
    <mergeCell ref="E14:F14"/>
    <mergeCell ref="E12:F12"/>
    <mergeCell ref="E22:E23"/>
    <mergeCell ref="F22:F23"/>
    <mergeCell ref="A1:M1"/>
    <mergeCell ref="A2:M2"/>
    <mergeCell ref="C22:C23"/>
    <mergeCell ref="E9:F9"/>
    <mergeCell ref="I22:I23"/>
    <mergeCell ref="M22:M23"/>
    <mergeCell ref="G22:G23"/>
    <mergeCell ref="E16:F16"/>
    <mergeCell ref="D22:D23"/>
    <mergeCell ref="A22:A23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2020-09-10T06:57:02Z</cp:lastPrinted>
  <dcterms:modified xsi:type="dcterms:W3CDTF">2020-09-10T06:57:07Z</dcterms:modified>
  <cp:category/>
  <cp:version/>
  <cp:contentType/>
  <cp:contentStatus/>
</cp:coreProperties>
</file>